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楠原\Desktop\"/>
    </mc:Choice>
  </mc:AlternateContent>
  <xr:revisionPtr revIDLastSave="0" documentId="13_ncr:1_{674B2F47-32E9-4ED1-A880-94210DAE4ED9}" xr6:coauthVersionLast="47" xr6:coauthVersionMax="47" xr10:uidLastSave="{00000000-0000-0000-0000-000000000000}"/>
  <bookViews>
    <workbookView xWindow="3855" yWindow="435" windowWidth="22485" windowHeight="13740" tabRatio="724" xr2:uid="{00000000-000D-0000-FFFF-FFFF00000000}"/>
  </bookViews>
  <sheets>
    <sheet name="ドッグキャリー" sheetId="6" r:id="rId1"/>
    <sheet name="スキンタイト" sheetId="4" r:id="rId2"/>
    <sheet name="ベッド・マット" sheetId="11" r:id="rId3"/>
    <sheet name="ウエア" sheetId="2" r:id="rId4"/>
    <sheet name="リード・アクセサリー" sheetId="7" r:id="rId5"/>
    <sheet name="アイテム" sheetId="5" r:id="rId6"/>
    <sheet name="トイ・販促" sheetId="3" r:id="rId7"/>
    <sheet name="Xlookup set" sheetId="9" r:id="rId8"/>
    <sheet name="CSV Output" sheetId="10" r:id="rId9"/>
  </sheets>
  <definedNames>
    <definedName name="_xlnm._FilterDatabase" localSheetId="5" hidden="1">アイテム!$N$6:$O$6</definedName>
    <definedName name="_xlnm._FilterDatabase" localSheetId="3" hidden="1">ウエア!$N$6:$O$6</definedName>
    <definedName name="_xlnm._FilterDatabase" localSheetId="1" hidden="1">スキンタイト!$N$6:$O$6</definedName>
    <definedName name="_xlnm._FilterDatabase" localSheetId="6" hidden="1">トイ・販促!$N$6:$O$6</definedName>
    <definedName name="_xlnm._FilterDatabase" localSheetId="0" hidden="1">ドッグキャリー!$N$6:$O$6</definedName>
    <definedName name="_xlnm._FilterDatabase" localSheetId="2" hidden="1">ベッド・マット!$N$6:$O$6</definedName>
    <definedName name="_xlnm._FilterDatabase" localSheetId="4" hidden="1">リード・アクセサリー!$N$6:$O$6</definedName>
    <definedName name="_xlnm.Print_Titles" localSheetId="5">アイテム!$6:$6</definedName>
    <definedName name="_xlnm.Print_Titles" localSheetId="3">ウエア!$6:$6</definedName>
    <definedName name="_xlnm.Print_Titles" localSheetId="1">スキンタイト!$6:$6</definedName>
    <definedName name="_xlnm.Print_Titles" localSheetId="6">トイ・販促!$6:$6</definedName>
    <definedName name="_xlnm.Print_Titles" localSheetId="2">ベッド・マット!$6:$6</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9" l="1"/>
  <c r="L82" i="2" l="1"/>
  <c r="J677" i="9" l="1"/>
  <c r="B677" i="9" s="1"/>
  <c r="I677" i="9"/>
  <c r="J676" i="9"/>
  <c r="B676" i="9" s="1"/>
  <c r="I676" i="9"/>
  <c r="J675" i="9"/>
  <c r="I675" i="9"/>
  <c r="J674" i="9"/>
  <c r="I674" i="9"/>
  <c r="J673" i="9"/>
  <c r="I673" i="9"/>
  <c r="J672" i="9"/>
  <c r="B672" i="9" s="1"/>
  <c r="I672" i="9"/>
  <c r="J671" i="9"/>
  <c r="B671" i="9" s="1"/>
  <c r="I671" i="9"/>
  <c r="J670" i="9"/>
  <c r="B670" i="9" s="1"/>
  <c r="I670" i="9"/>
  <c r="J669" i="9"/>
  <c r="I669" i="9"/>
  <c r="J668" i="9"/>
  <c r="I668" i="9"/>
  <c r="J667" i="9"/>
  <c r="I667" i="9"/>
  <c r="J666" i="9"/>
  <c r="B666" i="9" s="1"/>
  <c r="I666" i="9"/>
  <c r="J665" i="9"/>
  <c r="B665" i="9" s="1"/>
  <c r="I665" i="9"/>
  <c r="J664" i="9"/>
  <c r="B664" i="9" s="1"/>
  <c r="I664" i="9"/>
  <c r="J663" i="9"/>
  <c r="B663" i="9" s="1"/>
  <c r="I663" i="9"/>
  <c r="J662" i="9"/>
  <c r="B662" i="9" s="1"/>
  <c r="I662" i="9"/>
  <c r="J661" i="9"/>
  <c r="I661" i="9"/>
  <c r="J660" i="9"/>
  <c r="B660" i="9" s="1"/>
  <c r="I660" i="9"/>
  <c r="J659" i="9"/>
  <c r="B659" i="9" s="1"/>
  <c r="I659" i="9"/>
  <c r="J658" i="9"/>
  <c r="I658" i="9"/>
  <c r="J657" i="9"/>
  <c r="I657" i="9"/>
  <c r="J656" i="9"/>
  <c r="I656" i="9"/>
  <c r="J655" i="9"/>
  <c r="I655" i="9"/>
  <c r="J654" i="9"/>
  <c r="B654" i="9" s="1"/>
  <c r="I654" i="9"/>
  <c r="J653" i="9"/>
  <c r="B653" i="9" s="1"/>
  <c r="I653" i="9"/>
  <c r="J652" i="9"/>
  <c r="I652" i="9"/>
  <c r="J651" i="9"/>
  <c r="I651" i="9"/>
  <c r="J650" i="9"/>
  <c r="I650" i="9"/>
  <c r="J649" i="9"/>
  <c r="I649" i="9"/>
  <c r="J648" i="9"/>
  <c r="B648" i="9" s="1"/>
  <c r="I648" i="9"/>
  <c r="J647" i="9"/>
  <c r="B647" i="9" s="1"/>
  <c r="I647" i="9"/>
  <c r="J646" i="9"/>
  <c r="B646" i="9" s="1"/>
  <c r="I646" i="9"/>
  <c r="J645" i="9"/>
  <c r="I645" i="9"/>
  <c r="J644" i="9"/>
  <c r="I644" i="9"/>
  <c r="J643" i="9"/>
  <c r="I643" i="9"/>
  <c r="J642" i="9"/>
  <c r="B642" i="9" s="1"/>
  <c r="I642" i="9"/>
  <c r="J641" i="9"/>
  <c r="I641" i="9"/>
  <c r="J640" i="9"/>
  <c r="I640" i="9"/>
  <c r="J639" i="9"/>
  <c r="I639" i="9"/>
  <c r="J638" i="9"/>
  <c r="B638" i="9" s="1"/>
  <c r="I638" i="9"/>
  <c r="J637" i="9"/>
  <c r="I637" i="9"/>
  <c r="J636" i="9"/>
  <c r="B636" i="9" s="1"/>
  <c r="I636" i="9"/>
  <c r="J635" i="9"/>
  <c r="B635" i="9" s="1"/>
  <c r="I635" i="9"/>
  <c r="J634" i="9"/>
  <c r="I634" i="9"/>
  <c r="J633" i="9"/>
  <c r="B633" i="9" s="1"/>
  <c r="I633" i="9"/>
  <c r="J632" i="9"/>
  <c r="B632" i="9" s="1"/>
  <c r="I632" i="9"/>
  <c r="J631" i="9"/>
  <c r="B631" i="9" s="1"/>
  <c r="I631" i="9"/>
  <c r="J630" i="9"/>
  <c r="B630" i="9" s="1"/>
  <c r="I630" i="9"/>
  <c r="J629" i="9"/>
  <c r="B629" i="9" s="1"/>
  <c r="I629" i="9"/>
  <c r="J628" i="9"/>
  <c r="B628" i="9" s="1"/>
  <c r="I628" i="9"/>
  <c r="J627" i="9"/>
  <c r="I627" i="9"/>
  <c r="J626" i="9"/>
  <c r="I626" i="9"/>
  <c r="J625" i="9"/>
  <c r="I625" i="9"/>
  <c r="J624" i="9"/>
  <c r="B624" i="9" s="1"/>
  <c r="I624" i="9"/>
  <c r="J623" i="9"/>
  <c r="B623" i="9" s="1"/>
  <c r="I623" i="9"/>
  <c r="J622" i="9"/>
  <c r="B622" i="9" s="1"/>
  <c r="I622" i="9"/>
  <c r="J621" i="9"/>
  <c r="I621" i="9"/>
  <c r="J620" i="9"/>
  <c r="I620" i="9"/>
  <c r="J619" i="9"/>
  <c r="I619" i="9"/>
  <c r="J618" i="9"/>
  <c r="B618" i="9" s="1"/>
  <c r="I618" i="9"/>
  <c r="J617" i="9"/>
  <c r="I617" i="9"/>
  <c r="J616" i="9"/>
  <c r="I616" i="9"/>
  <c r="J615" i="9"/>
  <c r="B615" i="9" s="1"/>
  <c r="I615" i="9"/>
  <c r="J614" i="9"/>
  <c r="B614" i="9" s="1"/>
  <c r="I614" i="9"/>
  <c r="J613" i="9"/>
  <c r="I613" i="9"/>
  <c r="J612" i="9"/>
  <c r="B612" i="9" s="1"/>
  <c r="I612" i="9"/>
  <c r="J611" i="9"/>
  <c r="I611" i="9"/>
  <c r="J610" i="9"/>
  <c r="I610" i="9"/>
  <c r="J609" i="9"/>
  <c r="I609" i="9"/>
  <c r="J608" i="9"/>
  <c r="I608" i="9"/>
  <c r="J607" i="9"/>
  <c r="B607" i="9" s="1"/>
  <c r="I607" i="9"/>
  <c r="J606" i="9"/>
  <c r="B606" i="9" s="1"/>
  <c r="I606" i="9"/>
  <c r="J605" i="9"/>
  <c r="B605" i="9" s="1"/>
  <c r="I605" i="9"/>
  <c r="J604" i="9"/>
  <c r="B604" i="9" s="1"/>
  <c r="I604" i="9"/>
  <c r="J603" i="9"/>
  <c r="I603" i="9"/>
  <c r="J602" i="9"/>
  <c r="I602" i="9"/>
  <c r="J601" i="9"/>
  <c r="I601" i="9"/>
  <c r="J600" i="9"/>
  <c r="B600" i="9" s="1"/>
  <c r="I600" i="9"/>
  <c r="J599" i="9"/>
  <c r="B599" i="9" s="1"/>
  <c r="I599" i="9"/>
  <c r="J598" i="9"/>
  <c r="B598" i="9" s="1"/>
  <c r="I598" i="9"/>
  <c r="J597" i="9"/>
  <c r="I597" i="9"/>
  <c r="J596" i="9"/>
  <c r="B596" i="9" s="1"/>
  <c r="I596" i="9"/>
  <c r="J595" i="9"/>
  <c r="B595" i="9" s="1"/>
  <c r="I595" i="9"/>
  <c r="J594" i="9"/>
  <c r="I594" i="9"/>
  <c r="J593" i="9"/>
  <c r="B593" i="9" s="1"/>
  <c r="I593" i="9"/>
  <c r="J592" i="9"/>
  <c r="I592" i="9"/>
  <c r="J591" i="9"/>
  <c r="B591" i="9" s="1"/>
  <c r="I591" i="9"/>
  <c r="J590" i="9"/>
  <c r="B590" i="9" s="1"/>
  <c r="I590" i="9"/>
  <c r="J589" i="9"/>
  <c r="I589" i="9"/>
  <c r="J588" i="9"/>
  <c r="B588" i="9" s="1"/>
  <c r="I588" i="9"/>
  <c r="J587" i="9"/>
  <c r="B587" i="9" s="1"/>
  <c r="I587" i="9"/>
  <c r="J586" i="9"/>
  <c r="I586" i="9"/>
  <c r="J585" i="9"/>
  <c r="I585" i="9"/>
  <c r="J584" i="9"/>
  <c r="I584" i="9"/>
  <c r="J583" i="9"/>
  <c r="B583" i="9" s="1"/>
  <c r="I583" i="9"/>
  <c r="J582" i="9"/>
  <c r="B582" i="9" s="1"/>
  <c r="I582" i="9"/>
  <c r="J581" i="9"/>
  <c r="B581" i="9" s="1"/>
  <c r="I581" i="9"/>
  <c r="J580" i="9"/>
  <c r="B580" i="9" s="1"/>
  <c r="I580" i="9"/>
  <c r="J579" i="9"/>
  <c r="B579" i="9" s="1"/>
  <c r="I579" i="9"/>
  <c r="J578" i="9"/>
  <c r="I578" i="9"/>
  <c r="J577" i="9"/>
  <c r="I577" i="9"/>
  <c r="J576" i="9"/>
  <c r="B576" i="9" s="1"/>
  <c r="I576" i="9"/>
  <c r="J575" i="9"/>
  <c r="B575" i="9" s="1"/>
  <c r="I575" i="9"/>
  <c r="J574" i="9"/>
  <c r="B574" i="9" s="1"/>
  <c r="I574" i="9"/>
  <c r="J573" i="9"/>
  <c r="I573" i="9"/>
  <c r="J572" i="9"/>
  <c r="B572" i="9" s="1"/>
  <c r="I572" i="9"/>
  <c r="J571" i="9"/>
  <c r="I571" i="9"/>
  <c r="J570" i="9"/>
  <c r="B570" i="9" s="1"/>
  <c r="I570" i="9"/>
  <c r="J569" i="9"/>
  <c r="B569" i="9" s="1"/>
  <c r="I569" i="9"/>
  <c r="J568" i="9"/>
  <c r="I568" i="9"/>
  <c r="J567" i="9"/>
  <c r="I567" i="9"/>
  <c r="J566" i="9"/>
  <c r="B566" i="9" s="1"/>
  <c r="I566" i="9"/>
  <c r="J565" i="9"/>
  <c r="I565" i="9"/>
  <c r="J564" i="9"/>
  <c r="B564" i="9" s="1"/>
  <c r="I564" i="9"/>
  <c r="J563" i="9"/>
  <c r="B563" i="9" s="1"/>
  <c r="I563" i="9"/>
  <c r="J562" i="9"/>
  <c r="I562" i="9"/>
  <c r="J561" i="9"/>
  <c r="I561" i="9"/>
  <c r="J560" i="9"/>
  <c r="B560" i="9" s="1"/>
  <c r="I560" i="9"/>
  <c r="J559" i="9"/>
  <c r="B559" i="9" s="1"/>
  <c r="I559" i="9"/>
  <c r="J558" i="9"/>
  <c r="B558" i="9" s="1"/>
  <c r="I558" i="9"/>
  <c r="J557" i="9"/>
  <c r="B557" i="9" s="1"/>
  <c r="I557" i="9"/>
  <c r="J556" i="9"/>
  <c r="I556" i="9"/>
  <c r="J555" i="9"/>
  <c r="I555" i="9"/>
  <c r="J554" i="9"/>
  <c r="I554" i="9"/>
  <c r="J553" i="9"/>
  <c r="I553" i="9"/>
  <c r="J552" i="9"/>
  <c r="B552" i="9" s="1"/>
  <c r="I552" i="9"/>
  <c r="J551" i="9"/>
  <c r="B551" i="9" s="1"/>
  <c r="I551" i="9"/>
  <c r="J550" i="9"/>
  <c r="B550" i="9" s="1"/>
  <c r="I550" i="9"/>
  <c r="J549" i="9"/>
  <c r="I549" i="9"/>
  <c r="J548" i="9"/>
  <c r="B548" i="9" s="1"/>
  <c r="I548" i="9"/>
  <c r="J547" i="9"/>
  <c r="I547" i="9"/>
  <c r="J546" i="9"/>
  <c r="B546" i="9" s="1"/>
  <c r="I546" i="9"/>
  <c r="J545" i="9"/>
  <c r="I545" i="9"/>
  <c r="J544" i="9"/>
  <c r="I544" i="9"/>
  <c r="J543" i="9"/>
  <c r="B543" i="9" s="1"/>
  <c r="I543" i="9"/>
  <c r="J542" i="9"/>
  <c r="B542" i="9" s="1"/>
  <c r="I542" i="9"/>
  <c r="J541" i="9"/>
  <c r="I541" i="9"/>
  <c r="J540" i="9"/>
  <c r="B540" i="9" s="1"/>
  <c r="I540" i="9"/>
  <c r="J539" i="9"/>
  <c r="B539" i="9" s="1"/>
  <c r="I539" i="9"/>
  <c r="J538" i="9"/>
  <c r="I538" i="9"/>
  <c r="J537" i="9"/>
  <c r="I537" i="9"/>
  <c r="J536" i="9"/>
  <c r="I536" i="9"/>
  <c r="J535" i="9"/>
  <c r="B535" i="9" s="1"/>
  <c r="I535" i="9"/>
  <c r="J534" i="9"/>
  <c r="B534" i="9" s="1"/>
  <c r="I534" i="9"/>
  <c r="J533" i="9"/>
  <c r="B533" i="9" s="1"/>
  <c r="I533" i="9"/>
  <c r="J532" i="9"/>
  <c r="I532" i="9"/>
  <c r="J531" i="9"/>
  <c r="I531" i="9"/>
  <c r="J530" i="9"/>
  <c r="I530" i="9"/>
  <c r="J529" i="9"/>
  <c r="I529" i="9"/>
  <c r="J528" i="9"/>
  <c r="B528" i="9" s="1"/>
  <c r="I528" i="9"/>
  <c r="J527" i="9"/>
  <c r="B527" i="9" s="1"/>
  <c r="I527" i="9"/>
  <c r="J526" i="9"/>
  <c r="B526" i="9" s="1"/>
  <c r="I526" i="9"/>
  <c r="J525" i="9"/>
  <c r="I525" i="9"/>
  <c r="J524" i="9"/>
  <c r="B524" i="9" s="1"/>
  <c r="I524" i="9"/>
  <c r="J523" i="9"/>
  <c r="B523" i="9" s="1"/>
  <c r="I523" i="9"/>
  <c r="J522" i="9"/>
  <c r="B522" i="9" s="1"/>
  <c r="I522" i="9"/>
  <c r="J521" i="9"/>
  <c r="B521" i="9" s="1"/>
  <c r="I521" i="9"/>
  <c r="J520" i="9"/>
  <c r="B520" i="9" s="1"/>
  <c r="I520" i="9"/>
  <c r="J519" i="9"/>
  <c r="B519" i="9" s="1"/>
  <c r="I519" i="9"/>
  <c r="J518" i="9"/>
  <c r="B518" i="9" s="1"/>
  <c r="I518" i="9"/>
  <c r="J517" i="9"/>
  <c r="I517" i="9"/>
  <c r="J516" i="9"/>
  <c r="B516" i="9" s="1"/>
  <c r="I516" i="9"/>
  <c r="J515" i="9"/>
  <c r="B515" i="9" s="1"/>
  <c r="I515" i="9"/>
  <c r="J514" i="9"/>
  <c r="I514" i="9"/>
  <c r="J513" i="9"/>
  <c r="I513" i="9"/>
  <c r="J512" i="9"/>
  <c r="I512" i="9"/>
  <c r="J511" i="9"/>
  <c r="B511" i="9" s="1"/>
  <c r="I511" i="9"/>
  <c r="J510" i="9"/>
  <c r="B510" i="9" s="1"/>
  <c r="I510" i="9"/>
  <c r="J509" i="9"/>
  <c r="B509" i="9" s="1"/>
  <c r="I509" i="9"/>
  <c r="J508" i="9"/>
  <c r="B508" i="9" s="1"/>
  <c r="I508" i="9"/>
  <c r="J507" i="9"/>
  <c r="B507" i="9" s="1"/>
  <c r="I507" i="9"/>
  <c r="J506" i="9"/>
  <c r="I506" i="9"/>
  <c r="J505" i="9"/>
  <c r="I505" i="9"/>
  <c r="J504" i="9"/>
  <c r="B504" i="9" s="1"/>
  <c r="I504" i="9"/>
  <c r="J503" i="9"/>
  <c r="B503" i="9" s="1"/>
  <c r="I503" i="9"/>
  <c r="J502" i="9"/>
  <c r="B502" i="9" s="1"/>
  <c r="I502" i="9"/>
  <c r="J501" i="9"/>
  <c r="I501" i="9"/>
  <c r="J500" i="9"/>
  <c r="I500" i="9"/>
  <c r="J499" i="9"/>
  <c r="I499" i="9"/>
  <c r="J498" i="9"/>
  <c r="B498" i="9" s="1"/>
  <c r="I498" i="9"/>
  <c r="J497" i="9"/>
  <c r="I497" i="9"/>
  <c r="J496" i="9"/>
  <c r="I496" i="9"/>
  <c r="J495" i="9"/>
  <c r="B495" i="9" s="1"/>
  <c r="I495" i="9"/>
  <c r="J494" i="9"/>
  <c r="B494" i="9" s="1"/>
  <c r="I494" i="9"/>
  <c r="J493" i="9"/>
  <c r="I493" i="9"/>
  <c r="J492" i="9"/>
  <c r="B492" i="9" s="1"/>
  <c r="I492" i="9"/>
  <c r="J491" i="9"/>
  <c r="B491" i="9" s="1"/>
  <c r="I491" i="9"/>
  <c r="J490" i="9"/>
  <c r="I490" i="9"/>
  <c r="J489" i="9"/>
  <c r="I489" i="9"/>
  <c r="J488" i="9"/>
  <c r="B488" i="9" s="1"/>
  <c r="I488" i="9"/>
  <c r="J487" i="9"/>
  <c r="B487" i="9" s="1"/>
  <c r="I487" i="9"/>
  <c r="J486" i="9"/>
  <c r="B486" i="9" s="1"/>
  <c r="I486" i="9"/>
  <c r="J485" i="9"/>
  <c r="B485" i="9" s="1"/>
  <c r="I485" i="9"/>
  <c r="J484" i="9"/>
  <c r="B484" i="9" s="1"/>
  <c r="I484" i="9"/>
  <c r="J483" i="9"/>
  <c r="I483" i="9"/>
  <c r="J482" i="9"/>
  <c r="I482" i="9"/>
  <c r="J481" i="9"/>
  <c r="I481" i="9"/>
  <c r="J480" i="9"/>
  <c r="B480" i="9" s="1"/>
  <c r="I480" i="9"/>
  <c r="J479" i="9"/>
  <c r="B479" i="9" s="1"/>
  <c r="I479" i="9"/>
  <c r="J478" i="9"/>
  <c r="B478" i="9" s="1"/>
  <c r="I478" i="9"/>
  <c r="J477" i="9"/>
  <c r="I477" i="9"/>
  <c r="J476" i="9"/>
  <c r="B476" i="9" s="1"/>
  <c r="I476" i="9"/>
  <c r="J475" i="9"/>
  <c r="I475" i="9"/>
  <c r="J474" i="9"/>
  <c r="B474" i="9" s="1"/>
  <c r="I474" i="9"/>
  <c r="J473" i="9"/>
  <c r="B473" i="9" s="1"/>
  <c r="I473" i="9"/>
  <c r="J472" i="9"/>
  <c r="B472" i="9" s="1"/>
  <c r="I472" i="9"/>
  <c r="J471" i="9"/>
  <c r="B471" i="9" s="1"/>
  <c r="I471" i="9"/>
  <c r="J470" i="9"/>
  <c r="B470" i="9" s="1"/>
  <c r="I470" i="9"/>
  <c r="J469" i="9"/>
  <c r="B469" i="9" s="1"/>
  <c r="I469" i="9"/>
  <c r="J468" i="9"/>
  <c r="B468" i="9" s="1"/>
  <c r="I468" i="9"/>
  <c r="J467" i="9"/>
  <c r="B467" i="9" s="1"/>
  <c r="I467" i="9"/>
  <c r="J466" i="9"/>
  <c r="B466" i="9" s="1"/>
  <c r="I466" i="9"/>
  <c r="J465" i="9"/>
  <c r="I465" i="9"/>
  <c r="J464" i="9"/>
  <c r="I464" i="9"/>
  <c r="J463" i="9"/>
  <c r="I463" i="9"/>
  <c r="J462" i="9"/>
  <c r="B462" i="9" s="1"/>
  <c r="I462" i="9"/>
  <c r="J461" i="9"/>
  <c r="I461" i="9"/>
  <c r="J460" i="9"/>
  <c r="B460" i="9" s="1"/>
  <c r="I460" i="9"/>
  <c r="J459" i="9"/>
  <c r="I459" i="9"/>
  <c r="J458" i="9"/>
  <c r="B458" i="9" s="1"/>
  <c r="I458" i="9"/>
  <c r="J457" i="9"/>
  <c r="I457" i="9"/>
  <c r="J456" i="9"/>
  <c r="B456" i="9" s="1"/>
  <c r="I456" i="9"/>
  <c r="J455" i="9"/>
  <c r="B455" i="9" s="1"/>
  <c r="I455" i="9"/>
  <c r="J454" i="9"/>
  <c r="B454" i="9" s="1"/>
  <c r="I454" i="9"/>
  <c r="J453" i="9"/>
  <c r="I453" i="9"/>
  <c r="J452" i="9"/>
  <c r="B452" i="9" s="1"/>
  <c r="I452" i="9"/>
  <c r="J451" i="9"/>
  <c r="B451" i="9" s="1"/>
  <c r="I451" i="9"/>
  <c r="J450" i="9"/>
  <c r="I450" i="9"/>
  <c r="J449" i="9"/>
  <c r="B449" i="9" s="1"/>
  <c r="I449" i="9"/>
  <c r="J448" i="9"/>
  <c r="I448" i="9"/>
  <c r="J447" i="9"/>
  <c r="B447" i="9" s="1"/>
  <c r="I447" i="9"/>
  <c r="J446" i="9"/>
  <c r="B446" i="9" s="1"/>
  <c r="I446" i="9"/>
  <c r="J445" i="9"/>
  <c r="I445" i="9"/>
  <c r="J444" i="9"/>
  <c r="B444" i="9" s="1"/>
  <c r="I444" i="9"/>
  <c r="J443" i="9"/>
  <c r="B443" i="9" s="1"/>
  <c r="I443" i="9"/>
  <c r="J442" i="9"/>
  <c r="I442" i="9"/>
  <c r="J441" i="9"/>
  <c r="I441" i="9"/>
  <c r="J440" i="9"/>
  <c r="I440" i="9"/>
  <c r="J439" i="9"/>
  <c r="B439" i="9" s="1"/>
  <c r="I439" i="9"/>
  <c r="J438" i="9"/>
  <c r="B438" i="9" s="1"/>
  <c r="I438" i="9"/>
  <c r="J437" i="9"/>
  <c r="B437" i="9" s="1"/>
  <c r="I437" i="9"/>
  <c r="J436" i="9"/>
  <c r="B436" i="9" s="1"/>
  <c r="I436" i="9"/>
  <c r="J435" i="9"/>
  <c r="I435" i="9"/>
  <c r="J434" i="9"/>
  <c r="I434" i="9"/>
  <c r="J433" i="9"/>
  <c r="B433" i="9" s="1"/>
  <c r="I433" i="9"/>
  <c r="J432" i="9"/>
  <c r="B432" i="9" s="1"/>
  <c r="I432" i="9"/>
  <c r="J431" i="9"/>
  <c r="B431" i="9" s="1"/>
  <c r="I431" i="9"/>
  <c r="J430" i="9"/>
  <c r="B430" i="9" s="1"/>
  <c r="I430" i="9"/>
  <c r="J429" i="9"/>
  <c r="I429" i="9"/>
  <c r="J428" i="9"/>
  <c r="B428" i="9" s="1"/>
  <c r="I428" i="9"/>
  <c r="J427" i="9"/>
  <c r="I427" i="9"/>
  <c r="J426" i="9"/>
  <c r="B426" i="9" s="1"/>
  <c r="I426" i="9"/>
  <c r="J425" i="9"/>
  <c r="B425" i="9" s="1"/>
  <c r="I425" i="9"/>
  <c r="J424" i="9"/>
  <c r="I424" i="9"/>
  <c r="J423" i="9"/>
  <c r="B423" i="9" s="1"/>
  <c r="I423" i="9"/>
  <c r="J422" i="9"/>
  <c r="B422" i="9" s="1"/>
  <c r="I422" i="9"/>
  <c r="J421" i="9"/>
  <c r="I421" i="9"/>
  <c r="J420" i="9"/>
  <c r="B420" i="9" s="1"/>
  <c r="I420" i="9"/>
  <c r="J419" i="9"/>
  <c r="B419" i="9" s="1"/>
  <c r="I419" i="9"/>
  <c r="J418" i="9"/>
  <c r="I418" i="9"/>
  <c r="J417" i="9"/>
  <c r="B417" i="9" s="1"/>
  <c r="I417" i="9"/>
  <c r="J416" i="9"/>
  <c r="B416" i="9" s="1"/>
  <c r="I416" i="9"/>
  <c r="J415" i="9"/>
  <c r="B415" i="9" s="1"/>
  <c r="I415" i="9"/>
  <c r="J414" i="9"/>
  <c r="B414" i="9" s="1"/>
  <c r="I414" i="9"/>
  <c r="J413" i="9"/>
  <c r="B413" i="9" s="1"/>
  <c r="I413" i="9"/>
  <c r="J412" i="9"/>
  <c r="I412" i="9"/>
  <c r="J411" i="9"/>
  <c r="I411" i="9"/>
  <c r="J410" i="9"/>
  <c r="I410" i="9"/>
  <c r="J409" i="9"/>
  <c r="I409" i="9"/>
  <c r="J408" i="9"/>
  <c r="B408" i="9" s="1"/>
  <c r="I408" i="9"/>
  <c r="J407" i="9"/>
  <c r="I407" i="9"/>
  <c r="J406" i="9"/>
  <c r="B406" i="9" s="1"/>
  <c r="I406" i="9"/>
  <c r="J405" i="9"/>
  <c r="I405" i="9"/>
  <c r="J404" i="9"/>
  <c r="B404" i="9" s="1"/>
  <c r="I404" i="9"/>
  <c r="J403" i="9"/>
  <c r="I403" i="9"/>
  <c r="J402" i="9"/>
  <c r="B402" i="9" s="1"/>
  <c r="I402" i="9"/>
  <c r="J401" i="9"/>
  <c r="B401" i="9" s="1"/>
  <c r="I401" i="9"/>
  <c r="J400" i="9"/>
  <c r="B400" i="9" s="1"/>
  <c r="I400" i="9"/>
  <c r="J399" i="9"/>
  <c r="B399" i="9" s="1"/>
  <c r="I399" i="9"/>
  <c r="J398" i="9"/>
  <c r="B398" i="9" s="1"/>
  <c r="I398" i="9"/>
  <c r="J397" i="9"/>
  <c r="B397" i="9" s="1"/>
  <c r="I397" i="9"/>
  <c r="J396" i="9"/>
  <c r="B396" i="9" s="1"/>
  <c r="I396" i="9"/>
  <c r="J395" i="9"/>
  <c r="B395" i="9" s="1"/>
  <c r="I395" i="9"/>
  <c r="J394" i="9"/>
  <c r="I394" i="9"/>
  <c r="J393" i="9"/>
  <c r="I393" i="9"/>
  <c r="J392" i="9"/>
  <c r="I392" i="9"/>
  <c r="J391" i="9"/>
  <c r="I391" i="9"/>
  <c r="J390" i="9"/>
  <c r="B390" i="9" s="1"/>
  <c r="I390" i="9"/>
  <c r="J389" i="9"/>
  <c r="B389" i="9" s="1"/>
  <c r="I389" i="9"/>
  <c r="J388" i="9"/>
  <c r="I388" i="9"/>
  <c r="J387" i="9"/>
  <c r="I387" i="9"/>
  <c r="J386" i="9"/>
  <c r="I386" i="9"/>
  <c r="J385" i="9"/>
  <c r="I385" i="9"/>
  <c r="J384" i="9"/>
  <c r="B384" i="9" s="1"/>
  <c r="I384" i="9"/>
  <c r="J383" i="9"/>
  <c r="B383" i="9" s="1"/>
  <c r="I383" i="9"/>
  <c r="J382" i="9"/>
  <c r="B382" i="9" s="1"/>
  <c r="I382" i="9"/>
  <c r="J381" i="9"/>
  <c r="I381" i="9"/>
  <c r="J380" i="9"/>
  <c r="B380" i="9" s="1"/>
  <c r="I380" i="9"/>
  <c r="J379" i="9"/>
  <c r="I379" i="9"/>
  <c r="J378" i="9"/>
  <c r="B378" i="9" s="1"/>
  <c r="I378" i="9"/>
  <c r="J377" i="9"/>
  <c r="B377" i="9" s="1"/>
  <c r="I377" i="9"/>
  <c r="J376" i="9"/>
  <c r="B376" i="9" s="1"/>
  <c r="I376" i="9"/>
  <c r="J375" i="9"/>
  <c r="B375" i="9" s="1"/>
  <c r="I375" i="9"/>
  <c r="J374" i="9"/>
  <c r="B374" i="9" s="1"/>
  <c r="I374" i="9"/>
  <c r="J373" i="9"/>
  <c r="I373" i="9"/>
  <c r="J372" i="9"/>
  <c r="B372" i="9" s="1"/>
  <c r="I372" i="9"/>
  <c r="J371" i="9"/>
  <c r="I371" i="9"/>
  <c r="J370" i="9"/>
  <c r="I370" i="9"/>
  <c r="J369" i="9"/>
  <c r="I369" i="9"/>
  <c r="J368" i="9"/>
  <c r="B368" i="9" s="1"/>
  <c r="I368" i="9"/>
  <c r="J367" i="9"/>
  <c r="B367" i="9" s="1"/>
  <c r="I367" i="9"/>
  <c r="J366" i="9"/>
  <c r="B366" i="9" s="1"/>
  <c r="I366" i="9"/>
  <c r="J365" i="9"/>
  <c r="B365" i="9" s="1"/>
  <c r="I365" i="9"/>
  <c r="J364" i="9"/>
  <c r="B364" i="9" s="1"/>
  <c r="I364" i="9"/>
  <c r="J363" i="9"/>
  <c r="I363" i="9"/>
  <c r="J362" i="9"/>
  <c r="I362" i="9"/>
  <c r="J361" i="9"/>
  <c r="B361" i="9" s="1"/>
  <c r="I361" i="9"/>
  <c r="J360" i="9"/>
  <c r="B360" i="9" s="1"/>
  <c r="I360" i="9"/>
  <c r="J359" i="9"/>
  <c r="B359" i="9" s="1"/>
  <c r="I359" i="9"/>
  <c r="J358" i="9"/>
  <c r="B358" i="9" s="1"/>
  <c r="I358" i="9"/>
  <c r="J357" i="9"/>
  <c r="I357" i="9"/>
  <c r="J356" i="9"/>
  <c r="B356" i="9" s="1"/>
  <c r="I356" i="9"/>
  <c r="J355" i="9"/>
  <c r="I355" i="9"/>
  <c r="J354" i="9"/>
  <c r="B354" i="9" s="1"/>
  <c r="I354" i="9"/>
  <c r="J353" i="9"/>
  <c r="B353" i="9" s="1"/>
  <c r="I353" i="9"/>
  <c r="J352" i="9"/>
  <c r="I352" i="9"/>
  <c r="J351" i="9"/>
  <c r="B351" i="9" s="1"/>
  <c r="I351" i="9"/>
  <c r="J350" i="9"/>
  <c r="B350" i="9" s="1"/>
  <c r="I350" i="9"/>
  <c r="J349" i="9"/>
  <c r="I349" i="9"/>
  <c r="J348" i="9"/>
  <c r="B348" i="9" s="1"/>
  <c r="I348" i="9"/>
  <c r="J347" i="9"/>
  <c r="I347" i="9"/>
  <c r="J346" i="9"/>
  <c r="I346" i="9"/>
  <c r="J345" i="9"/>
  <c r="B345" i="9" s="1"/>
  <c r="I345" i="9"/>
  <c r="J344" i="9"/>
  <c r="B344" i="9" s="1"/>
  <c r="I344" i="9"/>
  <c r="J1090" i="9"/>
  <c r="I1090" i="9"/>
  <c r="J1089" i="9"/>
  <c r="I1089" i="9"/>
  <c r="J1088" i="9"/>
  <c r="B1088" i="9" s="1"/>
  <c r="I1088" i="9"/>
  <c r="J1087" i="9"/>
  <c r="I1087" i="9"/>
  <c r="J1086" i="9"/>
  <c r="B1086" i="9" s="1"/>
  <c r="I1086" i="9"/>
  <c r="J1085" i="9"/>
  <c r="B1085" i="9" s="1"/>
  <c r="I1085" i="9"/>
  <c r="J1084" i="9"/>
  <c r="B1084" i="9" s="1"/>
  <c r="I1084" i="9"/>
  <c r="J1083" i="9"/>
  <c r="B1083" i="9" s="1"/>
  <c r="I1083" i="9"/>
  <c r="J1082" i="9"/>
  <c r="B1082" i="9" s="1"/>
  <c r="I1082" i="9"/>
  <c r="J1081" i="9"/>
  <c r="I1081" i="9"/>
  <c r="J1080" i="9"/>
  <c r="I1080" i="9"/>
  <c r="J1079" i="9"/>
  <c r="I1079" i="9"/>
  <c r="J1078" i="9"/>
  <c r="I1078" i="9"/>
  <c r="J1077" i="9"/>
  <c r="I1077" i="9"/>
  <c r="J1076" i="9"/>
  <c r="B1076" i="9" s="1"/>
  <c r="I1076" i="9"/>
  <c r="J1075" i="9"/>
  <c r="I1075" i="9"/>
  <c r="J1074" i="9"/>
  <c r="I1074" i="9"/>
  <c r="J1073" i="9"/>
  <c r="I1073" i="9"/>
  <c r="J1072" i="9"/>
  <c r="I1072" i="9"/>
  <c r="J1071" i="9"/>
  <c r="I1071" i="9"/>
  <c r="J1070" i="9"/>
  <c r="B1070" i="9" s="1"/>
  <c r="I1070" i="9"/>
  <c r="J1069" i="9"/>
  <c r="B1069" i="9" s="1"/>
  <c r="I1069" i="9"/>
  <c r="J1068" i="9"/>
  <c r="B1068" i="9" s="1"/>
  <c r="I1068" i="9"/>
  <c r="J1067" i="9"/>
  <c r="B1067" i="9" s="1"/>
  <c r="I1067" i="9"/>
  <c r="J1066" i="9"/>
  <c r="I1066" i="9"/>
  <c r="J1065" i="9"/>
  <c r="I1065" i="9"/>
  <c r="J1064" i="9"/>
  <c r="B1064" i="9" s="1"/>
  <c r="I1064" i="9"/>
  <c r="J1063" i="9"/>
  <c r="B1063" i="9" s="1"/>
  <c r="I1063" i="9"/>
  <c r="J1062" i="9"/>
  <c r="B1062" i="9" s="1"/>
  <c r="I1062" i="9"/>
  <c r="J1061" i="9"/>
  <c r="I1061" i="9"/>
  <c r="J1060" i="9"/>
  <c r="B1060" i="9" s="1"/>
  <c r="I1060" i="9"/>
  <c r="J1059" i="9"/>
  <c r="B1059" i="9" s="1"/>
  <c r="I1059" i="9"/>
  <c r="J1058" i="9"/>
  <c r="B1058" i="9" s="1"/>
  <c r="I1058" i="9"/>
  <c r="J1057" i="9"/>
  <c r="B1057" i="9" s="1"/>
  <c r="I1057" i="9"/>
  <c r="J1056" i="9"/>
  <c r="I1056" i="9"/>
  <c r="J1055" i="9"/>
  <c r="I1055" i="9"/>
  <c r="J1054" i="9"/>
  <c r="B1054" i="9" s="1"/>
  <c r="I1054" i="9"/>
  <c r="J1053" i="9"/>
  <c r="B1053" i="9" s="1"/>
  <c r="I1053" i="9"/>
  <c r="J1052" i="9"/>
  <c r="B1052" i="9" s="1"/>
  <c r="I1052" i="9"/>
  <c r="J1051" i="9"/>
  <c r="B1051" i="9" s="1"/>
  <c r="I1051" i="9"/>
  <c r="J1050" i="9"/>
  <c r="B1050" i="9" s="1"/>
  <c r="I1050" i="9"/>
  <c r="J1049" i="9"/>
  <c r="I1049" i="9"/>
  <c r="J1048" i="9"/>
  <c r="I1048" i="9"/>
  <c r="J1047" i="9"/>
  <c r="I1047" i="9"/>
  <c r="J1046" i="9"/>
  <c r="B1046" i="9" s="1"/>
  <c r="I1046" i="9"/>
  <c r="J1045" i="9"/>
  <c r="I1045" i="9"/>
  <c r="J1044" i="9"/>
  <c r="I1044" i="9"/>
  <c r="J1043" i="9"/>
  <c r="B1043" i="9" s="1"/>
  <c r="I1043" i="9"/>
  <c r="J1042" i="9"/>
  <c r="I1042" i="9"/>
  <c r="J1041" i="9"/>
  <c r="I1041" i="9"/>
  <c r="J1040" i="9"/>
  <c r="B1040" i="9" s="1"/>
  <c r="I1040" i="9"/>
  <c r="J1039" i="9"/>
  <c r="B1039" i="9" s="1"/>
  <c r="I1039" i="9"/>
  <c r="J1038" i="9"/>
  <c r="B1038" i="9" s="1"/>
  <c r="I1038" i="9"/>
  <c r="J1037" i="9"/>
  <c r="I1037" i="9"/>
  <c r="J1036" i="9"/>
  <c r="I1036" i="9"/>
  <c r="J1035" i="9"/>
  <c r="B1035" i="9" s="1"/>
  <c r="I1035" i="9"/>
  <c r="J1034" i="9"/>
  <c r="B1034" i="9" s="1"/>
  <c r="I1034" i="9"/>
  <c r="J1033" i="9"/>
  <c r="B1033" i="9" s="1"/>
  <c r="I1033" i="9"/>
  <c r="J1032" i="9"/>
  <c r="B1032" i="9" s="1"/>
  <c r="I1032" i="9"/>
  <c r="J1031" i="9"/>
  <c r="I1031" i="9"/>
  <c r="J1030" i="9"/>
  <c r="B1030" i="9" s="1"/>
  <c r="I1030" i="9"/>
  <c r="J1029" i="9"/>
  <c r="B1029" i="9" s="1"/>
  <c r="I1029" i="9"/>
  <c r="J1028" i="9"/>
  <c r="B1028" i="9" s="1"/>
  <c r="I1028" i="9"/>
  <c r="J1027" i="9"/>
  <c r="B1027" i="9" s="1"/>
  <c r="I1027" i="9"/>
  <c r="J1026" i="9"/>
  <c r="B1026" i="9" s="1"/>
  <c r="I1026" i="9"/>
  <c r="J1025" i="9"/>
  <c r="I1025" i="9"/>
  <c r="J1024" i="9"/>
  <c r="I1024" i="9"/>
  <c r="J1023" i="9"/>
  <c r="B1023" i="9" s="1"/>
  <c r="I1023" i="9"/>
  <c r="J1022" i="9"/>
  <c r="B1022" i="9" s="1"/>
  <c r="I1022" i="9"/>
  <c r="J1021" i="9"/>
  <c r="B1021" i="9" s="1"/>
  <c r="I1021" i="9"/>
  <c r="J1020" i="9"/>
  <c r="B1020" i="9" s="1"/>
  <c r="I1020" i="9"/>
  <c r="J1019" i="9"/>
  <c r="B1019" i="9" s="1"/>
  <c r="I1019" i="9"/>
  <c r="J1018" i="9"/>
  <c r="I1018" i="9"/>
  <c r="J1017" i="9"/>
  <c r="I1017" i="9"/>
  <c r="J1016" i="9"/>
  <c r="I1016" i="9"/>
  <c r="J1015" i="9"/>
  <c r="B1015" i="9" s="1"/>
  <c r="I1015" i="9"/>
  <c r="J1014" i="9"/>
  <c r="B1014" i="9" s="1"/>
  <c r="I1014" i="9"/>
  <c r="J1013" i="9"/>
  <c r="B1013" i="9" s="1"/>
  <c r="I1013" i="9"/>
  <c r="J1012" i="9"/>
  <c r="I1012" i="9"/>
  <c r="J1011" i="9"/>
  <c r="I1011" i="9"/>
  <c r="J1010" i="9"/>
  <c r="B1010" i="9" s="1"/>
  <c r="I1010" i="9"/>
  <c r="J1009" i="9"/>
  <c r="B1009" i="9" s="1"/>
  <c r="I1009" i="9"/>
  <c r="J1008" i="9"/>
  <c r="B1008" i="9" s="1"/>
  <c r="I1008" i="9"/>
  <c r="J1007" i="9"/>
  <c r="I1007" i="9"/>
  <c r="J1006" i="9"/>
  <c r="B1006" i="9" s="1"/>
  <c r="I1006" i="9"/>
  <c r="J1005" i="9"/>
  <c r="B1005" i="9" s="1"/>
  <c r="I1005" i="9"/>
  <c r="J1004" i="9"/>
  <c r="B1004" i="9" s="1"/>
  <c r="I1004" i="9"/>
  <c r="J1003" i="9"/>
  <c r="B1003" i="9" s="1"/>
  <c r="I1003" i="9"/>
  <c r="J1002" i="9"/>
  <c r="I1002" i="9"/>
  <c r="J1001" i="9"/>
  <c r="I1001" i="9"/>
  <c r="J1000" i="9"/>
  <c r="B1000" i="9" s="1"/>
  <c r="I1000" i="9"/>
  <c r="J999" i="9"/>
  <c r="B999" i="9" s="1"/>
  <c r="I999" i="9"/>
  <c r="J998" i="9"/>
  <c r="B998" i="9" s="1"/>
  <c r="I998" i="9"/>
  <c r="J997" i="9"/>
  <c r="B997" i="9" s="1"/>
  <c r="I997" i="9"/>
  <c r="J996" i="9"/>
  <c r="B996" i="9" s="1"/>
  <c r="I996" i="9"/>
  <c r="J995" i="9"/>
  <c r="B995" i="9" s="1"/>
  <c r="I995" i="9"/>
  <c r="J994" i="9"/>
  <c r="I994" i="9"/>
  <c r="J993" i="9"/>
  <c r="B993" i="9" s="1"/>
  <c r="I993" i="9"/>
  <c r="B1017" i="9"/>
  <c r="B1025" i="9"/>
  <c r="B1036" i="9"/>
  <c r="B1037" i="9"/>
  <c r="B1024" i="9"/>
  <c r="N271" i="4"/>
  <c r="N106" i="7"/>
  <c r="N58" i="5"/>
  <c r="N106" i="3"/>
  <c r="B1097" i="9"/>
  <c r="B1094" i="9"/>
  <c r="B1093" i="9"/>
  <c r="J1091" i="9"/>
  <c r="B1091" i="9" s="1"/>
  <c r="I1091" i="9"/>
  <c r="B1090" i="9"/>
  <c r="B1089" i="9"/>
  <c r="B1087" i="9"/>
  <c r="B1081" i="9"/>
  <c r="B1080" i="9"/>
  <c r="B1079" i="9"/>
  <c r="B1078" i="9"/>
  <c r="B1077" i="9"/>
  <c r="B1075" i="9"/>
  <c r="B1074" i="9"/>
  <c r="B1073" i="9"/>
  <c r="B1072" i="9"/>
  <c r="B1071" i="9"/>
  <c r="B1066" i="9"/>
  <c r="B1065" i="9"/>
  <c r="B1061" i="9"/>
  <c r="B1056" i="9"/>
  <c r="B1055" i="9"/>
  <c r="B1049" i="9"/>
  <c r="B1048" i="9"/>
  <c r="B1047" i="9"/>
  <c r="B1045" i="9"/>
  <c r="B1044" i="9"/>
  <c r="B1042" i="9"/>
  <c r="B1041" i="9"/>
  <c r="B1031" i="9"/>
  <c r="B1018" i="9"/>
  <c r="B1016" i="9"/>
  <c r="B1012" i="9"/>
  <c r="B1011" i="9"/>
  <c r="B1007" i="9"/>
  <c r="B1002" i="9"/>
  <c r="B1001" i="9"/>
  <c r="B994" i="9"/>
  <c r="B983" i="9"/>
  <c r="J977" i="9"/>
  <c r="B977" i="9" s="1"/>
  <c r="I977" i="9"/>
  <c r="J976" i="9"/>
  <c r="B976" i="9" s="1"/>
  <c r="I976" i="9"/>
  <c r="J975" i="9"/>
  <c r="I975" i="9"/>
  <c r="J974" i="9"/>
  <c r="I974" i="9"/>
  <c r="J973" i="9"/>
  <c r="B973" i="9" s="1"/>
  <c r="I973" i="9"/>
  <c r="J972" i="9"/>
  <c r="B972" i="9" s="1"/>
  <c r="I972" i="9"/>
  <c r="J971" i="9"/>
  <c r="B971" i="9" s="1"/>
  <c r="I971" i="9"/>
  <c r="J970" i="9"/>
  <c r="B970" i="9" s="1"/>
  <c r="I970" i="9"/>
  <c r="J969" i="9"/>
  <c r="B969" i="9" s="1"/>
  <c r="I969" i="9"/>
  <c r="J968" i="9"/>
  <c r="B968" i="9" s="1"/>
  <c r="I968" i="9"/>
  <c r="J967" i="9"/>
  <c r="B967" i="9" s="1"/>
  <c r="I967" i="9"/>
  <c r="J966" i="9"/>
  <c r="I966" i="9"/>
  <c r="J965" i="9"/>
  <c r="B965" i="9" s="1"/>
  <c r="I965" i="9"/>
  <c r="J964" i="9"/>
  <c r="B964" i="9" s="1"/>
  <c r="I964" i="9"/>
  <c r="J963" i="9"/>
  <c r="B963" i="9" s="1"/>
  <c r="I963" i="9"/>
  <c r="J962" i="9"/>
  <c r="B962" i="9" s="1"/>
  <c r="I962" i="9"/>
  <c r="J961" i="9"/>
  <c r="B961" i="9" s="1"/>
  <c r="I961" i="9"/>
  <c r="J960" i="9"/>
  <c r="B960" i="9" s="1"/>
  <c r="I960" i="9"/>
  <c r="J959" i="9"/>
  <c r="I959" i="9"/>
  <c r="J958" i="9"/>
  <c r="B958" i="9" s="1"/>
  <c r="I958" i="9"/>
  <c r="J957" i="9"/>
  <c r="I957" i="9"/>
  <c r="J956" i="9"/>
  <c r="I956" i="9"/>
  <c r="J955" i="9"/>
  <c r="B955" i="9" s="1"/>
  <c r="I955" i="9"/>
  <c r="J954" i="9"/>
  <c r="B954" i="9" s="1"/>
  <c r="I954" i="9"/>
  <c r="J953" i="9"/>
  <c r="B953" i="9" s="1"/>
  <c r="I953" i="9"/>
  <c r="J952" i="9"/>
  <c r="B952" i="9" s="1"/>
  <c r="I952" i="9"/>
  <c r="J951" i="9"/>
  <c r="B951" i="9" s="1"/>
  <c r="I951" i="9"/>
  <c r="J950" i="9"/>
  <c r="I950" i="9"/>
  <c r="J949" i="9"/>
  <c r="B949" i="9" s="1"/>
  <c r="I949" i="9"/>
  <c r="J948" i="9"/>
  <c r="B948" i="9" s="1"/>
  <c r="I948" i="9"/>
  <c r="J947" i="9"/>
  <c r="B947" i="9" s="1"/>
  <c r="I947" i="9"/>
  <c r="J946" i="9"/>
  <c r="B946" i="9" s="1"/>
  <c r="I946" i="9"/>
  <c r="J945" i="9"/>
  <c r="B945" i="9" s="1"/>
  <c r="I945" i="9"/>
  <c r="J944" i="9"/>
  <c r="B944" i="9" s="1"/>
  <c r="I944" i="9"/>
  <c r="J943" i="9"/>
  <c r="B943" i="9" s="1"/>
  <c r="I943" i="9"/>
  <c r="J942" i="9"/>
  <c r="I942" i="9"/>
  <c r="J941" i="9"/>
  <c r="B941" i="9" s="1"/>
  <c r="I941" i="9"/>
  <c r="J940" i="9"/>
  <c r="B940" i="9" s="1"/>
  <c r="I940" i="9"/>
  <c r="J939" i="9"/>
  <c r="B939" i="9" s="1"/>
  <c r="I939" i="9"/>
  <c r="J938" i="9"/>
  <c r="B938" i="9" s="1"/>
  <c r="I938" i="9"/>
  <c r="J937" i="9"/>
  <c r="B937" i="9" s="1"/>
  <c r="I937" i="9"/>
  <c r="J936" i="9"/>
  <c r="B936" i="9" s="1"/>
  <c r="I936" i="9"/>
  <c r="J935" i="9"/>
  <c r="B935" i="9" s="1"/>
  <c r="I935" i="9"/>
  <c r="J934" i="9"/>
  <c r="B934" i="9" s="1"/>
  <c r="I934" i="9"/>
  <c r="J933" i="9"/>
  <c r="B933" i="9" s="1"/>
  <c r="I933" i="9"/>
  <c r="J932" i="9"/>
  <c r="B932" i="9" s="1"/>
  <c r="I932" i="9"/>
  <c r="J931" i="9"/>
  <c r="B931" i="9" s="1"/>
  <c r="I931" i="9"/>
  <c r="J930" i="9"/>
  <c r="B930" i="9" s="1"/>
  <c r="I930" i="9"/>
  <c r="J929" i="9"/>
  <c r="B929" i="9" s="1"/>
  <c r="I929" i="9"/>
  <c r="J928" i="9"/>
  <c r="B928" i="9" s="1"/>
  <c r="I928" i="9"/>
  <c r="J927" i="9"/>
  <c r="I927" i="9"/>
  <c r="I917" i="9"/>
  <c r="J917" i="9"/>
  <c r="B917" i="9" s="1"/>
  <c r="I918" i="9"/>
  <c r="J918" i="9"/>
  <c r="B918" i="9" s="1"/>
  <c r="I919" i="9"/>
  <c r="J919" i="9"/>
  <c r="B919" i="9" s="1"/>
  <c r="I920" i="9"/>
  <c r="J920" i="9"/>
  <c r="B920" i="9" s="1"/>
  <c r="I921" i="9"/>
  <c r="J921" i="9"/>
  <c r="B921" i="9" s="1"/>
  <c r="I922" i="9"/>
  <c r="J922" i="9"/>
  <c r="B922" i="9" s="1"/>
  <c r="I923" i="9"/>
  <c r="J923" i="9"/>
  <c r="I924" i="9"/>
  <c r="J924" i="9"/>
  <c r="B924" i="9" s="1"/>
  <c r="I925" i="9"/>
  <c r="J925" i="9"/>
  <c r="B925" i="9" s="1"/>
  <c r="J916" i="9"/>
  <c r="B916" i="9" s="1"/>
  <c r="I916" i="9"/>
  <c r="J915" i="9"/>
  <c r="B915" i="9" s="1"/>
  <c r="I915" i="9"/>
  <c r="J914" i="9"/>
  <c r="B914" i="9" s="1"/>
  <c r="I914" i="9"/>
  <c r="J913" i="9"/>
  <c r="B913" i="9" s="1"/>
  <c r="I913" i="9"/>
  <c r="J912" i="9"/>
  <c r="B912" i="9" s="1"/>
  <c r="I912" i="9"/>
  <c r="J911" i="9"/>
  <c r="I911" i="9"/>
  <c r="J910" i="9"/>
  <c r="I910" i="9"/>
  <c r="J909" i="9"/>
  <c r="B909" i="9" s="1"/>
  <c r="I909" i="9"/>
  <c r="J908" i="9"/>
  <c r="B908" i="9" s="1"/>
  <c r="I908" i="9"/>
  <c r="J907" i="9"/>
  <c r="B907" i="9" s="1"/>
  <c r="I907" i="9"/>
  <c r="J906" i="9"/>
  <c r="B906" i="9" s="1"/>
  <c r="I906" i="9"/>
  <c r="J905" i="9"/>
  <c r="B905" i="9" s="1"/>
  <c r="I905" i="9"/>
  <c r="J904" i="9"/>
  <c r="B904" i="9" s="1"/>
  <c r="I904" i="9"/>
  <c r="J903" i="9"/>
  <c r="I903" i="9"/>
  <c r="J902" i="9"/>
  <c r="I902" i="9"/>
  <c r="J901" i="9"/>
  <c r="I901" i="9"/>
  <c r="J900" i="9"/>
  <c r="B900" i="9" s="1"/>
  <c r="I900" i="9"/>
  <c r="J899" i="9"/>
  <c r="B899" i="9" s="1"/>
  <c r="I899" i="9"/>
  <c r="J898" i="9"/>
  <c r="B898" i="9" s="1"/>
  <c r="I898" i="9"/>
  <c r="J897" i="9"/>
  <c r="B897" i="9" s="1"/>
  <c r="I897" i="9"/>
  <c r="J896" i="9"/>
  <c r="B896" i="9" s="1"/>
  <c r="I896" i="9"/>
  <c r="J895" i="9"/>
  <c r="I895" i="9"/>
  <c r="J894" i="9"/>
  <c r="B894" i="9" s="1"/>
  <c r="I894" i="9"/>
  <c r="J893" i="9"/>
  <c r="B893" i="9" s="1"/>
  <c r="I893" i="9"/>
  <c r="J892" i="9"/>
  <c r="B892" i="9" s="1"/>
  <c r="I892" i="9"/>
  <c r="J891" i="9"/>
  <c r="B891" i="9" s="1"/>
  <c r="I891" i="9"/>
  <c r="J890" i="9"/>
  <c r="B890" i="9" s="1"/>
  <c r="I890" i="9"/>
  <c r="J889" i="9"/>
  <c r="B889" i="9" s="1"/>
  <c r="I889" i="9"/>
  <c r="J888" i="9"/>
  <c r="B888" i="9" s="1"/>
  <c r="I888" i="9"/>
  <c r="J887" i="9"/>
  <c r="I887" i="9"/>
  <c r="J886" i="9"/>
  <c r="I886" i="9"/>
  <c r="J885" i="9"/>
  <c r="B885" i="9" s="1"/>
  <c r="I885" i="9"/>
  <c r="J884" i="9"/>
  <c r="B884" i="9" s="1"/>
  <c r="I884" i="9"/>
  <c r="J883" i="9"/>
  <c r="B883" i="9" s="1"/>
  <c r="I883" i="9"/>
  <c r="J882" i="9"/>
  <c r="B882" i="9" s="1"/>
  <c r="I882" i="9"/>
  <c r="J881" i="9"/>
  <c r="B881" i="9" s="1"/>
  <c r="I881" i="9"/>
  <c r="J880" i="9"/>
  <c r="B880" i="9" s="1"/>
  <c r="I880" i="9"/>
  <c r="J879" i="9"/>
  <c r="B879" i="9" s="1"/>
  <c r="I879" i="9"/>
  <c r="J878" i="9"/>
  <c r="I878" i="9"/>
  <c r="J877" i="9"/>
  <c r="B877" i="9" s="1"/>
  <c r="I877" i="9"/>
  <c r="J876" i="9"/>
  <c r="B876" i="9" s="1"/>
  <c r="I876" i="9"/>
  <c r="J875" i="9"/>
  <c r="B875" i="9" s="1"/>
  <c r="I875" i="9"/>
  <c r="J874" i="9"/>
  <c r="B874" i="9" s="1"/>
  <c r="I874" i="9"/>
  <c r="J873" i="9"/>
  <c r="B873" i="9" s="1"/>
  <c r="I873" i="9"/>
  <c r="J872" i="9"/>
  <c r="B872" i="9" s="1"/>
  <c r="I872" i="9"/>
  <c r="J871" i="9"/>
  <c r="I871" i="9"/>
  <c r="J870" i="9"/>
  <c r="B870" i="9" s="1"/>
  <c r="I870" i="9"/>
  <c r="J869" i="9"/>
  <c r="I869" i="9"/>
  <c r="J868" i="9"/>
  <c r="I868" i="9"/>
  <c r="J867" i="9"/>
  <c r="B867" i="9" s="1"/>
  <c r="I867" i="9"/>
  <c r="J866" i="9"/>
  <c r="B866" i="9" s="1"/>
  <c r="I866" i="9"/>
  <c r="J865" i="9"/>
  <c r="B865" i="9" s="1"/>
  <c r="I865" i="9"/>
  <c r="J864" i="9"/>
  <c r="B864" i="9" s="1"/>
  <c r="I864" i="9"/>
  <c r="J863" i="9"/>
  <c r="I863" i="9"/>
  <c r="J862" i="9"/>
  <c r="I862" i="9"/>
  <c r="J861" i="9"/>
  <c r="B861" i="9" s="1"/>
  <c r="I861" i="9"/>
  <c r="J860" i="9"/>
  <c r="B860" i="9" s="1"/>
  <c r="I860" i="9"/>
  <c r="J859" i="9"/>
  <c r="I859" i="9"/>
  <c r="J858" i="9"/>
  <c r="B858" i="9" s="1"/>
  <c r="I858" i="9"/>
  <c r="J857" i="9"/>
  <c r="B857" i="9" s="1"/>
  <c r="I857" i="9"/>
  <c r="J856" i="9"/>
  <c r="B856" i="9" s="1"/>
  <c r="I856" i="9"/>
  <c r="J855" i="9"/>
  <c r="B855" i="9" s="1"/>
  <c r="I855" i="9"/>
  <c r="J854" i="9"/>
  <c r="I854" i="9"/>
  <c r="J853" i="9"/>
  <c r="I853" i="9"/>
  <c r="J852" i="9"/>
  <c r="B852" i="9" s="1"/>
  <c r="I852" i="9"/>
  <c r="J851" i="9"/>
  <c r="B851" i="9" s="1"/>
  <c r="I851" i="9"/>
  <c r="J850" i="9"/>
  <c r="B850" i="9" s="1"/>
  <c r="I850" i="9"/>
  <c r="J849" i="9"/>
  <c r="B849" i="9" s="1"/>
  <c r="I849" i="9"/>
  <c r="J848" i="9"/>
  <c r="B848" i="9" s="1"/>
  <c r="I848" i="9"/>
  <c r="J847" i="9"/>
  <c r="I847" i="9"/>
  <c r="J846" i="9"/>
  <c r="B846" i="9" s="1"/>
  <c r="I846" i="9"/>
  <c r="J845" i="9"/>
  <c r="B845" i="9" s="1"/>
  <c r="I845" i="9"/>
  <c r="J844" i="9"/>
  <c r="B844" i="9" s="1"/>
  <c r="I844" i="9"/>
  <c r="J843" i="9"/>
  <c r="B843" i="9" s="1"/>
  <c r="I843" i="9"/>
  <c r="J842" i="9"/>
  <c r="B842" i="9" s="1"/>
  <c r="I842" i="9"/>
  <c r="J841" i="9"/>
  <c r="B841" i="9" s="1"/>
  <c r="I841" i="9"/>
  <c r="J840" i="9"/>
  <c r="B840" i="9" s="1"/>
  <c r="I840" i="9"/>
  <c r="J839" i="9"/>
  <c r="I839" i="9"/>
  <c r="J838" i="9"/>
  <c r="I838" i="9"/>
  <c r="J837" i="9"/>
  <c r="B837" i="9" s="1"/>
  <c r="I837" i="9"/>
  <c r="J836" i="9"/>
  <c r="B836" i="9" s="1"/>
  <c r="I836" i="9"/>
  <c r="J835" i="9"/>
  <c r="B835" i="9" s="1"/>
  <c r="I835" i="9"/>
  <c r="J834" i="9"/>
  <c r="B834" i="9" s="1"/>
  <c r="I834" i="9"/>
  <c r="J833" i="9"/>
  <c r="B833" i="9" s="1"/>
  <c r="I833" i="9"/>
  <c r="J832" i="9"/>
  <c r="B832" i="9" s="1"/>
  <c r="I832" i="9"/>
  <c r="J831" i="9"/>
  <c r="I831" i="9"/>
  <c r="J830" i="9"/>
  <c r="I830" i="9"/>
  <c r="J829" i="9"/>
  <c r="I829" i="9"/>
  <c r="J828" i="9"/>
  <c r="B828" i="9" s="1"/>
  <c r="I828" i="9"/>
  <c r="J827" i="9"/>
  <c r="B827" i="9" s="1"/>
  <c r="I827" i="9"/>
  <c r="B838" i="9"/>
  <c r="J822" i="9"/>
  <c r="B822" i="9" s="1"/>
  <c r="I822" i="9"/>
  <c r="J821" i="9"/>
  <c r="B821" i="9" s="1"/>
  <c r="I821" i="9"/>
  <c r="J820" i="9"/>
  <c r="B820" i="9" s="1"/>
  <c r="I820" i="9"/>
  <c r="J819" i="9"/>
  <c r="I819" i="9"/>
  <c r="J818" i="9"/>
  <c r="B818" i="9" s="1"/>
  <c r="I818" i="9"/>
  <c r="J817" i="9"/>
  <c r="B817" i="9" s="1"/>
  <c r="I817" i="9"/>
  <c r="J816" i="9"/>
  <c r="B816" i="9" s="1"/>
  <c r="I816" i="9"/>
  <c r="J815" i="9"/>
  <c r="B815" i="9" s="1"/>
  <c r="I815" i="9"/>
  <c r="J814" i="9"/>
  <c r="B814" i="9" s="1"/>
  <c r="I814" i="9"/>
  <c r="J813" i="9"/>
  <c r="B813" i="9" s="1"/>
  <c r="I813" i="9"/>
  <c r="J812" i="9"/>
  <c r="B812" i="9" s="1"/>
  <c r="I812" i="9"/>
  <c r="J811" i="9"/>
  <c r="B811" i="9" s="1"/>
  <c r="I811" i="9"/>
  <c r="J810" i="9"/>
  <c r="B810" i="9" s="1"/>
  <c r="I810" i="9"/>
  <c r="J809" i="9"/>
  <c r="B809" i="9" s="1"/>
  <c r="I809" i="9"/>
  <c r="J808" i="9"/>
  <c r="B808" i="9" s="1"/>
  <c r="I808" i="9"/>
  <c r="J807" i="9"/>
  <c r="B807" i="9" s="1"/>
  <c r="I807" i="9"/>
  <c r="J806" i="9"/>
  <c r="B806" i="9" s="1"/>
  <c r="I806" i="9"/>
  <c r="J805" i="9"/>
  <c r="B805" i="9" s="1"/>
  <c r="I805" i="9"/>
  <c r="J804" i="9"/>
  <c r="B804" i="9" s="1"/>
  <c r="I804" i="9"/>
  <c r="J803" i="9"/>
  <c r="B803" i="9" s="1"/>
  <c r="I803" i="9"/>
  <c r="J802" i="9"/>
  <c r="B802" i="9" s="1"/>
  <c r="I802" i="9"/>
  <c r="J801" i="9"/>
  <c r="I801" i="9"/>
  <c r="J800" i="9"/>
  <c r="B800" i="9" s="1"/>
  <c r="I800" i="9"/>
  <c r="J799" i="9"/>
  <c r="B799" i="9" s="1"/>
  <c r="I799" i="9"/>
  <c r="J798" i="9"/>
  <c r="B798" i="9" s="1"/>
  <c r="I798" i="9"/>
  <c r="J797" i="9"/>
  <c r="B797" i="9" s="1"/>
  <c r="I797" i="9"/>
  <c r="J796" i="9"/>
  <c r="B796" i="9" s="1"/>
  <c r="I796" i="9"/>
  <c r="J795" i="9"/>
  <c r="B795" i="9" s="1"/>
  <c r="I795" i="9"/>
  <c r="J794" i="9"/>
  <c r="B794" i="9" s="1"/>
  <c r="I794" i="9"/>
  <c r="J793" i="9"/>
  <c r="B793" i="9" s="1"/>
  <c r="I793" i="9"/>
  <c r="J792" i="9"/>
  <c r="B792" i="9" s="1"/>
  <c r="I792" i="9"/>
  <c r="J791" i="9"/>
  <c r="B791" i="9" s="1"/>
  <c r="I791" i="9"/>
  <c r="J790" i="9"/>
  <c r="B790" i="9" s="1"/>
  <c r="I790" i="9"/>
  <c r="J789" i="9"/>
  <c r="B789" i="9" s="1"/>
  <c r="I789" i="9"/>
  <c r="B652" i="9"/>
  <c r="B655" i="9"/>
  <c r="B656" i="9"/>
  <c r="B657" i="9"/>
  <c r="B658" i="9"/>
  <c r="B661" i="9"/>
  <c r="B667" i="9"/>
  <c r="B668" i="9"/>
  <c r="B669" i="9"/>
  <c r="B673" i="9"/>
  <c r="B674" i="9"/>
  <c r="B678" i="9"/>
  <c r="B682" i="9"/>
  <c r="B684" i="9"/>
  <c r="B685" i="9"/>
  <c r="B686" i="9"/>
  <c r="B562" i="9"/>
  <c r="B565" i="9"/>
  <c r="B567" i="9"/>
  <c r="B568" i="9"/>
  <c r="B571" i="9"/>
  <c r="B573" i="9"/>
  <c r="B578" i="9"/>
  <c r="B584" i="9"/>
  <c r="B585" i="9"/>
  <c r="B586" i="9"/>
  <c r="B589" i="9"/>
  <c r="B592" i="9"/>
  <c r="B594" i="9"/>
  <c r="B597" i="9"/>
  <c r="B601" i="9"/>
  <c r="B602" i="9"/>
  <c r="B603" i="9"/>
  <c r="B608" i="9"/>
  <c r="B611" i="9"/>
  <c r="B613" i="9"/>
  <c r="B616" i="9"/>
  <c r="B617" i="9"/>
  <c r="B619" i="9"/>
  <c r="B620" i="9"/>
  <c r="B621" i="9"/>
  <c r="B634" i="9"/>
  <c r="B637" i="9"/>
  <c r="B639" i="9"/>
  <c r="B640" i="9"/>
  <c r="B641" i="9"/>
  <c r="B643" i="9"/>
  <c r="B644" i="9"/>
  <c r="B645" i="9"/>
  <c r="B649" i="9"/>
  <c r="B650" i="9"/>
  <c r="B556" i="9"/>
  <c r="B555" i="9"/>
  <c r="B554" i="9"/>
  <c r="B553" i="9"/>
  <c r="B547" i="9"/>
  <c r="B545" i="9"/>
  <c r="B544" i="9"/>
  <c r="B541" i="9"/>
  <c r="B538" i="9"/>
  <c r="B537" i="9"/>
  <c r="B536" i="9"/>
  <c r="B532" i="9"/>
  <c r="B531" i="9"/>
  <c r="B530" i="9"/>
  <c r="B529" i="9"/>
  <c r="B525" i="9"/>
  <c r="B517" i="9"/>
  <c r="B514" i="9"/>
  <c r="B513" i="9"/>
  <c r="B512" i="9"/>
  <c r="B506" i="9"/>
  <c r="B505" i="9"/>
  <c r="B501" i="9"/>
  <c r="B500" i="9"/>
  <c r="B499" i="9"/>
  <c r="B497" i="9"/>
  <c r="B496" i="9"/>
  <c r="B490" i="9"/>
  <c r="B489" i="9"/>
  <c r="B483" i="9"/>
  <c r="B482" i="9"/>
  <c r="B481" i="9"/>
  <c r="B477" i="9"/>
  <c r="B475" i="9"/>
  <c r="B465" i="9"/>
  <c r="B464" i="9"/>
  <c r="B463" i="9"/>
  <c r="B461" i="9"/>
  <c r="B459" i="9"/>
  <c r="B457" i="9"/>
  <c r="B453" i="9"/>
  <c r="B450" i="9"/>
  <c r="B448" i="9"/>
  <c r="B445" i="9"/>
  <c r="B442" i="9"/>
  <c r="B441" i="9"/>
  <c r="B440" i="9"/>
  <c r="B435" i="9"/>
  <c r="B434" i="9"/>
  <c r="B429" i="9"/>
  <c r="B427" i="9"/>
  <c r="B424" i="9"/>
  <c r="B421" i="9"/>
  <c r="B418" i="9"/>
  <c r="B411" i="9"/>
  <c r="B410" i="9"/>
  <c r="B409" i="9"/>
  <c r="B405" i="9"/>
  <c r="B403" i="9"/>
  <c r="B394" i="9"/>
  <c r="B393" i="9"/>
  <c r="B392" i="9"/>
  <c r="B391" i="9"/>
  <c r="B388" i="9"/>
  <c r="B387" i="9"/>
  <c r="B386" i="9"/>
  <c r="B385" i="9"/>
  <c r="B379" i="9"/>
  <c r="B373" i="9"/>
  <c r="B371" i="9"/>
  <c r="B370" i="9"/>
  <c r="B369" i="9"/>
  <c r="B363" i="9"/>
  <c r="B362" i="9"/>
  <c r="B357" i="9"/>
  <c r="B355" i="9"/>
  <c r="B352" i="9"/>
  <c r="B349" i="9"/>
  <c r="B347" i="9"/>
  <c r="B346" i="9"/>
  <c r="I313" i="9"/>
  <c r="J313" i="9"/>
  <c r="I314" i="9"/>
  <c r="J314" i="9"/>
  <c r="B314" i="9" s="1"/>
  <c r="I315" i="9"/>
  <c r="J315" i="9"/>
  <c r="B315" i="9" s="1"/>
  <c r="B318" i="9"/>
  <c r="B319" i="9"/>
  <c r="B320" i="9"/>
  <c r="B323" i="9"/>
  <c r="B324" i="9"/>
  <c r="B325" i="9"/>
  <c r="I295" i="9"/>
  <c r="J295" i="9"/>
  <c r="B295" i="9" s="1"/>
  <c r="I296" i="9"/>
  <c r="J296" i="9"/>
  <c r="B296" i="9" s="1"/>
  <c r="I297" i="9"/>
  <c r="J297" i="9"/>
  <c r="B297" i="9" s="1"/>
  <c r="I298" i="9"/>
  <c r="J298" i="9"/>
  <c r="B298" i="9" s="1"/>
  <c r="I299" i="9"/>
  <c r="J299" i="9"/>
  <c r="B299" i="9" s="1"/>
  <c r="I300" i="9"/>
  <c r="J300" i="9"/>
  <c r="B300" i="9" s="1"/>
  <c r="I301" i="9"/>
  <c r="J301" i="9"/>
  <c r="B301" i="9" s="1"/>
  <c r="I302" i="9"/>
  <c r="J302" i="9"/>
  <c r="B302" i="9" s="1"/>
  <c r="I303" i="9"/>
  <c r="J303" i="9"/>
  <c r="B303" i="9" s="1"/>
  <c r="I304" i="9"/>
  <c r="J304" i="9"/>
  <c r="B304" i="9" s="1"/>
  <c r="I305" i="9"/>
  <c r="J305" i="9"/>
  <c r="B305" i="9" s="1"/>
  <c r="I306" i="9"/>
  <c r="J306" i="9"/>
  <c r="B306" i="9" s="1"/>
  <c r="I307" i="9"/>
  <c r="J307" i="9"/>
  <c r="B307" i="9" s="1"/>
  <c r="I308" i="9"/>
  <c r="J308" i="9"/>
  <c r="B308" i="9" s="1"/>
  <c r="I309" i="9"/>
  <c r="J309" i="9"/>
  <c r="B309" i="9" s="1"/>
  <c r="I310" i="9"/>
  <c r="J310" i="9"/>
  <c r="B310" i="9" s="1"/>
  <c r="I311" i="9"/>
  <c r="J311" i="9"/>
  <c r="B311" i="9" s="1"/>
  <c r="I312" i="9"/>
  <c r="J312" i="9"/>
  <c r="B312" i="9" s="1"/>
  <c r="I286" i="9"/>
  <c r="J286" i="9"/>
  <c r="B286" i="9" s="1"/>
  <c r="I287" i="9"/>
  <c r="J287" i="9"/>
  <c r="B287" i="9" s="1"/>
  <c r="I288" i="9"/>
  <c r="J288" i="9"/>
  <c r="B288" i="9" s="1"/>
  <c r="I289" i="9"/>
  <c r="J289" i="9"/>
  <c r="B289" i="9" s="1"/>
  <c r="I290" i="9"/>
  <c r="J290" i="9"/>
  <c r="B290" i="9" s="1"/>
  <c r="I291" i="9"/>
  <c r="J291" i="9"/>
  <c r="B291" i="9" s="1"/>
  <c r="I292" i="9"/>
  <c r="J292" i="9"/>
  <c r="B292" i="9" s="1"/>
  <c r="I293" i="9"/>
  <c r="J293" i="9"/>
  <c r="B293" i="9" s="1"/>
  <c r="I294" i="9"/>
  <c r="J294" i="9"/>
  <c r="I129" i="9"/>
  <c r="J129" i="9"/>
  <c r="I130" i="9"/>
  <c r="J130" i="9"/>
  <c r="B130" i="9" s="1"/>
  <c r="I131" i="9"/>
  <c r="J131" i="9"/>
  <c r="B131" i="9" s="1"/>
  <c r="I132" i="9"/>
  <c r="J132" i="9"/>
  <c r="B132" i="9" s="1"/>
  <c r="I133" i="9"/>
  <c r="J133" i="9"/>
  <c r="B133" i="9" s="1"/>
  <c r="I134" i="9"/>
  <c r="J134" i="9"/>
  <c r="B134" i="9" s="1"/>
  <c r="I135" i="9"/>
  <c r="J135" i="9"/>
  <c r="B135" i="9" s="1"/>
  <c r="I136" i="9"/>
  <c r="J136" i="9"/>
  <c r="B136" i="9" s="1"/>
  <c r="I137" i="9"/>
  <c r="J137" i="9"/>
  <c r="B137" i="9" s="1"/>
  <c r="I138" i="9"/>
  <c r="J138" i="9"/>
  <c r="B138" i="9" s="1"/>
  <c r="I139" i="9"/>
  <c r="J139" i="9"/>
  <c r="B139" i="9" s="1"/>
  <c r="I140" i="9"/>
  <c r="J140" i="9"/>
  <c r="B140" i="9" s="1"/>
  <c r="I141" i="9"/>
  <c r="J141" i="9"/>
  <c r="B141" i="9" s="1"/>
  <c r="I142" i="9"/>
  <c r="J142" i="9"/>
  <c r="B142" i="9" s="1"/>
  <c r="I143" i="9"/>
  <c r="J143" i="9"/>
  <c r="B143" i="9" s="1"/>
  <c r="I144" i="9"/>
  <c r="J144" i="9"/>
  <c r="B144" i="9" s="1"/>
  <c r="I145" i="9"/>
  <c r="J145" i="9"/>
  <c r="B145" i="9" s="1"/>
  <c r="I146" i="9"/>
  <c r="J146" i="9"/>
  <c r="B146" i="9" s="1"/>
  <c r="I147" i="9"/>
  <c r="J147" i="9"/>
  <c r="B147" i="9" s="1"/>
  <c r="I148" i="9"/>
  <c r="J148" i="9"/>
  <c r="B148" i="9" s="1"/>
  <c r="I149" i="9"/>
  <c r="J149" i="9"/>
  <c r="B149" i="9" s="1"/>
  <c r="I150" i="9"/>
  <c r="J150" i="9"/>
  <c r="B150" i="9" s="1"/>
  <c r="I151" i="9"/>
  <c r="J151" i="9"/>
  <c r="B151" i="9" s="1"/>
  <c r="I152" i="9"/>
  <c r="J152" i="9"/>
  <c r="I153" i="9"/>
  <c r="J153" i="9"/>
  <c r="B153" i="9" s="1"/>
  <c r="I154" i="9"/>
  <c r="J154" i="9"/>
  <c r="B154" i="9" s="1"/>
  <c r="I155" i="9"/>
  <c r="J155" i="9"/>
  <c r="B155" i="9" s="1"/>
  <c r="I156" i="9"/>
  <c r="J156" i="9"/>
  <c r="B156" i="9" s="1"/>
  <c r="I157" i="9"/>
  <c r="J157" i="9"/>
  <c r="B157" i="9" s="1"/>
  <c r="I158" i="9"/>
  <c r="J158" i="9"/>
  <c r="B158" i="9" s="1"/>
  <c r="I159" i="9"/>
  <c r="J159" i="9"/>
  <c r="B159" i="9" s="1"/>
  <c r="I160" i="9"/>
  <c r="J160" i="9"/>
  <c r="B160" i="9" s="1"/>
  <c r="I161" i="9"/>
  <c r="J161" i="9"/>
  <c r="B161" i="9" s="1"/>
  <c r="I162" i="9"/>
  <c r="J162" i="9"/>
  <c r="B162" i="9" s="1"/>
  <c r="I163" i="9"/>
  <c r="J163" i="9"/>
  <c r="B163" i="9" s="1"/>
  <c r="I164" i="9"/>
  <c r="J164" i="9"/>
  <c r="B164" i="9" s="1"/>
  <c r="I165" i="9"/>
  <c r="J165" i="9"/>
  <c r="B165" i="9" s="1"/>
  <c r="I166" i="9"/>
  <c r="J166" i="9"/>
  <c r="B166" i="9" s="1"/>
  <c r="I167" i="9"/>
  <c r="J167" i="9"/>
  <c r="B167" i="9" s="1"/>
  <c r="I168" i="9"/>
  <c r="J168" i="9"/>
  <c r="B168" i="9" s="1"/>
  <c r="I169" i="9"/>
  <c r="J169" i="9"/>
  <c r="B169" i="9" s="1"/>
  <c r="I170" i="9"/>
  <c r="J170" i="9"/>
  <c r="B170" i="9" s="1"/>
  <c r="I171" i="9"/>
  <c r="J171" i="9"/>
  <c r="B171" i="9" s="1"/>
  <c r="I172" i="9"/>
  <c r="J172" i="9"/>
  <c r="B172" i="9" s="1"/>
  <c r="I173" i="9"/>
  <c r="J173" i="9"/>
  <c r="B173" i="9" s="1"/>
  <c r="I174" i="9"/>
  <c r="J174" i="9"/>
  <c r="B174" i="9" s="1"/>
  <c r="I175" i="9"/>
  <c r="J175" i="9"/>
  <c r="B175" i="9" s="1"/>
  <c r="I176" i="9"/>
  <c r="J176" i="9"/>
  <c r="B176" i="9" s="1"/>
  <c r="I177" i="9"/>
  <c r="J177" i="9"/>
  <c r="B177" i="9" s="1"/>
  <c r="I178" i="9"/>
  <c r="J178" i="9"/>
  <c r="B178" i="9" s="1"/>
  <c r="I179" i="9"/>
  <c r="J179" i="9"/>
  <c r="B179" i="9" s="1"/>
  <c r="I180" i="9"/>
  <c r="J180" i="9"/>
  <c r="B180" i="9" s="1"/>
  <c r="I181" i="9"/>
  <c r="J181" i="9"/>
  <c r="B181" i="9" s="1"/>
  <c r="I182" i="9"/>
  <c r="J182" i="9"/>
  <c r="B182" i="9" s="1"/>
  <c r="I183" i="9"/>
  <c r="J183" i="9"/>
  <c r="B183" i="9" s="1"/>
  <c r="I184" i="9"/>
  <c r="J184" i="9"/>
  <c r="B184" i="9" s="1"/>
  <c r="I185" i="9"/>
  <c r="J185" i="9"/>
  <c r="B185" i="9" s="1"/>
  <c r="I186" i="9"/>
  <c r="J186" i="9"/>
  <c r="B186" i="9" s="1"/>
  <c r="I187" i="9"/>
  <c r="J187" i="9"/>
  <c r="B187" i="9" s="1"/>
  <c r="I188" i="9"/>
  <c r="J188" i="9"/>
  <c r="B188" i="9" s="1"/>
  <c r="I189" i="9"/>
  <c r="J189" i="9"/>
  <c r="B189" i="9" s="1"/>
  <c r="I190" i="9"/>
  <c r="J190" i="9"/>
  <c r="B190" i="9" s="1"/>
  <c r="I191" i="9"/>
  <c r="J191" i="9"/>
  <c r="B191" i="9" s="1"/>
  <c r="I192" i="9"/>
  <c r="J192" i="9"/>
  <c r="B192" i="9" s="1"/>
  <c r="I193" i="9"/>
  <c r="J193" i="9"/>
  <c r="B193" i="9" s="1"/>
  <c r="I194" i="9"/>
  <c r="J194" i="9"/>
  <c r="B194" i="9" s="1"/>
  <c r="I195" i="9"/>
  <c r="J195" i="9"/>
  <c r="B195" i="9" s="1"/>
  <c r="I196" i="9"/>
  <c r="J196" i="9"/>
  <c r="B196" i="9" s="1"/>
  <c r="I197" i="9"/>
  <c r="J197" i="9"/>
  <c r="B197" i="9" s="1"/>
  <c r="I198" i="9"/>
  <c r="J198" i="9"/>
  <c r="B198" i="9" s="1"/>
  <c r="I199" i="9"/>
  <c r="J199" i="9"/>
  <c r="B199" i="9" s="1"/>
  <c r="I200" i="9"/>
  <c r="J200" i="9"/>
  <c r="I201" i="9"/>
  <c r="J201" i="9"/>
  <c r="B201" i="9" s="1"/>
  <c r="I202" i="9"/>
  <c r="J202" i="9"/>
  <c r="B202" i="9" s="1"/>
  <c r="I203" i="9"/>
  <c r="J203" i="9"/>
  <c r="B203" i="9" s="1"/>
  <c r="I204" i="9"/>
  <c r="J204" i="9"/>
  <c r="B204" i="9" s="1"/>
  <c r="I205" i="9"/>
  <c r="J205" i="9"/>
  <c r="B205" i="9" s="1"/>
  <c r="I206" i="9"/>
  <c r="J206" i="9"/>
  <c r="B206" i="9" s="1"/>
  <c r="I207" i="9"/>
  <c r="J207" i="9"/>
  <c r="B207" i="9" s="1"/>
  <c r="I208" i="9"/>
  <c r="J208" i="9"/>
  <c r="B208" i="9" s="1"/>
  <c r="I209" i="9"/>
  <c r="J209" i="9"/>
  <c r="B209" i="9" s="1"/>
  <c r="I210" i="9"/>
  <c r="J210" i="9"/>
  <c r="B210" i="9" s="1"/>
  <c r="I211" i="9"/>
  <c r="J211" i="9"/>
  <c r="B211" i="9" s="1"/>
  <c r="I212" i="9"/>
  <c r="J212" i="9"/>
  <c r="B212" i="9" s="1"/>
  <c r="I213" i="9"/>
  <c r="J213" i="9"/>
  <c r="B213" i="9" s="1"/>
  <c r="I214" i="9"/>
  <c r="J214" i="9"/>
  <c r="B214" i="9" s="1"/>
  <c r="I215" i="9"/>
  <c r="J215" i="9"/>
  <c r="B215" i="9" s="1"/>
  <c r="I216" i="9"/>
  <c r="J216" i="9"/>
  <c r="B216" i="9" s="1"/>
  <c r="I217" i="9"/>
  <c r="J217" i="9"/>
  <c r="B217" i="9" s="1"/>
  <c r="I218" i="9"/>
  <c r="J218" i="9"/>
  <c r="I219" i="9"/>
  <c r="J219" i="9"/>
  <c r="B219" i="9" s="1"/>
  <c r="I220" i="9"/>
  <c r="J220" i="9"/>
  <c r="B220" i="9" s="1"/>
  <c r="I221" i="9"/>
  <c r="J221" i="9"/>
  <c r="B221" i="9" s="1"/>
  <c r="I222" i="9"/>
  <c r="J222" i="9"/>
  <c r="B222" i="9" s="1"/>
  <c r="I223" i="9"/>
  <c r="J223" i="9"/>
  <c r="B223" i="9" s="1"/>
  <c r="I224" i="9"/>
  <c r="J224" i="9"/>
  <c r="B224" i="9" s="1"/>
  <c r="I225" i="9"/>
  <c r="J225" i="9"/>
  <c r="B225" i="9" s="1"/>
  <c r="I226" i="9"/>
  <c r="J226" i="9"/>
  <c r="B226" i="9" s="1"/>
  <c r="I227" i="9"/>
  <c r="J227" i="9"/>
  <c r="B227" i="9" s="1"/>
  <c r="I228" i="9"/>
  <c r="J228" i="9"/>
  <c r="B228" i="9" s="1"/>
  <c r="I229" i="9"/>
  <c r="J229" i="9"/>
  <c r="B229" i="9" s="1"/>
  <c r="I230" i="9"/>
  <c r="J230" i="9"/>
  <c r="B230" i="9" s="1"/>
  <c r="I231" i="9"/>
  <c r="J231" i="9"/>
  <c r="B231" i="9" s="1"/>
  <c r="I232" i="9"/>
  <c r="J232" i="9"/>
  <c r="B232" i="9" s="1"/>
  <c r="I233" i="9"/>
  <c r="J233" i="9"/>
  <c r="B233" i="9" s="1"/>
  <c r="I234" i="9"/>
  <c r="J234" i="9"/>
  <c r="B234" i="9" s="1"/>
  <c r="I235" i="9"/>
  <c r="J235" i="9"/>
  <c r="B235" i="9" s="1"/>
  <c r="I236" i="9"/>
  <c r="J236" i="9"/>
  <c r="B236" i="9" s="1"/>
  <c r="I237" i="9"/>
  <c r="J237" i="9"/>
  <c r="B237" i="9" s="1"/>
  <c r="I238" i="9"/>
  <c r="J238" i="9"/>
  <c r="B238" i="9" s="1"/>
  <c r="I239" i="9"/>
  <c r="J239" i="9"/>
  <c r="B239" i="9" s="1"/>
  <c r="I240" i="9"/>
  <c r="J240" i="9"/>
  <c r="B240" i="9" s="1"/>
  <c r="I241" i="9"/>
  <c r="J241" i="9"/>
  <c r="B241" i="9" s="1"/>
  <c r="I242" i="9"/>
  <c r="J242" i="9"/>
  <c r="B242" i="9" s="1"/>
  <c r="I243" i="9"/>
  <c r="J243" i="9"/>
  <c r="B243" i="9" s="1"/>
  <c r="I244" i="9"/>
  <c r="J244" i="9"/>
  <c r="B244" i="9" s="1"/>
  <c r="I245" i="9"/>
  <c r="J245" i="9"/>
  <c r="B245" i="9" s="1"/>
  <c r="I246" i="9"/>
  <c r="J246" i="9"/>
  <c r="B246" i="9" s="1"/>
  <c r="I247" i="9"/>
  <c r="J247" i="9"/>
  <c r="B247" i="9" s="1"/>
  <c r="I248" i="9"/>
  <c r="J248" i="9"/>
  <c r="I249" i="9"/>
  <c r="J249" i="9"/>
  <c r="B249" i="9" s="1"/>
  <c r="I250" i="9"/>
  <c r="J250" i="9"/>
  <c r="B250" i="9" s="1"/>
  <c r="I251" i="9"/>
  <c r="J251" i="9"/>
  <c r="B251" i="9" s="1"/>
  <c r="I252" i="9"/>
  <c r="J252" i="9"/>
  <c r="B252" i="9" s="1"/>
  <c r="I253" i="9"/>
  <c r="J253" i="9"/>
  <c r="B253" i="9" s="1"/>
  <c r="I254" i="9"/>
  <c r="J254" i="9"/>
  <c r="B254" i="9" s="1"/>
  <c r="I255" i="9"/>
  <c r="J255" i="9"/>
  <c r="B255" i="9" s="1"/>
  <c r="I256" i="9"/>
  <c r="J256" i="9"/>
  <c r="B256" i="9" s="1"/>
  <c r="I257" i="9"/>
  <c r="J257" i="9"/>
  <c r="B257" i="9" s="1"/>
  <c r="I258" i="9"/>
  <c r="J258" i="9"/>
  <c r="B258" i="9" s="1"/>
  <c r="I259" i="9"/>
  <c r="J259" i="9"/>
  <c r="B259" i="9" s="1"/>
  <c r="I260" i="9"/>
  <c r="J260" i="9"/>
  <c r="B260" i="9" s="1"/>
  <c r="I261" i="9"/>
  <c r="J261" i="9"/>
  <c r="B261" i="9" s="1"/>
  <c r="I262" i="9"/>
  <c r="J262" i="9"/>
  <c r="B262" i="9" s="1"/>
  <c r="I263" i="9"/>
  <c r="J263" i="9"/>
  <c r="B263" i="9" s="1"/>
  <c r="I264" i="9"/>
  <c r="J264" i="9"/>
  <c r="B264" i="9" s="1"/>
  <c r="I265" i="9"/>
  <c r="J265" i="9"/>
  <c r="B265" i="9" s="1"/>
  <c r="I266" i="9"/>
  <c r="J266" i="9"/>
  <c r="B266" i="9" s="1"/>
  <c r="I267" i="9"/>
  <c r="J267" i="9"/>
  <c r="B267" i="9" s="1"/>
  <c r="I268" i="9"/>
  <c r="J268" i="9"/>
  <c r="B268" i="9" s="1"/>
  <c r="I269" i="9"/>
  <c r="J269" i="9"/>
  <c r="B269" i="9" s="1"/>
  <c r="I270" i="9"/>
  <c r="J270" i="9"/>
  <c r="B270" i="9" s="1"/>
  <c r="I271" i="9"/>
  <c r="J271" i="9"/>
  <c r="B271" i="9" s="1"/>
  <c r="I272" i="9"/>
  <c r="J272" i="9"/>
  <c r="B272" i="9" s="1"/>
  <c r="I273" i="9"/>
  <c r="J273" i="9"/>
  <c r="B273" i="9" s="1"/>
  <c r="I274" i="9"/>
  <c r="J274" i="9"/>
  <c r="B274" i="9" s="1"/>
  <c r="I275" i="9"/>
  <c r="J275" i="9"/>
  <c r="B275" i="9" s="1"/>
  <c r="I276" i="9"/>
  <c r="J276" i="9"/>
  <c r="B276" i="9" s="1"/>
  <c r="I277" i="9"/>
  <c r="J277" i="9"/>
  <c r="B277" i="9" s="1"/>
  <c r="I278" i="9"/>
  <c r="J278" i="9"/>
  <c r="B278" i="9" s="1"/>
  <c r="I279" i="9"/>
  <c r="J279" i="9"/>
  <c r="B279" i="9" s="1"/>
  <c r="I280" i="9"/>
  <c r="J280" i="9"/>
  <c r="B280" i="9" s="1"/>
  <c r="I281" i="9"/>
  <c r="J281" i="9"/>
  <c r="B281" i="9" s="1"/>
  <c r="I282" i="9"/>
  <c r="J282" i="9"/>
  <c r="B282" i="9" s="1"/>
  <c r="I283" i="9"/>
  <c r="J283" i="9"/>
  <c r="B283" i="9" s="1"/>
  <c r="I284" i="9"/>
  <c r="J284" i="9"/>
  <c r="B284" i="9" s="1"/>
  <c r="I285" i="9"/>
  <c r="J285" i="9"/>
  <c r="B285" i="9" s="1"/>
  <c r="I53" i="9"/>
  <c r="J53" i="9"/>
  <c r="B53" i="9" s="1"/>
  <c r="I54" i="9"/>
  <c r="J54" i="9"/>
  <c r="B54" i="9" s="1"/>
  <c r="I55" i="9"/>
  <c r="J55" i="9"/>
  <c r="B55" i="9" s="1"/>
  <c r="I56" i="9"/>
  <c r="J56" i="9"/>
  <c r="B56" i="9" s="1"/>
  <c r="I57" i="9"/>
  <c r="J57" i="9"/>
  <c r="B57" i="9" s="1"/>
  <c r="I58" i="9"/>
  <c r="J58" i="9"/>
  <c r="B58" i="9" s="1"/>
  <c r="I59" i="9"/>
  <c r="J59" i="9"/>
  <c r="B59" i="9" s="1"/>
  <c r="I60" i="9"/>
  <c r="J60" i="9"/>
  <c r="B60" i="9" s="1"/>
  <c r="I61" i="9"/>
  <c r="J61" i="9"/>
  <c r="B61" i="9" s="1"/>
  <c r="I62" i="9"/>
  <c r="J62" i="9"/>
  <c r="B62" i="9" s="1"/>
  <c r="I63" i="9"/>
  <c r="J63" i="9"/>
  <c r="I64" i="9"/>
  <c r="J64" i="9"/>
  <c r="B64" i="9" s="1"/>
  <c r="I65" i="9"/>
  <c r="J65" i="9"/>
  <c r="B65" i="9" s="1"/>
  <c r="I66" i="9"/>
  <c r="J66" i="9"/>
  <c r="B66" i="9" s="1"/>
  <c r="I67" i="9"/>
  <c r="J67" i="9"/>
  <c r="B67" i="9" s="1"/>
  <c r="I68" i="9"/>
  <c r="J68" i="9"/>
  <c r="B68" i="9" s="1"/>
  <c r="I69" i="9"/>
  <c r="J69" i="9"/>
  <c r="B69" i="9" s="1"/>
  <c r="I70" i="9"/>
  <c r="J70" i="9"/>
  <c r="B70" i="9" s="1"/>
  <c r="I71" i="9"/>
  <c r="J71" i="9"/>
  <c r="B71" i="9" s="1"/>
  <c r="I72" i="9"/>
  <c r="J72" i="9"/>
  <c r="B72" i="9" s="1"/>
  <c r="I73" i="9"/>
  <c r="J73" i="9"/>
  <c r="B73" i="9" s="1"/>
  <c r="I74" i="9"/>
  <c r="J74" i="9"/>
  <c r="B74" i="9" s="1"/>
  <c r="I75" i="9"/>
  <c r="J75" i="9"/>
  <c r="B75" i="9" s="1"/>
  <c r="I76" i="9"/>
  <c r="J76" i="9"/>
  <c r="B76" i="9" s="1"/>
  <c r="I77" i="9"/>
  <c r="J77" i="9"/>
  <c r="B77" i="9" s="1"/>
  <c r="I78" i="9"/>
  <c r="J78" i="9"/>
  <c r="B78" i="9" s="1"/>
  <c r="I79" i="9"/>
  <c r="J79" i="9"/>
  <c r="B79" i="9" s="1"/>
  <c r="I80" i="9"/>
  <c r="J80" i="9"/>
  <c r="B80" i="9" s="1"/>
  <c r="I81" i="9"/>
  <c r="J81" i="9"/>
  <c r="B81" i="9" s="1"/>
  <c r="I82" i="9"/>
  <c r="J82" i="9"/>
  <c r="B82" i="9" s="1"/>
  <c r="I83" i="9"/>
  <c r="J83" i="9"/>
  <c r="B83" i="9" s="1"/>
  <c r="I84" i="9"/>
  <c r="J84" i="9"/>
  <c r="B84" i="9" s="1"/>
  <c r="I85" i="9"/>
  <c r="J85" i="9"/>
  <c r="B85" i="9" s="1"/>
  <c r="I86" i="9"/>
  <c r="J86" i="9"/>
  <c r="B86" i="9" s="1"/>
  <c r="I87" i="9"/>
  <c r="J87" i="9"/>
  <c r="B87" i="9" s="1"/>
  <c r="I88" i="9"/>
  <c r="J88" i="9"/>
  <c r="B88" i="9" s="1"/>
  <c r="I89" i="9"/>
  <c r="J89" i="9"/>
  <c r="B89" i="9" s="1"/>
  <c r="I90" i="9"/>
  <c r="J90" i="9"/>
  <c r="B90" i="9" s="1"/>
  <c r="I91" i="9"/>
  <c r="J91" i="9"/>
  <c r="B91" i="9" s="1"/>
  <c r="I92" i="9"/>
  <c r="J92" i="9"/>
  <c r="B92" i="9" s="1"/>
  <c r="I93" i="9"/>
  <c r="J93" i="9"/>
  <c r="B93" i="9" s="1"/>
  <c r="I94" i="9"/>
  <c r="J94" i="9"/>
  <c r="B94" i="9" s="1"/>
  <c r="I95" i="9"/>
  <c r="J95" i="9"/>
  <c r="B95" i="9" s="1"/>
  <c r="I96" i="9"/>
  <c r="J96" i="9"/>
  <c r="B96" i="9" s="1"/>
  <c r="I97" i="9"/>
  <c r="J97" i="9"/>
  <c r="B97" i="9" s="1"/>
  <c r="I98" i="9"/>
  <c r="J98" i="9"/>
  <c r="B98" i="9" s="1"/>
  <c r="I99" i="9"/>
  <c r="J99" i="9"/>
  <c r="B99" i="9" s="1"/>
  <c r="I100" i="9"/>
  <c r="J100" i="9"/>
  <c r="B100" i="9" s="1"/>
  <c r="I101" i="9"/>
  <c r="J101" i="9"/>
  <c r="B101" i="9" s="1"/>
  <c r="I102" i="9"/>
  <c r="J102" i="9"/>
  <c r="B102" i="9" s="1"/>
  <c r="I103" i="9"/>
  <c r="J103" i="9"/>
  <c r="B103" i="9" s="1"/>
  <c r="I104" i="9"/>
  <c r="J104" i="9"/>
  <c r="B104" i="9" s="1"/>
  <c r="I105" i="9"/>
  <c r="J105" i="9"/>
  <c r="B105" i="9" s="1"/>
  <c r="I106" i="9"/>
  <c r="J106" i="9"/>
  <c r="B106" i="9" s="1"/>
  <c r="I107" i="9"/>
  <c r="J107" i="9"/>
  <c r="B107" i="9" s="1"/>
  <c r="I108" i="9"/>
  <c r="J108" i="9"/>
  <c r="B108" i="9" s="1"/>
  <c r="I109" i="9"/>
  <c r="J109" i="9"/>
  <c r="B109" i="9" s="1"/>
  <c r="I110" i="9"/>
  <c r="J110" i="9"/>
  <c r="B110" i="9" s="1"/>
  <c r="I111" i="9"/>
  <c r="J111" i="9"/>
  <c r="B111" i="9" s="1"/>
  <c r="I112" i="9"/>
  <c r="J112" i="9"/>
  <c r="B112" i="9" s="1"/>
  <c r="I113" i="9"/>
  <c r="J113" i="9"/>
  <c r="B113" i="9" s="1"/>
  <c r="I114" i="9"/>
  <c r="J114" i="9"/>
  <c r="B114" i="9" s="1"/>
  <c r="I115" i="9"/>
  <c r="J115" i="9"/>
  <c r="B115" i="9" s="1"/>
  <c r="I116" i="9"/>
  <c r="J116" i="9"/>
  <c r="B116" i="9" s="1"/>
  <c r="I117" i="9"/>
  <c r="J117" i="9"/>
  <c r="B117" i="9" s="1"/>
  <c r="I118" i="9"/>
  <c r="J118" i="9"/>
  <c r="B118" i="9" s="1"/>
  <c r="I119" i="9"/>
  <c r="J119" i="9"/>
  <c r="B119" i="9" s="1"/>
  <c r="I120" i="9"/>
  <c r="J120" i="9"/>
  <c r="B120" i="9" s="1"/>
  <c r="I121" i="9"/>
  <c r="J121" i="9"/>
  <c r="B121" i="9" s="1"/>
  <c r="I122" i="9"/>
  <c r="J122" i="9"/>
  <c r="B122" i="9" s="1"/>
  <c r="I123" i="9"/>
  <c r="J123" i="9"/>
  <c r="B123" i="9" s="1"/>
  <c r="I124" i="9"/>
  <c r="J124" i="9"/>
  <c r="B124" i="9" s="1"/>
  <c r="I125" i="9"/>
  <c r="J125" i="9"/>
  <c r="B125" i="9" s="1"/>
  <c r="I126" i="9"/>
  <c r="J126" i="9"/>
  <c r="B126" i="9" s="1"/>
  <c r="I127" i="9"/>
  <c r="J127" i="9"/>
  <c r="B127" i="9" s="1"/>
  <c r="I128" i="9"/>
  <c r="J128" i="9"/>
  <c r="B128" i="9" s="1"/>
  <c r="I52" i="9"/>
  <c r="J52" i="9"/>
  <c r="B52" i="9" s="1"/>
  <c r="B1107" i="9"/>
  <c r="B1106" i="9"/>
  <c r="B1105" i="9"/>
  <c r="B1104" i="9"/>
  <c r="B1103" i="9"/>
  <c r="B1102" i="9"/>
  <c r="B1101" i="9"/>
  <c r="B1100" i="9"/>
  <c r="B1099" i="9"/>
  <c r="B1098" i="9"/>
  <c r="B1096" i="9"/>
  <c r="B1095" i="9"/>
  <c r="B1092" i="9"/>
  <c r="B992" i="9"/>
  <c r="B991" i="9"/>
  <c r="B990" i="9"/>
  <c r="B989" i="9"/>
  <c r="B988" i="9"/>
  <c r="B987" i="9"/>
  <c r="B986" i="9"/>
  <c r="B985" i="9"/>
  <c r="B984" i="9"/>
  <c r="B982" i="9"/>
  <c r="B981" i="9"/>
  <c r="B980" i="9"/>
  <c r="B979" i="9"/>
  <c r="B978" i="9"/>
  <c r="B975" i="9"/>
  <c r="B974" i="9"/>
  <c r="B966" i="9"/>
  <c r="B959" i="9"/>
  <c r="B957" i="9"/>
  <c r="B956" i="9"/>
  <c r="B950" i="9"/>
  <c r="B942" i="9"/>
  <c r="B927" i="9"/>
  <c r="B926" i="9"/>
  <c r="B923" i="9"/>
  <c r="B911" i="9"/>
  <c r="B910" i="9"/>
  <c r="B903" i="9"/>
  <c r="B902" i="9"/>
  <c r="B901" i="9"/>
  <c r="B895" i="9"/>
  <c r="B887" i="9"/>
  <c r="B886" i="9"/>
  <c r="B878" i="9"/>
  <c r="B871" i="9"/>
  <c r="B869" i="9"/>
  <c r="B868" i="9"/>
  <c r="B863" i="9"/>
  <c r="B862" i="9"/>
  <c r="B859" i="9"/>
  <c r="B854" i="9"/>
  <c r="B853" i="9"/>
  <c r="B847" i="9"/>
  <c r="B839" i="9"/>
  <c r="B831" i="9"/>
  <c r="B830" i="9"/>
  <c r="B829" i="9"/>
  <c r="B826" i="9"/>
  <c r="B825" i="9"/>
  <c r="B824" i="9"/>
  <c r="B823" i="9"/>
  <c r="B819" i="9"/>
  <c r="B801" i="9"/>
  <c r="B787" i="9"/>
  <c r="B786" i="9"/>
  <c r="B785" i="9"/>
  <c r="B784" i="9"/>
  <c r="B783" i="9"/>
  <c r="B782" i="9"/>
  <c r="B781" i="9"/>
  <c r="B780" i="9"/>
  <c r="B779" i="9"/>
  <c r="B778" i="9"/>
  <c r="B777" i="9"/>
  <c r="B776" i="9"/>
  <c r="B775" i="9"/>
  <c r="B774" i="9"/>
  <c r="B773" i="9"/>
  <c r="B772" i="9"/>
  <c r="B771" i="9"/>
  <c r="B770" i="9"/>
  <c r="B769" i="9"/>
  <c r="B768" i="9"/>
  <c r="B767" i="9"/>
  <c r="B766" i="9"/>
  <c r="B765" i="9"/>
  <c r="B764" i="9"/>
  <c r="B763" i="9"/>
  <c r="B762" i="9"/>
  <c r="B761" i="9"/>
  <c r="B760" i="9"/>
  <c r="B759" i="9"/>
  <c r="B758" i="9"/>
  <c r="B757" i="9"/>
  <c r="B756" i="9"/>
  <c r="B755" i="9"/>
  <c r="B754" i="9"/>
  <c r="B753" i="9"/>
  <c r="B752" i="9"/>
  <c r="B751" i="9"/>
  <c r="B750" i="9"/>
  <c r="B749" i="9"/>
  <c r="B748" i="9"/>
  <c r="B747" i="9"/>
  <c r="B746" i="9"/>
  <c r="B745" i="9"/>
  <c r="B744" i="9"/>
  <c r="B743" i="9"/>
  <c r="B742" i="9"/>
  <c r="B741" i="9"/>
  <c r="B740" i="9"/>
  <c r="B739" i="9"/>
  <c r="B738" i="9"/>
  <c r="B737" i="9"/>
  <c r="B736" i="9"/>
  <c r="B735" i="9"/>
  <c r="B734" i="9"/>
  <c r="B733" i="9"/>
  <c r="B732" i="9"/>
  <c r="B731" i="9"/>
  <c r="B730" i="9"/>
  <c r="B729" i="9"/>
  <c r="B728" i="9"/>
  <c r="B727" i="9"/>
  <c r="B726" i="9"/>
  <c r="B725" i="9"/>
  <c r="B724" i="9"/>
  <c r="B723" i="9"/>
  <c r="B722" i="9"/>
  <c r="B721" i="9"/>
  <c r="B720" i="9"/>
  <c r="B719" i="9"/>
  <c r="B718" i="9"/>
  <c r="B717" i="9"/>
  <c r="B716" i="9"/>
  <c r="B715" i="9"/>
  <c r="B714" i="9"/>
  <c r="B713" i="9"/>
  <c r="B712" i="9"/>
  <c r="B711" i="9"/>
  <c r="B710" i="9"/>
  <c r="B709" i="9"/>
  <c r="B708" i="9"/>
  <c r="B707" i="9"/>
  <c r="B706" i="9"/>
  <c r="B705" i="9"/>
  <c r="B704" i="9"/>
  <c r="B703" i="9"/>
  <c r="B702" i="9"/>
  <c r="B701" i="9"/>
  <c r="B700" i="9"/>
  <c r="B699" i="9"/>
  <c r="B698" i="9"/>
  <c r="B697" i="9"/>
  <c r="B696" i="9"/>
  <c r="B695" i="9"/>
  <c r="B694" i="9"/>
  <c r="B693" i="9"/>
  <c r="B692" i="9"/>
  <c r="B691" i="9"/>
  <c r="B690" i="9"/>
  <c r="B689" i="9"/>
  <c r="B688" i="9"/>
  <c r="B687" i="9"/>
  <c r="B683" i="9"/>
  <c r="B681" i="9"/>
  <c r="B680" i="9"/>
  <c r="B679" i="9"/>
  <c r="B675" i="9"/>
  <c r="B651" i="9"/>
  <c r="B627" i="9"/>
  <c r="B626" i="9"/>
  <c r="B625" i="9"/>
  <c r="B610" i="9"/>
  <c r="B609" i="9"/>
  <c r="B577" i="9"/>
  <c r="B561" i="9"/>
  <c r="B549" i="9"/>
  <c r="B493" i="9"/>
  <c r="B412" i="9"/>
  <c r="B407" i="9"/>
  <c r="B381" i="9"/>
  <c r="B342" i="9"/>
  <c r="B341" i="9"/>
  <c r="B340" i="9"/>
  <c r="B339" i="9"/>
  <c r="B338" i="9"/>
  <c r="B337" i="9"/>
  <c r="B336" i="9"/>
  <c r="B335" i="9"/>
  <c r="B334" i="9"/>
  <c r="B333" i="9"/>
  <c r="B332" i="9"/>
  <c r="B331" i="9"/>
  <c r="B330" i="9"/>
  <c r="B329" i="9"/>
  <c r="B328" i="9"/>
  <c r="B327" i="9"/>
  <c r="B326" i="9"/>
  <c r="B322" i="9"/>
  <c r="B321" i="9"/>
  <c r="B317" i="9"/>
  <c r="B316" i="9"/>
  <c r="B313" i="9"/>
  <c r="B294" i="9"/>
  <c r="B248" i="9"/>
  <c r="B218" i="9"/>
  <c r="B200" i="9"/>
  <c r="B152" i="9"/>
  <c r="B129" i="9"/>
  <c r="B63" i="9"/>
  <c r="B51" i="9"/>
  <c r="B50" i="9"/>
  <c r="B49" i="9"/>
  <c r="B48" i="9"/>
  <c r="B47" i="9"/>
  <c r="J46" i="9"/>
  <c r="B46" i="9" s="1"/>
  <c r="J45" i="9"/>
  <c r="I45" i="9" s="1"/>
  <c r="J44" i="9"/>
  <c r="I44" i="9" s="1"/>
  <c r="J43" i="9"/>
  <c r="I43" i="9" s="1"/>
  <c r="H43" i="9" s="1"/>
  <c r="J42" i="9"/>
  <c r="I42" i="9" s="1"/>
  <c r="J41" i="9"/>
  <c r="B41" i="9" s="1"/>
  <c r="J40" i="9"/>
  <c r="I40" i="9" s="1"/>
  <c r="J39" i="9"/>
  <c r="I39" i="9" s="1"/>
  <c r="J38" i="9"/>
  <c r="I38" i="9" s="1"/>
  <c r="J37" i="9"/>
  <c r="I37" i="9" s="1"/>
  <c r="H37" i="9" s="1"/>
  <c r="J36" i="9"/>
  <c r="I36" i="9" s="1"/>
  <c r="H36" i="9" s="1"/>
  <c r="J35" i="9"/>
  <c r="B35" i="9" s="1"/>
  <c r="J34" i="9"/>
  <c r="B34" i="9" s="1"/>
  <c r="J33" i="9"/>
  <c r="I33" i="9" s="1"/>
  <c r="J32" i="9"/>
  <c r="I32" i="9" s="1"/>
  <c r="J31" i="9"/>
  <c r="I31" i="9" s="1"/>
  <c r="J30" i="9"/>
  <c r="I30" i="9" s="1"/>
  <c r="H30" i="9" s="1"/>
  <c r="J29" i="9"/>
  <c r="I29" i="9" s="1"/>
  <c r="J28" i="9"/>
  <c r="I28" i="9" s="1"/>
  <c r="H28" i="9" s="1"/>
  <c r="J27" i="9"/>
  <c r="I27" i="9" s="1"/>
  <c r="J26" i="9"/>
  <c r="I26" i="9" s="1"/>
  <c r="J25" i="9"/>
  <c r="B25" i="9" s="1"/>
  <c r="J24" i="9"/>
  <c r="I24" i="9" s="1"/>
  <c r="J23" i="9"/>
  <c r="I23" i="9" s="1"/>
  <c r="J22" i="9"/>
  <c r="I22" i="9" s="1"/>
  <c r="J21" i="9"/>
  <c r="I21" i="9" s="1"/>
  <c r="H21" i="9" s="1"/>
  <c r="J20" i="9"/>
  <c r="I20" i="9" s="1"/>
  <c r="H20" i="9" s="1"/>
  <c r="J19" i="9"/>
  <c r="B19" i="9" s="1"/>
  <c r="J18" i="9"/>
  <c r="B18" i="9" s="1"/>
  <c r="J17" i="9"/>
  <c r="I17" i="9" s="1"/>
  <c r="J16" i="9"/>
  <c r="I16" i="9" s="1"/>
  <c r="J15" i="9"/>
  <c r="I15" i="9" s="1"/>
  <c r="J14" i="9"/>
  <c r="B14" i="9" s="1"/>
  <c r="J13" i="9"/>
  <c r="B13" i="9" s="1"/>
  <c r="J12" i="9"/>
  <c r="B12" i="9" s="1"/>
  <c r="J11" i="9"/>
  <c r="I11" i="9" s="1"/>
  <c r="J10" i="9"/>
  <c r="B10" i="9" s="1"/>
  <c r="J9" i="9"/>
  <c r="B9" i="9" s="1"/>
  <c r="J8" i="9"/>
  <c r="I8" i="9" s="1"/>
  <c r="J7" i="9"/>
  <c r="I7" i="9" s="1"/>
  <c r="J6" i="9"/>
  <c r="B6" i="9" s="1"/>
  <c r="J5" i="9"/>
  <c r="B5" i="9" s="1"/>
  <c r="J4" i="9"/>
  <c r="B4" i="9" s="1"/>
  <c r="J3" i="9"/>
  <c r="B3" i="9" s="1"/>
  <c r="L8" i="3"/>
  <c r="L7" i="3"/>
  <c r="L10" i="7"/>
  <c r="L9" i="2"/>
  <c r="L10" i="11"/>
  <c r="L9" i="11"/>
  <c r="L8" i="11"/>
  <c r="L8" i="4"/>
  <c r="L9" i="6"/>
  <c r="L8" i="6"/>
  <c r="L7" i="6"/>
  <c r="L7" i="4"/>
  <c r="L7" i="11"/>
  <c r="L8" i="2"/>
  <c r="L7" i="2"/>
  <c r="L9" i="7"/>
  <c r="L8" i="7"/>
  <c r="L7" i="7"/>
  <c r="L8" i="5"/>
  <c r="L9" i="5"/>
  <c r="L7" i="5"/>
  <c r="I3" i="9" l="1"/>
  <c r="H3" i="9" s="1"/>
  <c r="I6" i="9"/>
  <c r="H6" i="9" s="1"/>
  <c r="I10" i="9"/>
  <c r="H10" i="9" s="1"/>
  <c r="I4" i="9"/>
  <c r="H4" i="9" s="1"/>
  <c r="B28" i="9"/>
  <c r="B29" i="9"/>
  <c r="B42" i="9"/>
  <c r="I18" i="9"/>
  <c r="G18" i="9" s="1"/>
  <c r="B43" i="9"/>
  <c r="I12" i="9"/>
  <c r="H12" i="9" s="1"/>
  <c r="I35" i="9"/>
  <c r="H35" i="9" s="1"/>
  <c r="I46" i="9"/>
  <c r="H46" i="9" s="1"/>
  <c r="G29" i="9"/>
  <c r="H29" i="9"/>
  <c r="B30" i="9"/>
  <c r="B31" i="9"/>
  <c r="I9" i="9"/>
  <c r="I19" i="9"/>
  <c r="G30" i="9"/>
  <c r="I5" i="9"/>
  <c r="H5" i="9" s="1"/>
  <c r="I13" i="9"/>
  <c r="I25" i="9"/>
  <c r="I14" i="9"/>
  <c r="I41" i="9"/>
  <c r="B15" i="9"/>
  <c r="B36" i="9"/>
  <c r="B11" i="9"/>
  <c r="B20" i="9"/>
  <c r="G3" i="9"/>
  <c r="G10" i="9"/>
  <c r="I34" i="9"/>
  <c r="B26" i="9"/>
  <c r="H18" i="9"/>
  <c r="B27" i="9"/>
  <c r="H31" i="9"/>
  <c r="G31" i="9"/>
  <c r="H32" i="9"/>
  <c r="G32" i="9"/>
  <c r="G27" i="9"/>
  <c r="H27" i="9"/>
  <c r="H38" i="9"/>
  <c r="G38" i="9"/>
  <c r="H15" i="9"/>
  <c r="G15" i="9"/>
  <c r="H16" i="9"/>
  <c r="G16" i="9"/>
  <c r="G42" i="9"/>
  <c r="H42" i="9"/>
  <c r="H11" i="9"/>
  <c r="G11" i="9"/>
  <c r="H22" i="9"/>
  <c r="G22" i="9"/>
  <c r="G26" i="9"/>
  <c r="H26" i="9"/>
  <c r="H44" i="9"/>
  <c r="G44" i="9"/>
  <c r="B16" i="9"/>
  <c r="B21" i="9"/>
  <c r="B37" i="9"/>
  <c r="B45" i="9"/>
  <c r="B22" i="9"/>
  <c r="B38" i="9"/>
  <c r="B7" i="9"/>
  <c r="B23" i="9"/>
  <c r="B39" i="9"/>
  <c r="B33" i="9"/>
  <c r="G6" i="9"/>
  <c r="B8" i="9"/>
  <c r="B24" i="9"/>
  <c r="B40" i="9"/>
  <c r="B32" i="9"/>
  <c r="B44" i="9"/>
  <c r="B17" i="9"/>
  <c r="G12" i="9"/>
  <c r="G28" i="9"/>
  <c r="H45" i="9"/>
  <c r="G45" i="9"/>
  <c r="G24" i="9"/>
  <c r="H24" i="9"/>
  <c r="H39" i="9"/>
  <c r="G39" i="9"/>
  <c r="H17" i="9"/>
  <c r="G17" i="9"/>
  <c r="G23" i="9"/>
  <c r="H23" i="9"/>
  <c r="H40" i="9"/>
  <c r="G40" i="9"/>
  <c r="G7" i="9"/>
  <c r="H7" i="9"/>
  <c r="G8" i="9"/>
  <c r="H8" i="9"/>
  <c r="H33" i="9"/>
  <c r="G33" i="9"/>
  <c r="G4" i="9"/>
  <c r="G20" i="9"/>
  <c r="G36" i="9"/>
  <c r="G43" i="9"/>
  <c r="G5" i="9"/>
  <c r="G21" i="9"/>
  <c r="G37" i="9"/>
  <c r="L12" i="3"/>
  <c r="L9" i="3"/>
  <c r="L10" i="3"/>
  <c r="L11" i="3"/>
  <c r="L10" i="5"/>
  <c r="L9" i="4"/>
  <c r="A776" i="9"/>
  <c r="A777" i="9"/>
  <c r="I343" i="9"/>
  <c r="J343" i="9"/>
  <c r="B343" i="9" s="1"/>
  <c r="J2" i="9"/>
  <c r="N1" i="3"/>
  <c r="N1" i="5"/>
  <c r="N1" i="7"/>
  <c r="N1" i="2"/>
  <c r="N1" i="11"/>
  <c r="N1" i="4"/>
  <c r="A1107" i="9"/>
  <c r="A1106" i="9"/>
  <c r="A1105" i="9"/>
  <c r="A1104" i="9"/>
  <c r="A1103" i="9"/>
  <c r="A1102" i="9"/>
  <c r="A992" i="9"/>
  <c r="A991" i="9"/>
  <c r="A990" i="9"/>
  <c r="A989" i="9"/>
  <c r="A988" i="9"/>
  <c r="A987" i="9"/>
  <c r="A986" i="9"/>
  <c r="A985" i="9"/>
  <c r="A984" i="9"/>
  <c r="A983" i="9"/>
  <c r="A982" i="9"/>
  <c r="A981" i="9"/>
  <c r="A980" i="9"/>
  <c r="A979" i="9"/>
  <c r="A826" i="9"/>
  <c r="A825" i="9"/>
  <c r="A824" i="9"/>
  <c r="A787" i="9"/>
  <c r="A786" i="9"/>
  <c r="A785" i="9"/>
  <c r="A784" i="9"/>
  <c r="A783" i="9"/>
  <c r="A782" i="9"/>
  <c r="A781" i="9"/>
  <c r="A780" i="9"/>
  <c r="A779" i="9"/>
  <c r="A778" i="9"/>
  <c r="A774" i="9"/>
  <c r="G46" i="9" l="1"/>
  <c r="G35" i="9"/>
  <c r="H19" i="9"/>
  <c r="G19" i="9"/>
  <c r="G9" i="9"/>
  <c r="H9" i="9"/>
  <c r="H25" i="9"/>
  <c r="G25" i="9"/>
  <c r="G13" i="9"/>
  <c r="H13" i="9"/>
  <c r="G34" i="9"/>
  <c r="H34" i="9"/>
  <c r="G41" i="9"/>
  <c r="H41" i="9"/>
  <c r="H14" i="9"/>
  <c r="G14" i="9"/>
  <c r="B2" i="9"/>
  <c r="L13" i="3"/>
  <c r="L11" i="5"/>
  <c r="L11" i="7"/>
  <c r="L10" i="2"/>
  <c r="L11" i="11"/>
  <c r="L10" i="4"/>
  <c r="L10" i="6"/>
  <c r="I2" i="9"/>
  <c r="A775" i="9"/>
  <c r="L14" i="3" l="1"/>
  <c r="L12" i="5"/>
  <c r="L12" i="7"/>
  <c r="L11" i="2"/>
  <c r="L12" i="11"/>
  <c r="L11" i="4"/>
  <c r="L11" i="6"/>
  <c r="H2" i="9"/>
  <c r="I788" i="9"/>
  <c r="J788" i="9"/>
  <c r="B788" i="9" l="1"/>
  <c r="V2" i="9"/>
  <c r="L15" i="3"/>
  <c r="L13" i="5"/>
  <c r="L13" i="7"/>
  <c r="L12" i="2"/>
  <c r="L13" i="11"/>
  <c r="L12" i="4"/>
  <c r="L12" i="6"/>
  <c r="A2" i="9"/>
  <c r="L16" i="3" l="1"/>
  <c r="L14" i="5"/>
  <c r="L14" i="7"/>
  <c r="L13" i="2"/>
  <c r="L14" i="11"/>
  <c r="L13" i="4"/>
  <c r="L13" i="6"/>
  <c r="A3" i="9"/>
  <c r="L17" i="3" l="1"/>
  <c r="L15" i="5"/>
  <c r="L15" i="7"/>
  <c r="L14" i="2"/>
  <c r="L15" i="11"/>
  <c r="L14" i="4"/>
  <c r="L14" i="6"/>
  <c r="L18" i="3" l="1"/>
  <c r="L16" i="5"/>
  <c r="L16" i="7"/>
  <c r="L15" i="2"/>
  <c r="L16" i="11"/>
  <c r="L15" i="4"/>
  <c r="L15" i="6"/>
  <c r="L19" i="3" l="1"/>
  <c r="L17" i="5"/>
  <c r="L17" i="7"/>
  <c r="L16" i="2"/>
  <c r="L17" i="11"/>
  <c r="L16" i="4"/>
  <c r="L16" i="6"/>
  <c r="L20" i="3" l="1"/>
  <c r="L18" i="5"/>
  <c r="L18" i="7"/>
  <c r="L17" i="2"/>
  <c r="L18" i="11"/>
  <c r="L17" i="4"/>
  <c r="L17" i="6"/>
  <c r="L21" i="3" l="1"/>
  <c r="L19" i="5"/>
  <c r="L19" i="7"/>
  <c r="L18" i="2"/>
  <c r="L19" i="11"/>
  <c r="L18" i="4"/>
  <c r="L18" i="6"/>
  <c r="L22" i="3" l="1"/>
  <c r="L20" i="5"/>
  <c r="L20" i="7"/>
  <c r="L19" i="2"/>
  <c r="L20" i="11"/>
  <c r="L19" i="4"/>
  <c r="L19" i="6"/>
  <c r="L23" i="3" l="1"/>
  <c r="L21" i="5"/>
  <c r="L21" i="7"/>
  <c r="L20" i="2"/>
  <c r="L21" i="11"/>
  <c r="L20" i="4"/>
  <c r="L20" i="6"/>
  <c r="L24" i="3" l="1"/>
  <c r="L22" i="5"/>
  <c r="L22" i="7"/>
  <c r="L21" i="2"/>
  <c r="L22" i="11"/>
  <c r="L21" i="4"/>
  <c r="L21" i="6"/>
  <c r="L25" i="3" l="1"/>
  <c r="L23" i="5"/>
  <c r="L23" i="7"/>
  <c r="L22" i="2"/>
  <c r="L23" i="11"/>
  <c r="L22" i="4"/>
  <c r="L22" i="6"/>
  <c r="L26" i="3" l="1"/>
  <c r="L25" i="5"/>
  <c r="L24" i="7"/>
  <c r="L23" i="2"/>
  <c r="L24" i="11"/>
  <c r="L23" i="4"/>
  <c r="L23" i="6"/>
  <c r="L27" i="3" l="1"/>
  <c r="L26" i="5"/>
  <c r="L25" i="7"/>
  <c r="L24" i="2"/>
  <c r="L25" i="11"/>
  <c r="L24" i="4"/>
  <c r="L24" i="6"/>
  <c r="L28" i="3" l="1"/>
  <c r="L27" i="5"/>
  <c r="L26" i="7"/>
  <c r="L25" i="2"/>
  <c r="L26" i="11"/>
  <c r="L25" i="4"/>
  <c r="L25" i="6"/>
  <c r="L29" i="3" l="1"/>
  <c r="L28" i="5"/>
  <c r="L27" i="7"/>
  <c r="L26" i="2"/>
  <c r="L27" i="11"/>
  <c r="L26" i="4"/>
  <c r="A4" i="9"/>
  <c r="L26" i="6"/>
  <c r="L30" i="3" l="1"/>
  <c r="L29" i="5"/>
  <c r="L28" i="7"/>
  <c r="L27" i="2"/>
  <c r="L28" i="11"/>
  <c r="L27" i="4"/>
  <c r="A5" i="9"/>
  <c r="L27" i="6"/>
  <c r="L31" i="3" l="1"/>
  <c r="L30" i="5"/>
  <c r="L29" i="7"/>
  <c r="L28" i="2"/>
  <c r="L29" i="11"/>
  <c r="L28" i="4"/>
  <c r="A6" i="9"/>
  <c r="L28" i="6"/>
  <c r="L32" i="3" l="1"/>
  <c r="L31" i="5"/>
  <c r="L30" i="7"/>
  <c r="L29" i="2"/>
  <c r="L30" i="11"/>
  <c r="L29" i="4"/>
  <c r="L29" i="6"/>
  <c r="A7" i="9"/>
  <c r="L33" i="3" l="1"/>
  <c r="L32" i="5"/>
  <c r="L31" i="7"/>
  <c r="L30" i="2"/>
  <c r="L31" i="11"/>
  <c r="L30" i="4"/>
  <c r="A8" i="9"/>
  <c r="L30" i="6"/>
  <c r="L34" i="3" l="1"/>
  <c r="L33" i="5"/>
  <c r="L32" i="7"/>
  <c r="L31" i="2"/>
  <c r="L32" i="11"/>
  <c r="L31" i="4"/>
  <c r="A9" i="9"/>
  <c r="L31" i="6"/>
  <c r="L35" i="3" l="1"/>
  <c r="L34" i="5"/>
  <c r="L33" i="7"/>
  <c r="L32" i="2"/>
  <c r="L33" i="11"/>
  <c r="L32" i="4"/>
  <c r="L32" i="6"/>
  <c r="L36" i="3" l="1"/>
  <c r="L35" i="5"/>
  <c r="L34" i="7"/>
  <c r="L33" i="2"/>
  <c r="L34" i="11"/>
  <c r="L33" i="4"/>
  <c r="L33" i="6"/>
  <c r="L37" i="3" l="1"/>
  <c r="L36" i="5"/>
  <c r="L35" i="7"/>
  <c r="L34" i="2"/>
  <c r="L35" i="11"/>
  <c r="L34" i="4"/>
  <c r="L34" i="6"/>
  <c r="L38" i="3" l="1"/>
  <c r="L37" i="5"/>
  <c r="L36" i="7"/>
  <c r="L35" i="2"/>
  <c r="L36" i="11"/>
  <c r="L35" i="4"/>
  <c r="L35" i="6"/>
  <c r="L39" i="3" l="1"/>
  <c r="L38" i="5"/>
  <c r="L37" i="7"/>
  <c r="L36" i="2"/>
  <c r="L37" i="11"/>
  <c r="L36" i="4"/>
  <c r="L36" i="6"/>
  <c r="L40" i="3" l="1"/>
  <c r="L39" i="5"/>
  <c r="L38" i="7"/>
  <c r="L37" i="2"/>
  <c r="L38" i="11"/>
  <c r="L37" i="4"/>
  <c r="L37" i="6"/>
  <c r="L41" i="3" l="1"/>
  <c r="L40" i="5"/>
  <c r="L39" i="7"/>
  <c r="L38" i="2"/>
  <c r="L39" i="11"/>
  <c r="L38" i="4"/>
  <c r="L38" i="6"/>
  <c r="L42" i="3" l="1"/>
  <c r="L41" i="5"/>
  <c r="L40" i="7"/>
  <c r="L39" i="2"/>
  <c r="L40" i="11"/>
  <c r="L39" i="4"/>
  <c r="L39" i="6"/>
  <c r="L43" i="3" l="1"/>
  <c r="L42" i="5"/>
  <c r="L41" i="7"/>
  <c r="L40" i="2"/>
  <c r="L41" i="11"/>
  <c r="L40" i="4"/>
  <c r="L40" i="6"/>
  <c r="A10" i="9"/>
  <c r="L44" i="3" l="1"/>
  <c r="L43" i="5"/>
  <c r="L42" i="7"/>
  <c r="L41" i="2"/>
  <c r="L41" i="4"/>
  <c r="L41" i="6"/>
  <c r="A11" i="9"/>
  <c r="L45" i="3" l="1"/>
  <c r="L44" i="5"/>
  <c r="L43" i="7"/>
  <c r="L42" i="2"/>
  <c r="L42" i="4"/>
  <c r="L42" i="6"/>
  <c r="A12" i="9"/>
  <c r="L46" i="3" l="1"/>
  <c r="L45" i="5"/>
  <c r="L44" i="7"/>
  <c r="L43" i="2"/>
  <c r="L43" i="4"/>
  <c r="L43" i="6"/>
  <c r="A13" i="9"/>
  <c r="L47" i="3" l="1"/>
  <c r="L46" i="5"/>
  <c r="L45" i="7"/>
  <c r="L44" i="2"/>
  <c r="L44" i="4"/>
  <c r="L44" i="6"/>
  <c r="A14" i="9"/>
  <c r="L48" i="3" l="1"/>
  <c r="L47" i="5"/>
  <c r="L46" i="7"/>
  <c r="L45" i="2"/>
  <c r="L45" i="4"/>
  <c r="L45" i="6"/>
  <c r="A15" i="9"/>
  <c r="L49" i="3" l="1"/>
  <c r="L48" i="5"/>
  <c r="L47" i="7"/>
  <c r="L46" i="2"/>
  <c r="L46" i="4"/>
  <c r="L46" i="6"/>
  <c r="A16" i="9"/>
  <c r="A49" i="9"/>
  <c r="A50" i="9" s="1"/>
  <c r="L50" i="3" l="1"/>
  <c r="L49" i="5"/>
  <c r="L48" i="7"/>
  <c r="L47" i="2"/>
  <c r="L47" i="4"/>
  <c r="L47" i="6"/>
  <c r="A17" i="9"/>
  <c r="A18" i="9" s="1"/>
  <c r="A19" i="9" s="1"/>
  <c r="A20" i="9" s="1"/>
  <c r="A21" i="9" s="1"/>
  <c r="A22" i="9" s="1"/>
  <c r="A23" i="9" s="1"/>
  <c r="A24" i="9" s="1"/>
  <c r="A25" i="9" s="1"/>
  <c r="A26" i="9" s="1"/>
  <c r="A27" i="9" s="1"/>
  <c r="A28" i="9" s="1"/>
  <c r="L51" i="3" l="1"/>
  <c r="L50" i="5"/>
  <c r="L49" i="7"/>
  <c r="L48" i="2"/>
  <c r="L48" i="4"/>
  <c r="L48" i="6"/>
  <c r="A29" i="9"/>
  <c r="A30" i="9" s="1"/>
  <c r="A31" i="9" s="1"/>
  <c r="A32" i="9" s="1"/>
  <c r="A51" i="9"/>
  <c r="L52" i="3" l="1"/>
  <c r="L51" i="5"/>
  <c r="L50" i="7"/>
  <c r="L49" i="2"/>
  <c r="L49" i="4"/>
  <c r="L49" i="6"/>
  <c r="A33" i="9"/>
  <c r="A34" i="9" s="1"/>
  <c r="A35" i="9" s="1"/>
  <c r="A36" i="9" s="1"/>
  <c r="A37" i="9" s="1"/>
  <c r="A38" i="9" s="1"/>
  <c r="A39" i="9" s="1"/>
  <c r="L53" i="3" l="1"/>
  <c r="L52" i="5"/>
  <c r="L51" i="7"/>
  <c r="L50" i="2"/>
  <c r="L50" i="4"/>
  <c r="L50" i="6"/>
  <c r="A40" i="9"/>
  <c r="A41" i="9" s="1"/>
  <c r="L54" i="3" l="1"/>
  <c r="L53" i="5"/>
  <c r="L52" i="7"/>
  <c r="L51" i="2"/>
  <c r="L51" i="4"/>
  <c r="A42" i="9"/>
  <c r="L51" i="6"/>
  <c r="N52" i="6"/>
  <c r="A43" i="9" l="1"/>
  <c r="L55" i="3"/>
  <c r="L54" i="5"/>
  <c r="L53" i="7"/>
  <c r="L52" i="2"/>
  <c r="L52" i="4"/>
  <c r="U42" i="9"/>
  <c r="A44" i="9" l="1"/>
  <c r="L56" i="3"/>
  <c r="L55" i="5"/>
  <c r="L54" i="7"/>
  <c r="L53" i="2"/>
  <c r="L53" i="4"/>
  <c r="A45" i="9" l="1"/>
  <c r="L57" i="3"/>
  <c r="L57" i="5"/>
  <c r="L56" i="5"/>
  <c r="L55" i="7"/>
  <c r="L54" i="2"/>
  <c r="L54" i="4"/>
  <c r="A46" i="9" l="1"/>
  <c r="L58" i="3"/>
  <c r="L56" i="7"/>
  <c r="L55" i="2"/>
  <c r="L55" i="4"/>
  <c r="L59" i="3" l="1"/>
  <c r="L57" i="7"/>
  <c r="L56" i="2"/>
  <c r="L56" i="4"/>
  <c r="A52" i="9" l="1"/>
  <c r="L60" i="3"/>
  <c r="L58" i="7"/>
  <c r="L57" i="2"/>
  <c r="L57" i="4"/>
  <c r="A53" i="9" l="1"/>
  <c r="A54" i="9" s="1"/>
  <c r="A55" i="9" s="1"/>
  <c r="A56" i="9" s="1"/>
  <c r="A57" i="9" s="1"/>
  <c r="A58" i="9" s="1"/>
  <c r="A59" i="9" s="1"/>
  <c r="A60" i="9" s="1"/>
  <c r="L61" i="3"/>
  <c r="L59" i="7"/>
  <c r="L58" i="2"/>
  <c r="L58" i="4"/>
  <c r="A61" i="9" l="1"/>
  <c r="A62" i="9" s="1"/>
  <c r="A63" i="9" s="1"/>
  <c r="A64" i="9" s="1"/>
  <c r="A65" i="9" s="1"/>
  <c r="L62" i="3"/>
  <c r="L60" i="7"/>
  <c r="L59" i="2"/>
  <c r="L59" i="4"/>
  <c r="A66" i="9" l="1"/>
  <c r="A67" i="9"/>
  <c r="A68" i="9" s="1"/>
  <c r="L63" i="3"/>
  <c r="L61" i="7"/>
  <c r="L60" i="2"/>
  <c r="L60" i="4"/>
  <c r="A69" i="9" l="1"/>
  <c r="A70" i="9" s="1"/>
  <c r="A71" i="9" s="1"/>
  <c r="A72" i="9" s="1"/>
  <c r="A73" i="9" s="1"/>
  <c r="L64" i="3"/>
  <c r="L62" i="7"/>
  <c r="L61" i="2"/>
  <c r="L61" i="4"/>
  <c r="L65" i="3" l="1"/>
  <c r="L63" i="7"/>
  <c r="L62" i="2"/>
  <c r="L62" i="4"/>
  <c r="L66" i="3" l="1"/>
  <c r="L64" i="7"/>
  <c r="L63" i="2"/>
  <c r="L63" i="4"/>
  <c r="A74" i="9"/>
  <c r="A75" i="9" s="1"/>
  <c r="L67" i="3" l="1"/>
  <c r="L65" i="7"/>
  <c r="L64" i="2"/>
  <c r="L64" i="4"/>
  <c r="A76" i="9"/>
  <c r="L68" i="3" l="1"/>
  <c r="L66" i="7"/>
  <c r="L65" i="2"/>
  <c r="L65" i="4"/>
  <c r="A77" i="9"/>
  <c r="L69" i="3" l="1"/>
  <c r="L67" i="7"/>
  <c r="L66" i="2"/>
  <c r="L66" i="4"/>
  <c r="A78" i="9"/>
  <c r="L70" i="3" l="1"/>
  <c r="L68" i="7"/>
  <c r="L67" i="2"/>
  <c r="L67" i="4"/>
  <c r="A79" i="9"/>
  <c r="L71" i="3" l="1"/>
  <c r="L69" i="7"/>
  <c r="L68" i="2"/>
  <c r="L68" i="4"/>
  <c r="L72" i="3" l="1"/>
  <c r="L70" i="7"/>
  <c r="L69" i="2"/>
  <c r="L69" i="4"/>
  <c r="A80" i="9"/>
  <c r="A81" i="9" s="1"/>
  <c r="L73" i="3" l="1"/>
  <c r="L71" i="7"/>
  <c r="L70" i="2"/>
  <c r="L70" i="4"/>
  <c r="L74" i="3" l="1"/>
  <c r="L72" i="7"/>
  <c r="L71" i="2"/>
  <c r="L71" i="4"/>
  <c r="A82" i="9"/>
  <c r="A83" i="9" s="1"/>
  <c r="L75" i="3" l="1"/>
  <c r="L73" i="7"/>
  <c r="L72" i="2"/>
  <c r="L72" i="4"/>
  <c r="L76" i="3" l="1"/>
  <c r="L74" i="7"/>
  <c r="L73" i="2"/>
  <c r="L73" i="4"/>
  <c r="A84" i="9"/>
  <c r="A85" i="9" s="1"/>
  <c r="L77" i="3" l="1"/>
  <c r="L75" i="7"/>
  <c r="L74" i="2"/>
  <c r="L74" i="4"/>
  <c r="L78" i="3" l="1"/>
  <c r="L76" i="7"/>
  <c r="L75" i="2"/>
  <c r="L75" i="4"/>
  <c r="A86" i="9"/>
  <c r="A87" i="9" s="1"/>
  <c r="L79" i="3" l="1"/>
  <c r="L77" i="7"/>
  <c r="L76" i="2"/>
  <c r="L76" i="4"/>
  <c r="L80" i="3" l="1"/>
  <c r="L78" i="7"/>
  <c r="L77" i="2"/>
  <c r="L77" i="4"/>
  <c r="A88" i="9"/>
  <c r="A89" i="9" s="1"/>
  <c r="L81" i="3" l="1"/>
  <c r="L79" i="7"/>
  <c r="L78" i="2"/>
  <c r="L78" i="4"/>
  <c r="L82" i="3" l="1"/>
  <c r="L80" i="7"/>
  <c r="L79" i="2"/>
  <c r="L79" i="4"/>
  <c r="A90" i="9"/>
  <c r="L83" i="3" l="1"/>
  <c r="L81" i="7"/>
  <c r="L80" i="2"/>
  <c r="A91" i="9"/>
  <c r="L80" i="4"/>
  <c r="L84" i="3" l="1"/>
  <c r="L82" i="7"/>
  <c r="L81" i="2"/>
  <c r="L81" i="4"/>
  <c r="A92" i="9"/>
  <c r="A93" i="9" s="1"/>
  <c r="L85" i="3" l="1"/>
  <c r="L83" i="7"/>
  <c r="L82" i="4"/>
  <c r="A94" i="9"/>
  <c r="L86" i="3" l="1"/>
  <c r="L84" i="7"/>
  <c r="L83" i="2"/>
  <c r="L83" i="4"/>
  <c r="L87" i="3" l="1"/>
  <c r="L85" i="7"/>
  <c r="L84" i="2"/>
  <c r="L84" i="4"/>
  <c r="A95" i="9"/>
  <c r="L88" i="3" l="1"/>
  <c r="L86" i="7"/>
  <c r="L85" i="2"/>
  <c r="A96" i="9"/>
  <c r="L85" i="4"/>
  <c r="L89" i="3" l="1"/>
  <c r="L87" i="7"/>
  <c r="L86" i="2"/>
  <c r="A97" i="9"/>
  <c r="L86" i="4"/>
  <c r="L90" i="3" l="1"/>
  <c r="L88" i="7"/>
  <c r="L87" i="2"/>
  <c r="L87" i="4"/>
  <c r="A98" i="9"/>
  <c r="L91" i="3" l="1"/>
  <c r="L89" i="7"/>
  <c r="L88" i="2"/>
  <c r="A99" i="9"/>
  <c r="L88" i="4"/>
  <c r="N42" i="11"/>
  <c r="L92" i="3" l="1"/>
  <c r="L90" i="7"/>
  <c r="L89" i="2"/>
  <c r="L89" i="4"/>
  <c r="A100" i="9"/>
  <c r="L93" i="3" l="1"/>
  <c r="L91" i="7"/>
  <c r="L90" i="2"/>
  <c r="A101" i="9"/>
  <c r="A102" i="9" s="1"/>
  <c r="L90" i="4"/>
  <c r="L94" i="3" l="1"/>
  <c r="L92" i="7"/>
  <c r="L91" i="2"/>
  <c r="L91" i="4"/>
  <c r="L95" i="3" l="1"/>
  <c r="L93" i="7"/>
  <c r="L92" i="2"/>
  <c r="A103" i="9"/>
  <c r="L92" i="4"/>
  <c r="L96" i="3" l="1"/>
  <c r="L94" i="7"/>
  <c r="L93" i="2"/>
  <c r="L93" i="4"/>
  <c r="A104" i="9"/>
  <c r="L97" i="3" l="1"/>
  <c r="L95" i="7"/>
  <c r="L94" i="2"/>
  <c r="A105" i="9"/>
  <c r="L94" i="4"/>
  <c r="L98" i="3" l="1"/>
  <c r="L96" i="7"/>
  <c r="L95" i="2"/>
  <c r="A106" i="9"/>
  <c r="L95" i="4"/>
  <c r="L99" i="3" l="1"/>
  <c r="L97" i="7"/>
  <c r="L96" i="2"/>
  <c r="A107" i="9"/>
  <c r="L96" i="4"/>
  <c r="L100" i="3" l="1"/>
  <c r="L98" i="7"/>
  <c r="L97" i="2"/>
  <c r="L97" i="4"/>
  <c r="A108" i="9"/>
  <c r="L101" i="3" l="1"/>
  <c r="L99" i="7"/>
  <c r="L98" i="2"/>
  <c r="A109" i="9"/>
  <c r="L98" i="4"/>
  <c r="L102" i="3" l="1"/>
  <c r="L100" i="7"/>
  <c r="L99" i="2"/>
  <c r="L99" i="4"/>
  <c r="A110" i="9"/>
  <c r="L103" i="3" l="1"/>
  <c r="L101" i="7"/>
  <c r="L100" i="2"/>
  <c r="A111" i="9"/>
  <c r="L100" i="4"/>
  <c r="L104" i="3" l="1"/>
  <c r="L102" i="7"/>
  <c r="L101" i="2"/>
  <c r="A112" i="9"/>
  <c r="L101" i="4"/>
  <c r="L105" i="3" l="1"/>
  <c r="L103" i="7"/>
  <c r="L102" i="2"/>
  <c r="L102" i="4"/>
  <c r="A113" i="9"/>
  <c r="L104" i="7" l="1"/>
  <c r="L103" i="2"/>
  <c r="A114" i="9"/>
  <c r="L103" i="4"/>
  <c r="L105" i="7" l="1"/>
  <c r="L104" i="2"/>
  <c r="L104" i="4"/>
  <c r="A115" i="9"/>
  <c r="L105" i="2" l="1"/>
  <c r="L105" i="4"/>
  <c r="A116" i="9"/>
  <c r="A117" i="9" s="1"/>
  <c r="L106" i="2" l="1"/>
  <c r="L106" i="4"/>
  <c r="L107" i="2" l="1"/>
  <c r="A118" i="9"/>
  <c r="L107" i="4"/>
  <c r="L108" i="2" l="1"/>
  <c r="A119" i="9"/>
  <c r="L108" i="4"/>
  <c r="L109" i="2" l="1"/>
  <c r="A120" i="9"/>
  <c r="L109" i="4"/>
  <c r="L110" i="2" l="1"/>
  <c r="L110" i="4"/>
  <c r="A121" i="9"/>
  <c r="L111" i="2" l="1"/>
  <c r="A122" i="9"/>
  <c r="L111" i="4"/>
  <c r="L112" i="2" l="1"/>
  <c r="L112" i="4"/>
  <c r="A123" i="9"/>
  <c r="L113" i="2" l="1"/>
  <c r="A124" i="9"/>
  <c r="L113" i="4"/>
  <c r="L114" i="2" l="1"/>
  <c r="L114" i="4"/>
  <c r="A125" i="9"/>
  <c r="L115" i="2" l="1"/>
  <c r="A126" i="9"/>
  <c r="L115" i="4"/>
  <c r="L116" i="2" l="1"/>
  <c r="A127" i="9"/>
  <c r="L116" i="4"/>
  <c r="L117" i="2" l="1"/>
  <c r="L117" i="4"/>
  <c r="A128" i="9"/>
  <c r="L118" i="2" l="1"/>
  <c r="A129" i="9"/>
  <c r="A130" i="9" s="1"/>
  <c r="A131" i="9" s="1"/>
  <c r="A132" i="9" s="1"/>
  <c r="A133" i="9" s="1"/>
  <c r="A134" i="9" s="1"/>
  <c r="A135" i="9" s="1"/>
  <c r="A136" i="9" s="1"/>
  <c r="A137" i="9" s="1"/>
  <c r="A138" i="9" s="1"/>
  <c r="A139" i="9" s="1"/>
  <c r="A140" i="9" s="1"/>
  <c r="A141" i="9" s="1"/>
  <c r="A142" i="9" s="1"/>
  <c r="A143" i="9" s="1"/>
  <c r="A144" i="9" s="1"/>
  <c r="L118" i="4"/>
  <c r="L119" i="2" l="1"/>
  <c r="L119" i="4"/>
  <c r="A145" i="9"/>
  <c r="A146" i="9" s="1"/>
  <c r="A147" i="9" s="1"/>
  <c r="A148" i="9" s="1"/>
  <c r="L120" i="2" l="1"/>
  <c r="A149" i="9"/>
  <c r="A150" i="9" s="1"/>
  <c r="L120" i="4"/>
  <c r="A151" i="9" l="1"/>
  <c r="L121" i="2"/>
  <c r="L121" i="4"/>
  <c r="A152" i="9" l="1"/>
  <c r="A153" i="9" s="1"/>
  <c r="L122" i="2"/>
  <c r="L122" i="4"/>
  <c r="A154" i="9" l="1"/>
  <c r="A155" i="9" s="1"/>
  <c r="A156" i="9" s="1"/>
  <c r="L123" i="2"/>
  <c r="L123" i="4"/>
  <c r="L124" i="2" l="1"/>
  <c r="L124" i="4"/>
  <c r="A157" i="9"/>
  <c r="L125" i="2" l="1"/>
  <c r="L125" i="4"/>
  <c r="A158" i="9"/>
  <c r="L126" i="2" l="1"/>
  <c r="L126" i="4"/>
  <c r="A159" i="9"/>
  <c r="L127" i="2" l="1"/>
  <c r="L127" i="4"/>
  <c r="A160" i="9"/>
  <c r="A161" i="9"/>
  <c r="A162" i="9" s="1"/>
  <c r="A163" i="9" s="1"/>
  <c r="A164" i="9" s="1"/>
  <c r="A165" i="9" s="1"/>
  <c r="A166" i="9" s="1"/>
  <c r="A167" i="9" s="1"/>
  <c r="A168" i="9" s="1"/>
  <c r="A169" i="9" s="1"/>
  <c r="A170" i="9" s="1"/>
  <c r="A171" i="9" s="1"/>
  <c r="A172" i="9" s="1"/>
  <c r="L128" i="2" l="1"/>
  <c r="L128" i="4"/>
  <c r="L129" i="2" l="1"/>
  <c r="L129" i="4"/>
  <c r="A173" i="9"/>
  <c r="A174" i="9" s="1"/>
  <c r="L130" i="2" l="1"/>
  <c r="L130" i="4"/>
  <c r="L131" i="2" l="1"/>
  <c r="L131" i="4"/>
  <c r="A175" i="9"/>
  <c r="A176" i="9" s="1"/>
  <c r="L132" i="2" l="1"/>
  <c r="L132" i="4"/>
  <c r="A330" i="9"/>
  <c r="L133" i="2" l="1"/>
  <c r="L133" i="4"/>
  <c r="A177" i="9"/>
  <c r="A178" i="9" s="1"/>
  <c r="A331" i="9"/>
  <c r="L134" i="2" l="1"/>
  <c r="L134" i="4"/>
  <c r="A332" i="9"/>
  <c r="L135" i="2" l="1"/>
  <c r="L135" i="4"/>
  <c r="A179" i="9"/>
  <c r="A333" i="9"/>
  <c r="L136" i="2" l="1"/>
  <c r="A180" i="9"/>
  <c r="L136" i="4"/>
  <c r="A334" i="9"/>
  <c r="L137" i="2" l="1"/>
  <c r="L137" i="4"/>
  <c r="A181" i="9"/>
  <c r="A182" i="9" s="1"/>
  <c r="A335" i="9"/>
  <c r="L138" i="2" l="1"/>
  <c r="L138" i="4"/>
  <c r="A336" i="9"/>
  <c r="L139" i="2" l="1"/>
  <c r="L139" i="4"/>
  <c r="A183" i="9"/>
  <c r="A184" i="9" s="1"/>
  <c r="A337" i="9"/>
  <c r="L140" i="2" l="1"/>
  <c r="L140" i="4"/>
  <c r="A338" i="9"/>
  <c r="L141" i="2" l="1"/>
  <c r="L141" i="4"/>
  <c r="A185" i="9"/>
  <c r="A186" i="9" s="1"/>
  <c r="A339" i="9"/>
  <c r="L142" i="2" l="1"/>
  <c r="L142" i="4"/>
  <c r="A340" i="9"/>
  <c r="A341" i="9" s="1"/>
  <c r="A342" i="9" s="1"/>
  <c r="L143" i="2" l="1"/>
  <c r="L143" i="4"/>
  <c r="A187" i="9"/>
  <c r="A188" i="9" s="1"/>
  <c r="L144" i="2" l="1"/>
  <c r="L144" i="4"/>
  <c r="L145" i="2" l="1"/>
  <c r="L145" i="4"/>
  <c r="A189" i="9"/>
  <c r="A190" i="9" s="1"/>
  <c r="L146" i="2" l="1"/>
  <c r="L146" i="4"/>
  <c r="L147" i="2" l="1"/>
  <c r="L147" i="4"/>
  <c r="A191" i="9"/>
  <c r="A192" i="9" s="1"/>
  <c r="L148" i="2" l="1"/>
  <c r="L148" i="4"/>
  <c r="L149" i="2" l="1"/>
  <c r="L149" i="4"/>
  <c r="A193" i="9"/>
  <c r="A194" i="9" s="1"/>
  <c r="L150" i="2" l="1"/>
  <c r="L150" i="4"/>
  <c r="L151" i="2" l="1"/>
  <c r="L151" i="4"/>
  <c r="A195" i="9"/>
  <c r="A196" i="9" s="1"/>
  <c r="L152" i="2" l="1"/>
  <c r="L152" i="4"/>
  <c r="L153" i="2" l="1"/>
  <c r="L153" i="4"/>
  <c r="A197" i="9"/>
  <c r="A198" i="9" l="1"/>
  <c r="L154" i="2"/>
  <c r="L154" i="4"/>
  <c r="L155" i="2" l="1"/>
  <c r="L155" i="4"/>
  <c r="A199" i="9"/>
  <c r="A200" i="9" l="1"/>
  <c r="L156" i="2"/>
  <c r="L156" i="4"/>
  <c r="L157" i="2" l="1"/>
  <c r="L157" i="4"/>
  <c r="A201" i="9"/>
  <c r="A202" i="9" l="1"/>
  <c r="L158" i="2"/>
  <c r="L158" i="4"/>
  <c r="L159" i="2" l="1"/>
  <c r="L159" i="4"/>
  <c r="A203" i="9"/>
  <c r="A204" i="9" l="1"/>
  <c r="L160" i="2"/>
  <c r="L160" i="4"/>
  <c r="L161" i="2" l="1"/>
  <c r="L161" i="4"/>
  <c r="A205" i="9"/>
  <c r="A206" i="9" l="1"/>
  <c r="L162" i="2"/>
  <c r="L162" i="4"/>
  <c r="L163" i="2" l="1"/>
  <c r="L163" i="4"/>
  <c r="A207" i="9"/>
  <c r="A208" i="9" l="1"/>
  <c r="L164" i="2"/>
  <c r="L164" i="4"/>
  <c r="L165" i="2" l="1"/>
  <c r="L165" i="4"/>
  <c r="A209" i="9"/>
  <c r="A210" i="9" l="1"/>
  <c r="L166" i="2"/>
  <c r="L166" i="4"/>
  <c r="L167" i="2" l="1"/>
  <c r="L167" i="4"/>
  <c r="A211" i="9"/>
  <c r="A212" i="9" l="1"/>
  <c r="L168" i="2"/>
  <c r="L168" i="4"/>
  <c r="L169" i="2" l="1"/>
  <c r="L169" i="4"/>
  <c r="A213" i="9"/>
  <c r="A214" i="9" l="1"/>
  <c r="L170" i="2"/>
  <c r="L170" i="4"/>
  <c r="L171" i="2" l="1"/>
  <c r="L171" i="4"/>
  <c r="A215" i="9"/>
  <c r="A216" i="9" s="1"/>
  <c r="L172" i="2" l="1"/>
  <c r="L172" i="4"/>
  <c r="L173" i="2" l="1"/>
  <c r="L173" i="4"/>
  <c r="A217" i="9"/>
  <c r="A218" i="9" l="1"/>
  <c r="L174" i="2"/>
  <c r="L174" i="4"/>
  <c r="L175" i="2" l="1"/>
  <c r="L175" i="4"/>
  <c r="A219" i="9"/>
  <c r="A220" i="9" l="1"/>
  <c r="L176" i="2"/>
  <c r="L176" i="4"/>
  <c r="L177" i="2" l="1"/>
  <c r="L177" i="4"/>
  <c r="A221" i="9"/>
  <c r="A222" i="9" l="1"/>
  <c r="L178" i="2"/>
  <c r="L178" i="4"/>
  <c r="L179" i="2" l="1"/>
  <c r="L179" i="4"/>
  <c r="A223" i="9"/>
  <c r="L180" i="2" l="1"/>
  <c r="A224" i="9"/>
  <c r="L180" i="4"/>
  <c r="L181" i="2" l="1"/>
  <c r="L181" i="4"/>
  <c r="A225" i="9"/>
  <c r="L182" i="2" l="1"/>
  <c r="A226" i="9"/>
  <c r="L182" i="4"/>
  <c r="L183" i="2" l="1"/>
  <c r="L183" i="4"/>
  <c r="A227" i="9"/>
  <c r="L184" i="2" l="1"/>
  <c r="L184" i="4"/>
  <c r="L185" i="2" l="1"/>
  <c r="L185" i="4"/>
  <c r="L186" i="2" l="1"/>
  <c r="L186" i="4"/>
  <c r="L187" i="2" l="1"/>
  <c r="L187" i="4"/>
  <c r="L188" i="2" l="1"/>
  <c r="L188" i="4"/>
  <c r="L189" i="2" l="1"/>
  <c r="L189" i="4"/>
  <c r="L190" i="2" l="1"/>
  <c r="L190" i="4"/>
  <c r="L191" i="2" l="1"/>
  <c r="L191" i="4"/>
  <c r="L192" i="2" l="1"/>
  <c r="L192" i="4"/>
  <c r="L193" i="2" l="1"/>
  <c r="L193" i="4"/>
  <c r="L194" i="2" l="1"/>
  <c r="L194" i="4"/>
  <c r="L195" i="2" l="1"/>
  <c r="L195" i="4"/>
  <c r="L196" i="2" l="1"/>
  <c r="L196" i="4"/>
  <c r="L197" i="2" l="1"/>
  <c r="L197" i="4"/>
  <c r="L198" i="2" l="1"/>
  <c r="L198" i="4"/>
  <c r="L199" i="2" l="1"/>
  <c r="L199" i="4"/>
  <c r="L200" i="2" l="1"/>
  <c r="L200" i="4"/>
  <c r="L201" i="2" l="1"/>
  <c r="L201" i="4"/>
  <c r="L202" i="2" l="1"/>
  <c r="L202" i="4"/>
  <c r="L203" i="2" l="1"/>
  <c r="L203" i="4"/>
  <c r="L204" i="2" l="1"/>
  <c r="L204" i="4"/>
  <c r="L205" i="2" l="1"/>
  <c r="L205" i="4"/>
  <c r="L206" i="2" l="1"/>
  <c r="L206" i="4"/>
  <c r="L207" i="2" l="1"/>
  <c r="L207" i="4"/>
  <c r="L208" i="2" l="1"/>
  <c r="L208" i="4"/>
  <c r="L209" i="2" l="1"/>
  <c r="L209" i="4"/>
  <c r="L210" i="2" l="1"/>
  <c r="L210" i="4"/>
  <c r="L211" i="2" l="1"/>
  <c r="L211" i="4"/>
  <c r="L212" i="2" l="1"/>
  <c r="L212" i="4"/>
  <c r="L213" i="2" l="1"/>
  <c r="L213" i="4"/>
  <c r="L214" i="2" l="1"/>
  <c r="L214" i="4"/>
  <c r="L215" i="2" l="1"/>
  <c r="L215" i="4"/>
  <c r="L216" i="2" l="1"/>
  <c r="L216" i="4"/>
  <c r="L217" i="2" l="1"/>
  <c r="L217" i="4"/>
  <c r="L218" i="2" l="1"/>
  <c r="L218" i="4"/>
  <c r="L219" i="2" l="1"/>
  <c r="L219" i="4"/>
  <c r="L220" i="2" l="1"/>
  <c r="L220" i="4"/>
  <c r="L221" i="2" l="1"/>
  <c r="L221" i="4"/>
  <c r="L222" i="2" l="1"/>
  <c r="L222" i="4"/>
  <c r="L223" i="2" l="1"/>
  <c r="L223" i="4"/>
  <c r="L224" i="2" l="1"/>
  <c r="L224" i="4"/>
  <c r="L225" i="2" l="1"/>
  <c r="L225" i="4"/>
  <c r="L226" i="2" l="1"/>
  <c r="L226" i="4"/>
  <c r="L227" i="2" l="1"/>
  <c r="L227" i="4"/>
  <c r="L228" i="2" l="1"/>
  <c r="L228" i="4"/>
  <c r="L229" i="2" l="1"/>
  <c r="L229" i="4"/>
  <c r="L230" i="2" l="1"/>
  <c r="L230" i="4"/>
  <c r="L231" i="2" l="1"/>
  <c r="L231" i="4"/>
  <c r="L232" i="2" l="1"/>
  <c r="L232" i="4"/>
  <c r="L233" i="2" l="1"/>
  <c r="L233" i="4"/>
  <c r="L234" i="2" l="1"/>
  <c r="L234" i="4"/>
  <c r="L235" i="2" l="1"/>
  <c r="L235" i="4"/>
  <c r="L236" i="2" l="1"/>
  <c r="L236" i="4"/>
  <c r="L237" i="2" l="1"/>
  <c r="L237" i="4"/>
  <c r="L238" i="2" l="1"/>
  <c r="L238" i="4"/>
  <c r="L239" i="2" l="1"/>
  <c r="A228" i="9"/>
  <c r="L239" i="4"/>
  <c r="L240" i="2" l="1"/>
  <c r="L240" i="4"/>
  <c r="A229" i="9"/>
  <c r="A230" i="9" s="1"/>
  <c r="L241" i="2" l="1"/>
  <c r="L241" i="4"/>
  <c r="L242" i="2" l="1"/>
  <c r="L242" i="4"/>
  <c r="A231" i="9"/>
  <c r="L243" i="2" l="1"/>
  <c r="A232" i="9"/>
  <c r="L243" i="4"/>
  <c r="L244" i="2" l="1"/>
  <c r="L244" i="4"/>
  <c r="A233" i="9"/>
  <c r="L245" i="2" l="1"/>
  <c r="L245" i="4"/>
  <c r="A234" i="9"/>
  <c r="A235" i="9" s="1"/>
  <c r="L246" i="2" l="1"/>
  <c r="L246" i="4"/>
  <c r="L247" i="2" l="1"/>
  <c r="L247" i="4"/>
  <c r="A236" i="9"/>
  <c r="A237" i="9" s="1"/>
  <c r="L248" i="2" l="1"/>
  <c r="L248" i="4"/>
  <c r="L249" i="2" l="1"/>
  <c r="L249" i="4"/>
  <c r="A238" i="9"/>
  <c r="A239" i="9" s="1"/>
  <c r="L250" i="2" l="1"/>
  <c r="L250" i="4"/>
  <c r="L251" i="2" l="1"/>
  <c r="L251" i="4"/>
  <c r="A240" i="9"/>
  <c r="A241" i="9" s="1"/>
  <c r="L252" i="2" l="1"/>
  <c r="L252" i="4"/>
  <c r="L253" i="2" l="1"/>
  <c r="L253" i="4"/>
  <c r="A242" i="9"/>
  <c r="A243" i="9" s="1"/>
  <c r="L254" i="2" l="1"/>
  <c r="L254" i="4"/>
  <c r="L255" i="2" l="1"/>
  <c r="L255" i="4"/>
  <c r="A244" i="9"/>
  <c r="A245" i="9" s="1"/>
  <c r="L256" i="2" l="1"/>
  <c r="L256" i="4"/>
  <c r="L257" i="2" l="1"/>
  <c r="L257" i="4"/>
  <c r="A246" i="9"/>
  <c r="A247" i="9" s="1"/>
  <c r="L258" i="2" l="1"/>
  <c r="L258" i="4"/>
  <c r="L259" i="2" l="1"/>
  <c r="L259" i="4"/>
  <c r="A248" i="9"/>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L260" i="2" l="1"/>
  <c r="L260" i="4"/>
  <c r="L261" i="2" l="1"/>
  <c r="L261" i="4"/>
  <c r="A272" i="9"/>
  <c r="A273" i="9" s="1"/>
  <c r="L262" i="2" l="1"/>
  <c r="L262" i="4"/>
  <c r="L263" i="2" l="1"/>
  <c r="A274" i="9"/>
  <c r="L263" i="4"/>
  <c r="L264" i="2" l="1"/>
  <c r="L264" i="4"/>
  <c r="A275" i="9"/>
  <c r="A276" i="9" s="1"/>
  <c r="L265" i="2" l="1"/>
  <c r="L265" i="4"/>
  <c r="L266" i="2" l="1"/>
  <c r="L266" i="4"/>
  <c r="A277" i="9"/>
  <c r="A278" i="9" s="1"/>
  <c r="L267" i="2" l="1"/>
  <c r="L267" i="4"/>
  <c r="L268" i="2" l="1"/>
  <c r="L268" i="4"/>
  <c r="A279" i="9"/>
  <c r="A280" i="9" s="1"/>
  <c r="L269" i="2" l="1"/>
  <c r="L269" i="4"/>
  <c r="L270" i="2" l="1"/>
  <c r="L270" i="4"/>
  <c r="A281" i="9"/>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43" i="9" l="1"/>
  <c r="L271" i="2"/>
  <c r="A344" i="9" l="1"/>
  <c r="A345" i="9" s="1"/>
  <c r="A346" i="9" s="1"/>
  <c r="A347" i="9" s="1"/>
  <c r="A348" i="9" s="1"/>
  <c r="A349" i="9" s="1"/>
  <c r="A350" i="9" s="1"/>
  <c r="A351" i="9" s="1"/>
  <c r="A352" i="9" s="1"/>
  <c r="A353" i="9" s="1"/>
  <c r="A354" i="9" s="1"/>
  <c r="A355" i="9" s="1"/>
  <c r="A356" i="9" s="1"/>
  <c r="A357" i="9" s="1"/>
  <c r="A358" i="9" s="1"/>
  <c r="A359" i="9" s="1"/>
  <c r="L272" i="2"/>
  <c r="A360" i="9" l="1"/>
  <c r="A361" i="9" s="1"/>
  <c r="A362" i="9" s="1"/>
  <c r="L273" i="2"/>
  <c r="A363" i="9" l="1"/>
  <c r="L274" i="2"/>
  <c r="A364" i="9" l="1"/>
  <c r="A365" i="9" s="1"/>
  <c r="L275" i="2"/>
  <c r="A366" i="9" l="1"/>
  <c r="L276" i="2"/>
  <c r="A367" i="9" l="1"/>
  <c r="L277" i="2"/>
  <c r="A368" i="9" l="1"/>
  <c r="A369" i="9" s="1"/>
  <c r="A370" i="9" s="1"/>
  <c r="A371" i="9" s="1"/>
  <c r="L278" i="2"/>
  <c r="A372" i="9" l="1"/>
  <c r="A373" i="9" s="1"/>
  <c r="A374" i="9" s="1"/>
  <c r="A375" i="9" s="1"/>
  <c r="A376" i="9" s="1"/>
  <c r="A377" i="9" s="1"/>
  <c r="A378" i="9" s="1"/>
  <c r="L279" i="2"/>
  <c r="A379" i="9" l="1"/>
  <c r="A380" i="9" s="1"/>
  <c r="A381" i="9" s="1"/>
  <c r="A382" i="9" s="1"/>
  <c r="L280" i="2"/>
  <c r="A383" i="9" l="1"/>
  <c r="A384" i="9" s="1"/>
  <c r="L281" i="2"/>
  <c r="A385" i="9" l="1"/>
  <c r="A386" i="9" s="1"/>
  <c r="A387" i="9" s="1"/>
  <c r="A388" i="9" s="1"/>
  <c r="A389" i="9" s="1"/>
  <c r="A390" i="9" s="1"/>
  <c r="L282" i="2"/>
  <c r="A391" i="9" l="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L283" i="2"/>
  <c r="A412" i="9" l="1"/>
  <c r="A413" i="9" s="1"/>
  <c r="A414" i="9" s="1"/>
  <c r="A415" i="9" s="1"/>
  <c r="A416" i="9" s="1"/>
  <c r="A417" i="9" s="1"/>
  <c r="A418" i="9" s="1"/>
  <c r="A419" i="9" s="1"/>
  <c r="A420" i="9" s="1"/>
  <c r="A421" i="9" s="1"/>
  <c r="A422" i="9" s="1"/>
  <c r="A423" i="9" s="1"/>
  <c r="A424" i="9" s="1"/>
  <c r="L284" i="2"/>
  <c r="A425" i="9" l="1"/>
  <c r="A426" i="9" s="1"/>
  <c r="A427" i="9" s="1"/>
  <c r="A428" i="9" s="1"/>
  <c r="A429" i="9" s="1"/>
  <c r="L285" i="2"/>
  <c r="A430" i="9" l="1"/>
  <c r="A431" i="9" s="1"/>
  <c r="A432" i="9" s="1"/>
  <c r="A433" i="9" s="1"/>
  <c r="L286" i="2"/>
  <c r="L287" i="2" l="1"/>
  <c r="L288" i="2" l="1"/>
  <c r="L289" i="2" l="1"/>
  <c r="L290" i="2" l="1"/>
  <c r="L291" i="2" l="1"/>
  <c r="L292" i="2" l="1"/>
  <c r="L293" i="2" l="1"/>
  <c r="L294" i="2" l="1"/>
  <c r="L295" i="2" l="1"/>
  <c r="L296" i="2" l="1"/>
  <c r="A434" i="9"/>
  <c r="L297" i="2" l="1"/>
  <c r="A435" i="9"/>
  <c r="L298" i="2" l="1"/>
  <c r="A436" i="9"/>
  <c r="L299" i="2" l="1"/>
  <c r="A437" i="9"/>
  <c r="L300" i="2" l="1"/>
  <c r="A438" i="9"/>
  <c r="L301" i="2" l="1"/>
  <c r="A439" i="9"/>
  <c r="L302" i="2" l="1"/>
  <c r="A440" i="9"/>
  <c r="L303" i="2" l="1"/>
  <c r="A441" i="9"/>
  <c r="L304" i="2" l="1"/>
  <c r="L305" i="2" l="1"/>
  <c r="L306" i="2" l="1"/>
  <c r="L307" i="2" l="1"/>
  <c r="L308" i="2" l="1"/>
  <c r="L309" i="2" l="1"/>
  <c r="L310" i="2" l="1"/>
  <c r="L311" i="2" l="1"/>
  <c r="L312" i="2" l="1"/>
  <c r="L313" i="2" l="1"/>
  <c r="L314" i="2" l="1"/>
  <c r="L315" i="2" l="1"/>
  <c r="L316" i="2" l="1"/>
  <c r="L317" i="2" l="1"/>
  <c r="L318" i="2" l="1"/>
  <c r="L319" i="2" l="1"/>
  <c r="L320" i="2" l="1"/>
  <c r="L321" i="2" l="1"/>
  <c r="L322" i="2" l="1"/>
  <c r="L323" i="2" l="1"/>
  <c r="L324" i="2" l="1"/>
  <c r="L325" i="2" l="1"/>
  <c r="L326" i="2" l="1"/>
  <c r="L327" i="2" l="1"/>
  <c r="L328" i="2" l="1"/>
  <c r="L329" i="2" l="1"/>
  <c r="L330" i="2" l="1"/>
  <c r="L331" i="2" l="1"/>
  <c r="L332" i="2" l="1"/>
  <c r="L333" i="2" l="1"/>
  <c r="L334" i="2" l="1"/>
  <c r="L335" i="2" l="1"/>
  <c r="L336" i="2" l="1"/>
  <c r="L337" i="2" l="1"/>
  <c r="L338" i="2" l="1"/>
  <c r="A442" i="9"/>
  <c r="L339" i="2" l="1"/>
  <c r="A443" i="9"/>
  <c r="L341" i="2" l="1"/>
  <c r="L340" i="2"/>
  <c r="A444" i="9"/>
  <c r="A445" i="9" l="1"/>
  <c r="A446" i="9" l="1"/>
  <c r="A447" i="9" l="1"/>
  <c r="A448" i="9" l="1"/>
  <c r="A449" i="9" l="1"/>
  <c r="A450" i="9" l="1"/>
  <c r="A451" i="9" l="1"/>
  <c r="A452" i="9" l="1"/>
  <c r="A453" i="9" l="1"/>
  <c r="A454" i="9" l="1"/>
  <c r="A455" i="9" l="1"/>
  <c r="A456" i="9" l="1"/>
  <c r="A457" i="9" l="1"/>
  <c r="A458" i="9" l="1"/>
  <c r="A459" i="9" l="1"/>
  <c r="A460" i="9" l="1"/>
  <c r="A461" i="9" l="1"/>
  <c r="A462" i="9" l="1"/>
  <c r="A463" i="9" l="1"/>
  <c r="A464" i="9" l="1"/>
  <c r="A465" i="9" l="1"/>
  <c r="A466" i="9" l="1"/>
  <c r="A467" i="9" l="1"/>
  <c r="A468" i="9" l="1"/>
  <c r="A469" i="9" l="1"/>
  <c r="A470" i="9" l="1"/>
  <c r="A471" i="9" l="1"/>
  <c r="A472" i="9" l="1"/>
  <c r="A473" i="9" l="1"/>
  <c r="A474" i="9" l="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l="1"/>
  <c r="A502" i="9" l="1"/>
  <c r="A503" i="9" l="1"/>
  <c r="A504" i="9" l="1"/>
  <c r="A505" i="9" l="1"/>
  <c r="A506" i="9" l="1"/>
  <c r="A507" i="9" l="1"/>
  <c r="A508" i="9" l="1"/>
  <c r="A509" i="9" l="1"/>
  <c r="A510" i="9" l="1"/>
  <c r="A511" i="9" l="1"/>
  <c r="A512" i="9" l="1"/>
  <c r="A513" i="9" l="1"/>
  <c r="A514" i="9" l="1"/>
  <c r="A515" i="9" l="1"/>
  <c r="A516" i="9" l="1"/>
  <c r="A517" i="9" l="1"/>
  <c r="A518" i="9" l="1"/>
  <c r="A519" i="9" l="1"/>
  <c r="A520" i="9" l="1"/>
  <c r="A521" i="9" l="1"/>
  <c r="A522" i="9" l="1"/>
  <c r="A523" i="9" l="1"/>
  <c r="A524" i="9" l="1"/>
  <c r="A525" i="9" l="1"/>
  <c r="A526" i="9" l="1"/>
  <c r="A527" i="9" l="1"/>
  <c r="A528" i="9" l="1"/>
  <c r="A529" i="9" l="1"/>
  <c r="A530" i="9" l="1"/>
  <c r="A531" i="9" l="1"/>
  <c r="A532" i="9" l="1"/>
  <c r="A533" i="9" l="1"/>
  <c r="A534" i="9" l="1"/>
  <c r="A535" i="9" l="1"/>
  <c r="A536" i="9" l="1"/>
  <c r="A537" i="9" l="1"/>
  <c r="A538" i="9" l="1"/>
  <c r="A539" i="9" l="1"/>
  <c r="A540" i="9" l="1"/>
  <c r="A541" i="9" l="1"/>
  <c r="A542" i="9" l="1"/>
  <c r="A543" i="9" l="1"/>
  <c r="A544" i="9" l="1"/>
  <c r="A545" i="9" l="1"/>
  <c r="A546" i="9" l="1"/>
  <c r="A547" i="9" l="1"/>
  <c r="A548" i="9" l="1"/>
  <c r="A549" i="9" l="1"/>
  <c r="A550" i="9" l="1"/>
  <c r="A551" i="9" s="1"/>
  <c r="A552" i="9" l="1"/>
  <c r="A553" i="9" l="1"/>
  <c r="A554" i="9" l="1"/>
  <c r="A555" i="9" l="1"/>
  <c r="A556" i="9" l="1"/>
  <c r="A557" i="9" l="1"/>
  <c r="A558" i="9" l="1"/>
  <c r="A559" i="9" l="1"/>
  <c r="A560" i="9" l="1"/>
  <c r="A561" i="9" l="1"/>
  <c r="N342" i="2" l="1"/>
  <c r="U2" i="9" s="1"/>
  <c r="A562" i="9"/>
  <c r="A563" i="9" l="1"/>
  <c r="A564" i="9" l="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88" i="9" l="1"/>
  <c r="A789" i="9" l="1"/>
  <c r="A790" i="9" l="1"/>
  <c r="A791" i="9" l="1"/>
  <c r="A792" i="9" l="1"/>
  <c r="A793" i="9" l="1"/>
  <c r="A794" i="9" l="1"/>
  <c r="A795" i="9" l="1"/>
  <c r="A796" i="9" l="1"/>
  <c r="A797" i="9" l="1"/>
  <c r="A798" i="9" l="1"/>
  <c r="A799" i="9" l="1"/>
  <c r="A800" i="9" l="1"/>
  <c r="A801" i="9" l="1"/>
  <c r="A802" i="9" l="1"/>
  <c r="A803" i="9" l="1"/>
  <c r="A804" i="9" l="1"/>
  <c r="A805" i="9" l="1"/>
  <c r="A806" i="9" l="1"/>
  <c r="A807" i="9" l="1"/>
  <c r="A808" i="9" l="1"/>
  <c r="A809" i="9" l="1"/>
  <c r="A810" i="9" l="1"/>
  <c r="A811" i="9" l="1"/>
  <c r="A812" i="9" l="1"/>
  <c r="A813" i="9" l="1"/>
  <c r="A814" i="9" l="1"/>
  <c r="A815" i="9" l="1"/>
  <c r="A816" i="9" l="1"/>
  <c r="A817" i="9" l="1"/>
  <c r="A1097" i="9"/>
  <c r="A1098" i="9" s="1"/>
  <c r="A1099" i="9" s="1"/>
  <c r="A1100" i="9" s="1"/>
  <c r="A1101" i="9" s="1"/>
  <c r="A818" i="9" l="1"/>
  <c r="A819" i="9" l="1"/>
  <c r="A820" i="9" l="1"/>
  <c r="A821" i="9" l="1"/>
  <c r="A822" i="9" l="1"/>
  <c r="A823" i="9" l="1"/>
  <c r="A827" i="9"/>
  <c r="A828" i="9" l="1"/>
  <c r="A829" i="9" l="1"/>
  <c r="A830" i="9" l="1"/>
  <c r="A831" i="9" l="1"/>
  <c r="A832" i="9" l="1"/>
  <c r="A833" i="9" l="1"/>
  <c r="A834" i="9" l="1"/>
  <c r="A835" i="9" l="1"/>
  <c r="A836" i="9" l="1"/>
  <c r="A837" i="9" l="1"/>
  <c r="A838" i="9" l="1"/>
  <c r="A839" i="9" l="1"/>
  <c r="A840" i="9" l="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l="1"/>
  <c r="A913" i="9" s="1"/>
  <c r="A914" i="9" s="1"/>
  <c r="A915" i="9" l="1"/>
  <c r="A916" i="9" s="1"/>
  <c r="A917" i="9" l="1"/>
  <c r="A918" i="9" s="1"/>
  <c r="A919" i="9" s="1"/>
  <c r="A920" i="9" s="1"/>
  <c r="A921" i="9" s="1"/>
  <c r="A922" i="9" s="1"/>
  <c r="A923" i="9" s="1"/>
  <c r="A924" i="9" s="1"/>
  <c r="A925" i="9" s="1"/>
  <c r="A926" i="9" s="1"/>
  <c r="A927" i="9" s="1"/>
  <c r="A928" i="9" l="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l="1"/>
  <c r="A975" i="9"/>
  <c r="A976" i="9" l="1"/>
  <c r="A977" i="9" l="1"/>
  <c r="A978" i="9" s="1"/>
  <c r="A993" i="9" s="1"/>
  <c r="A994" i="9" l="1"/>
  <c r="A995" i="9" l="1"/>
  <c r="A996" i="9" l="1"/>
  <c r="A997" i="9" l="1"/>
  <c r="A998" i="9" l="1"/>
  <c r="A999" i="9" l="1"/>
  <c r="A1000" i="9" l="1"/>
  <c r="A1001" i="9" l="1"/>
  <c r="A1002" i="9" l="1"/>
  <c r="A1003" i="9" l="1"/>
  <c r="A1004" i="9" l="1"/>
  <c r="A1005" i="9" l="1"/>
  <c r="A1006" i="9" l="1"/>
  <c r="A1007" i="9" l="1"/>
  <c r="A1008" i="9" l="1"/>
  <c r="A1009" i="9" l="1"/>
  <c r="A1010" i="9" l="1"/>
  <c r="A1011" i="9" l="1"/>
  <c r="A1012" i="9" l="1"/>
  <c r="A1013" i="9" l="1"/>
  <c r="A1014" i="9" l="1"/>
  <c r="A1015" i="9" l="1"/>
  <c r="A1016" i="9" l="1"/>
  <c r="A1017" i="9" l="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l="1"/>
  <c r="A1058" i="9" l="1"/>
  <c r="A1059" i="9" l="1"/>
  <c r="A1060" i="9" l="1"/>
  <c r="A1061" i="9" l="1"/>
  <c r="A1062" i="9" l="1"/>
  <c r="A1063" i="9" l="1"/>
  <c r="A1064" i="9" l="1"/>
  <c r="A1065" i="9" l="1"/>
  <c r="A1066" i="9" l="1"/>
  <c r="A1067" i="9" l="1"/>
  <c r="A1068" i="9" l="1"/>
  <c r="A1069" i="9" l="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P60" i="10" a="1"/>
  <c r="P60" i="10" s="1"/>
  <c r="G90" i="10"/>
  <c r="I75" i="10"/>
  <c r="I80" i="10"/>
  <c r="O83" i="10"/>
  <c r="Q72" i="10"/>
  <c r="G75" i="10"/>
  <c r="F76" i="10" a="1"/>
  <c r="F76" i="10" s="1"/>
  <c r="O97" i="10"/>
  <c r="P95" i="10" a="1"/>
  <c r="P95" i="10" s="1"/>
  <c r="P88" i="10" a="1"/>
  <c r="P88" i="10" s="1"/>
  <c r="J90" i="10"/>
  <c r="I70" i="10"/>
  <c r="E94" i="10"/>
  <c r="P66" i="10" a="1"/>
  <c r="P66" i="10" s="1"/>
  <c r="M86" i="10"/>
  <c r="E50" i="10"/>
  <c r="N52" i="10"/>
  <c r="I56" i="10"/>
  <c r="E88" i="10"/>
  <c r="L61" i="10"/>
  <c r="P67" i="10" a="1"/>
  <c r="P67" i="10" s="1"/>
  <c r="O56" i="10"/>
  <c r="G62" i="10"/>
  <c r="Q93" i="10"/>
  <c r="N75" i="10"/>
  <c r="E51" i="10"/>
  <c r="Q56" i="10"/>
  <c r="G82" i="10"/>
  <c r="P62" i="10" a="1"/>
  <c r="P62" i="10" s="1"/>
  <c r="I86" i="10"/>
  <c r="O73" i="10"/>
  <c r="A45" i="10"/>
  <c r="O89" i="10"/>
  <c r="O78" i="10"/>
  <c r="H49" i="10"/>
  <c r="N70" i="10"/>
  <c r="H79" i="10"/>
  <c r="A44" i="10"/>
  <c r="J98" i="10"/>
  <c r="E92" i="10"/>
  <c r="A63" i="10"/>
  <c r="J81" i="10"/>
  <c r="Q70" i="10"/>
  <c r="E44" i="10"/>
  <c r="K83" i="10"/>
  <c r="E81" i="10"/>
  <c r="E86" i="10"/>
  <c r="A56" i="10"/>
  <c r="F67" i="10" a="1"/>
  <c r="F67" i="10" s="1"/>
  <c r="I63" i="10"/>
  <c r="P58" i="10" a="1"/>
  <c r="P58" i="10" s="1"/>
  <c r="N55" i="10"/>
  <c r="L69" i="10"/>
  <c r="A92" i="10"/>
  <c r="G87" i="10"/>
  <c r="N81" i="10"/>
  <c r="H78" i="10"/>
  <c r="M85" i="10"/>
  <c r="I62" i="10"/>
  <c r="M50" i="10"/>
  <c r="E90" i="10"/>
  <c r="H76" i="10"/>
  <c r="K73" i="10"/>
  <c r="J76" i="10"/>
  <c r="A85" i="10"/>
  <c r="N94" i="10"/>
  <c r="F61" i="10" a="1"/>
  <c r="F61" i="10" s="1"/>
  <c r="K76" i="10"/>
  <c r="N89" i="10"/>
  <c r="G54" i="10"/>
  <c r="G70" i="10"/>
  <c r="N66" i="10"/>
  <c r="K56" i="10"/>
  <c r="A88" i="10"/>
  <c r="J45" i="10"/>
  <c r="E55" i="10"/>
  <c r="Q92" i="10"/>
  <c r="Q64" i="10"/>
  <c r="E80" i="10"/>
  <c r="L60" i="10"/>
  <c r="E68" i="10"/>
  <c r="G73" i="10"/>
  <c r="I50" i="10"/>
  <c r="A66" i="10"/>
  <c r="E85" i="10"/>
  <c r="I88" i="10"/>
  <c r="Q83" i="10"/>
  <c r="J52" i="10"/>
  <c r="H51" i="10"/>
  <c r="K91" i="10"/>
  <c r="I87" i="10"/>
  <c r="H88" i="10"/>
  <c r="E95" i="10"/>
  <c r="L76" i="10"/>
  <c r="P52" i="10" a="1"/>
  <c r="P52" i="10" s="1"/>
  <c r="P98" i="10" a="1"/>
  <c r="P98" i="10" s="1"/>
  <c r="M78" i="10"/>
  <c r="I58" i="10"/>
  <c r="E56" i="10"/>
  <c r="L75" i="10"/>
  <c r="J100" i="10"/>
  <c r="I59" i="10"/>
  <c r="F66" i="10" a="1"/>
  <c r="F66" i="10" s="1"/>
  <c r="M61" i="10"/>
  <c r="L88" i="10"/>
  <c r="E49" i="10"/>
  <c r="H65" i="10"/>
  <c r="M87" i="10"/>
  <c r="H81" i="10"/>
  <c r="E46" i="10"/>
  <c r="G92" i="10"/>
  <c r="I94" i="10"/>
  <c r="E64" i="10"/>
  <c r="I44" i="10"/>
  <c r="O68" i="10"/>
  <c r="J99" i="10"/>
  <c r="L83" i="10"/>
  <c r="O77" i="10"/>
  <c r="M75" i="10"/>
  <c r="P84" i="10" a="1"/>
  <c r="P84" i="10" s="1"/>
  <c r="M56" i="10"/>
  <c r="A51" i="10"/>
  <c r="Q62" i="10"/>
  <c r="A76" i="10"/>
  <c r="L98" i="10"/>
  <c r="A59" i="10"/>
  <c r="O94" i="10"/>
  <c r="M71" i="10"/>
  <c r="Q54" i="10"/>
  <c r="I49" i="10"/>
  <c r="O91" i="10"/>
  <c r="K70" i="10"/>
  <c r="A60" i="10"/>
  <c r="L49" i="10"/>
  <c r="N58" i="10"/>
  <c r="Q49" i="10"/>
  <c r="M52" i="10"/>
  <c r="L59" i="10"/>
  <c r="O80" i="10"/>
  <c r="H80" i="10"/>
  <c r="F60" i="10" a="1"/>
  <c r="F60" i="10" s="1"/>
  <c r="F72" i="10" a="1"/>
  <c r="F72" i="10" s="1"/>
  <c r="J62" i="10"/>
  <c r="M74" i="10"/>
  <c r="P85" i="10" a="1"/>
  <c r="P85" i="10" s="1"/>
  <c r="Q61" i="10"/>
  <c r="M60" i="10"/>
  <c r="L46" i="10"/>
  <c r="N67" i="10"/>
  <c r="Q65" i="10"/>
  <c r="O47" i="10"/>
  <c r="M83" i="10"/>
  <c r="J80" i="10"/>
  <c r="P54" i="10" a="1"/>
  <c r="P54" i="10" s="1"/>
  <c r="F89" i="10" a="1"/>
  <c r="F89" i="10" s="1"/>
  <c r="M90" i="10"/>
  <c r="E72" i="10"/>
  <c r="M57" i="10"/>
  <c r="L100" i="10"/>
  <c r="O53" i="10"/>
  <c r="F47" i="10" a="1"/>
  <c r="F47" i="10" s="1"/>
  <c r="G96" i="10"/>
  <c r="P99" i="10" a="1"/>
  <c r="P99" i="10" s="1"/>
  <c r="N83" i="10"/>
  <c r="M82" i="10"/>
  <c r="Q97" i="10"/>
  <c r="E69" i="10"/>
  <c r="P45" i="10" a="1"/>
  <c r="P45" i="10" s="1"/>
  <c r="H45" i="10"/>
  <c r="L58" i="10"/>
  <c r="A74" i="10"/>
  <c r="M62" i="10"/>
  <c r="J63" i="10"/>
  <c r="J88" i="10"/>
  <c r="N90" i="10"/>
  <c r="A58" i="10"/>
  <c r="F74" i="10" a="1"/>
  <c r="F74" i="10" s="1"/>
  <c r="A46" i="10"/>
  <c r="E91" i="10"/>
  <c r="J94" i="10"/>
  <c r="A89" i="10"/>
  <c r="O67" i="10"/>
  <c r="E76" i="10"/>
  <c r="G66" i="10"/>
  <c r="G58" i="10"/>
  <c r="O45" i="10"/>
  <c r="N80" i="10"/>
  <c r="F88" i="10" a="1"/>
  <c r="F88" i="10" s="1"/>
  <c r="G65" i="10"/>
  <c r="L87" i="10"/>
  <c r="A65" i="10"/>
  <c r="F51" i="10" a="1"/>
  <c r="F51" i="10" s="1"/>
  <c r="I79" i="10"/>
  <c r="E45" i="10"/>
  <c r="P92" i="10" a="1"/>
  <c r="P92" i="10" s="1"/>
  <c r="M99" i="10"/>
  <c r="Q76" i="10"/>
  <c r="G76" i="10"/>
  <c r="F84" i="10" a="1"/>
  <c r="F84" i="10" s="1"/>
  <c r="Q73" i="10"/>
  <c r="I47" i="10"/>
  <c r="J91" i="10"/>
  <c r="L63" i="10"/>
  <c r="A61" i="10"/>
  <c r="K82" i="10"/>
  <c r="G71" i="10"/>
  <c r="N62" i="10"/>
  <c r="K93" i="10"/>
  <c r="Q82" i="10"/>
  <c r="H87" i="10"/>
  <c r="O60" i="10"/>
  <c r="M96" i="10"/>
  <c r="H95" i="10"/>
  <c r="I69" i="10"/>
  <c r="E96" i="10"/>
  <c r="G83" i="10"/>
  <c r="A69" i="10"/>
  <c r="P49" i="10" a="1"/>
  <c r="P49" i="10" s="1"/>
  <c r="K59" i="10"/>
  <c r="F85" i="10" a="1"/>
  <c r="F85" i="10" s="1"/>
  <c r="N60" i="10"/>
  <c r="L82" i="10"/>
  <c r="A50" i="10"/>
  <c r="L80" i="10"/>
  <c r="I90" i="10"/>
  <c r="M100" i="10"/>
  <c r="M64" i="10"/>
  <c r="K62" i="10"/>
  <c r="P96" i="10" a="1"/>
  <c r="P96" i="10" s="1"/>
  <c r="P48" i="10" a="1"/>
  <c r="P48" i="10" s="1"/>
  <c r="J84" i="10"/>
  <c r="F79" i="10" a="1"/>
  <c r="F79" i="10" s="1"/>
  <c r="E52" i="10"/>
  <c r="H72" i="10"/>
  <c r="L54" i="10"/>
  <c r="J75" i="10"/>
  <c r="A95" i="10"/>
  <c r="I65" i="10"/>
  <c r="P55" i="10" a="1"/>
  <c r="P55" i="10" s="1"/>
  <c r="A99" i="10"/>
  <c r="F52" i="10" a="1"/>
  <c r="F52" i="10" s="1"/>
  <c r="L78" i="10"/>
  <c r="K96" i="10"/>
  <c r="O58" i="10"/>
  <c r="N88" i="10"/>
  <c r="E79" i="10"/>
  <c r="H61" i="10"/>
  <c r="L89" i="10"/>
  <c r="P90" i="10" a="1"/>
  <c r="P90" i="10" s="1"/>
  <c r="L91" i="10"/>
  <c r="A49" i="10"/>
  <c r="F54" i="10" a="1"/>
  <c r="F54" i="10" s="1"/>
  <c r="H53" i="10"/>
  <c r="J71" i="10"/>
  <c r="E61" i="10"/>
  <c r="K84" i="10"/>
  <c r="K78" i="10"/>
  <c r="G81" i="10"/>
  <c r="P47" i="10" a="1"/>
  <c r="P47" i="10" s="1"/>
  <c r="I45" i="10"/>
  <c r="E99" i="10"/>
  <c r="I46" i="10"/>
  <c r="O100" i="10"/>
  <c r="J53" i="10"/>
  <c r="F49" i="10" a="1"/>
  <c r="F49" i="10" s="1"/>
  <c r="Q71" i="10"/>
  <c r="L73" i="10"/>
  <c r="P64" i="10" a="1"/>
  <c r="P64" i="10" s="1"/>
  <c r="L70" i="10"/>
  <c r="L51" i="10"/>
  <c r="E54" i="10"/>
  <c r="P74" i="10" a="1"/>
  <c r="P74" i="10" s="1"/>
  <c r="F97" i="10" a="1"/>
  <c r="F97" i="10" s="1"/>
  <c r="M47" i="10"/>
  <c r="N97" i="10"/>
  <c r="A82" i="10"/>
  <c r="J51" i="10"/>
  <c r="F100" i="10" a="1"/>
  <c r="F100" i="10" s="1"/>
  <c r="J87" i="10"/>
  <c r="O82" i="10"/>
  <c r="M88" i="10"/>
  <c r="Q85" i="10"/>
  <c r="Q90" i="10"/>
  <c r="N54" i="10"/>
  <c r="H67" i="10"/>
  <c r="P61" i="10" a="1"/>
  <c r="P61" i="10" s="1"/>
  <c r="N78" i="10"/>
  <c r="A97" i="10"/>
  <c r="E87" i="10"/>
  <c r="G45" i="10"/>
  <c r="G88" i="10"/>
  <c r="I92" i="10"/>
  <c r="F83" i="10" a="1"/>
  <c r="F83" i="10" s="1"/>
  <c r="I96" i="10"/>
  <c r="N51" i="10"/>
  <c r="M72" i="10"/>
  <c r="G67" i="10"/>
  <c r="L85" i="10"/>
  <c r="Q50" i="10"/>
  <c r="G61" i="10"/>
  <c r="M44" i="10"/>
  <c r="Q79" i="10"/>
  <c r="H73" i="10"/>
  <c r="M46" i="10"/>
  <c r="N44" i="10"/>
  <c r="E78" i="10"/>
  <c r="G77" i="10"/>
  <c r="M70" i="10"/>
  <c r="N46" i="10"/>
  <c r="Q80" i="10"/>
  <c r="O55" i="10"/>
  <c r="A87" i="10"/>
  <c r="G91" i="10"/>
  <c r="E73" i="10"/>
  <c r="M77" i="10"/>
  <c r="E66" i="10"/>
  <c r="J96" i="10"/>
  <c r="O95" i="10"/>
  <c r="P78" i="10" a="1"/>
  <c r="P78" i="10" s="1"/>
  <c r="I67" i="10"/>
  <c r="K66" i="10"/>
  <c r="F68" i="10" a="1"/>
  <c r="F68" i="10" s="1"/>
  <c r="N45" i="10"/>
  <c r="G56" i="10"/>
  <c r="K80" i="10"/>
  <c r="L94" i="10"/>
  <c r="J66" i="10"/>
  <c r="N86" i="10"/>
  <c r="P79" i="10" a="1"/>
  <c r="P79" i="10" s="1"/>
  <c r="Q63" i="10"/>
  <c r="H97" i="10"/>
  <c r="G84" i="10"/>
  <c r="E71" i="10"/>
  <c r="F96" i="10" a="1"/>
  <c r="F96" i="10" s="1"/>
  <c r="Q45" i="10"/>
  <c r="P73" i="10" a="1"/>
  <c r="P73" i="10" s="1"/>
  <c r="I55" i="10"/>
  <c r="E98" i="10"/>
  <c r="K61" i="10"/>
  <c r="O57" i="10"/>
  <c r="N99" i="10"/>
  <c r="G47" i="10"/>
  <c r="J57" i="10"/>
  <c r="I89" i="10"/>
  <c r="F91" i="10" a="1"/>
  <c r="F91" i="10" s="1"/>
  <c r="J95" i="10"/>
  <c r="J82" i="10"/>
  <c r="G93" i="10"/>
  <c r="O49" i="10"/>
  <c r="O92" i="10"/>
  <c r="O54" i="10"/>
  <c r="H90" i="10"/>
  <c r="G55" i="10"/>
  <c r="L90" i="10"/>
  <c r="H86" i="10"/>
  <c r="N93" i="10"/>
  <c r="P86" i="10" a="1"/>
  <c r="P86" i="10" s="1"/>
  <c r="P77" i="10" a="1"/>
  <c r="P77" i="10" s="1"/>
  <c r="P51" i="10" a="1"/>
  <c r="P51" i="10" s="1"/>
  <c r="Q96" i="10"/>
  <c r="I61" i="10"/>
  <c r="E77" i="10"/>
  <c r="N61" i="10"/>
  <c r="P69" i="10" a="1"/>
  <c r="P69" i="10" s="1"/>
  <c r="I53" i="10"/>
  <c r="E47" i="10"/>
  <c r="A94" i="10"/>
  <c r="Q84" i="10"/>
  <c r="M94" i="10"/>
  <c r="G48" i="10"/>
  <c r="O61" i="10"/>
  <c r="I95" i="10"/>
  <c r="H56" i="10"/>
  <c r="L77" i="10"/>
  <c r="G80" i="10"/>
  <c r="K100" i="10"/>
  <c r="L72" i="10"/>
  <c r="G79" i="10"/>
  <c r="H58" i="10"/>
  <c r="I51" i="10"/>
  <c r="K49" i="10"/>
  <c r="I64" i="10"/>
  <c r="J55" i="10"/>
  <c r="F93" i="10" a="1"/>
  <c r="F93" i="10" s="1"/>
  <c r="F57" i="10" a="1"/>
  <c r="F57" i="10" s="1"/>
  <c r="J97" i="10"/>
  <c r="G86" i="10"/>
  <c r="O46" i="10"/>
  <c r="L92" i="10"/>
  <c r="P91" i="10" a="1"/>
  <c r="P91" i="10" s="1"/>
  <c r="O93" i="10"/>
  <c r="K99" i="10"/>
  <c r="M73" i="10"/>
  <c r="H89" i="10"/>
  <c r="N77" i="10"/>
  <c r="G53" i="10"/>
  <c r="H66" i="10"/>
  <c r="G64" i="10"/>
  <c r="Q99" i="10"/>
  <c r="K95" i="10"/>
  <c r="H63" i="10"/>
  <c r="P46" i="10" a="1"/>
  <c r="P46" i="10" s="1"/>
  <c r="A84" i="10"/>
  <c r="O99" i="10"/>
  <c r="E97" i="10"/>
  <c r="F59" i="10" a="1"/>
  <c r="F59" i="10" s="1"/>
  <c r="E100" i="10"/>
  <c r="N98" i="10"/>
  <c r="O70" i="10"/>
  <c r="P57" i="10" a="1"/>
  <c r="P57" i="10" s="1"/>
  <c r="K89" i="10"/>
  <c r="K48" i="10"/>
  <c r="G59" i="10"/>
  <c r="H94" i="10"/>
  <c r="H64" i="10"/>
  <c r="H46" i="10"/>
  <c r="E59" i="10"/>
  <c r="J60" i="10"/>
  <c r="N49" i="10"/>
  <c r="J78" i="10"/>
  <c r="H82" i="10"/>
  <c r="P75" i="10" a="1"/>
  <c r="P75" i="10" s="1"/>
  <c r="L57" i="10"/>
  <c r="E70" i="10"/>
  <c r="Q91" i="10"/>
  <c r="G72" i="10"/>
  <c r="M68" i="10"/>
  <c r="F95" i="10" a="1"/>
  <c r="F95" i="10" s="1"/>
  <c r="G89" i="10"/>
  <c r="H77" i="10"/>
  <c r="N76" i="10"/>
  <c r="K71" i="10"/>
  <c r="I98" i="10"/>
  <c r="Q98" i="10"/>
  <c r="K77" i="10"/>
  <c r="J73" i="10"/>
  <c r="F63" i="10" a="1"/>
  <c r="F63" i="10" s="1"/>
  <c r="J93" i="10"/>
  <c r="K53" i="10"/>
  <c r="Q78" i="10"/>
  <c r="P56" i="10" a="1"/>
  <c r="P56" i="10" s="1"/>
  <c r="A70" i="10"/>
  <c r="K45" i="10"/>
  <c r="J74" i="10"/>
  <c r="H98" i="10"/>
  <c r="J89" i="10"/>
  <c r="O63" i="10"/>
  <c r="A67" i="10"/>
  <c r="I72" i="10"/>
  <c r="K86" i="10"/>
  <c r="L93" i="10"/>
  <c r="K63" i="10"/>
  <c r="I66" i="10"/>
  <c r="K81" i="10"/>
  <c r="M92" i="10"/>
  <c r="G74" i="10"/>
  <c r="Q46" i="10"/>
  <c r="L55" i="10"/>
  <c r="G57" i="10"/>
  <c r="F73" i="10" a="1"/>
  <c r="F73" i="10" s="1"/>
  <c r="H75" i="10"/>
  <c r="K58" i="10"/>
  <c r="N92" i="10"/>
  <c r="Q66" i="10"/>
  <c r="F75" i="10" a="1"/>
  <c r="F75" i="10" s="1"/>
  <c r="O86" i="10"/>
  <c r="F70" i="10" a="1"/>
  <c r="F70" i="10" s="1"/>
  <c r="O48" i="10"/>
  <c r="N64" i="10"/>
  <c r="A55" i="10"/>
  <c r="P70" i="10" a="1"/>
  <c r="P70" i="10" s="1"/>
  <c r="L53" i="10"/>
  <c r="N95" i="10"/>
  <c r="M89" i="10"/>
  <c r="F65" i="10" a="1"/>
  <c r="F65" i="10" s="1"/>
  <c r="H85" i="10"/>
  <c r="Q77" i="10"/>
  <c r="M67" i="10"/>
  <c r="L97" i="10"/>
  <c r="K75" i="10"/>
  <c r="A47" i="10"/>
  <c r="J79" i="10"/>
  <c r="G98" i="10"/>
  <c r="P65" i="10" a="1"/>
  <c r="P65" i="10" s="1"/>
  <c r="N53" i="10"/>
  <c r="A93" i="10"/>
  <c r="O51" i="10"/>
  <c r="I54" i="10"/>
  <c r="P80" i="10" a="1"/>
  <c r="P80" i="10" s="1"/>
  <c r="K92" i="10"/>
  <c r="F82" i="10" a="1"/>
  <c r="F82" i="10" s="1"/>
  <c r="Q87" i="10"/>
  <c r="M66" i="10"/>
  <c r="K60" i="10"/>
  <c r="J85" i="10"/>
  <c r="K98" i="10"/>
  <c r="Q55" i="10"/>
  <c r="F80" i="10" a="1"/>
  <c r="F80" i="10" s="1"/>
  <c r="O74" i="10"/>
  <c r="J69" i="10"/>
  <c r="E63" i="10"/>
  <c r="H50" i="10"/>
  <c r="H57" i="10"/>
  <c r="H96" i="10"/>
  <c r="I48" i="10"/>
  <c r="F58" i="10" a="1"/>
  <c r="F58" i="10" s="1"/>
  <c r="M98" i="10"/>
  <c r="K47" i="10"/>
  <c r="I68" i="10"/>
  <c r="Q89" i="10"/>
  <c r="A86" i="10"/>
  <c r="I78" i="10"/>
  <c r="O90" i="10"/>
  <c r="I57" i="10"/>
  <c r="L64" i="10"/>
  <c r="P81" i="10" a="1"/>
  <c r="P81" i="10" s="1"/>
  <c r="J83" i="10"/>
  <c r="Q44" i="10"/>
  <c r="K52" i="10"/>
  <c r="A68" i="10"/>
  <c r="G49" i="10"/>
  <c r="I85" i="10"/>
  <c r="K64" i="10"/>
  <c r="K90" i="10"/>
  <c r="I52" i="10"/>
  <c r="N59" i="10"/>
  <c r="K55" i="10"/>
  <c r="G68" i="10"/>
  <c r="K57" i="10"/>
  <c r="Q95" i="10"/>
  <c r="N79" i="10"/>
  <c r="E75" i="10"/>
  <c r="L71" i="10"/>
  <c r="I99" i="10"/>
  <c r="O79" i="10"/>
  <c r="M54" i="10"/>
  <c r="P87" i="10" a="1"/>
  <c r="P87" i="10" s="1"/>
  <c r="A73" i="10"/>
  <c r="G52" i="10"/>
  <c r="J50" i="10"/>
  <c r="O96" i="10"/>
  <c r="H93" i="10"/>
  <c r="K88" i="10"/>
  <c r="M48" i="10"/>
  <c r="I100" i="10"/>
  <c r="M97" i="10"/>
  <c r="Q88" i="10"/>
  <c r="G100" i="10"/>
  <c r="K65" i="10"/>
  <c r="L74" i="10"/>
  <c r="F81" i="10" a="1"/>
  <c r="F81" i="10" s="1"/>
  <c r="E48" i="10"/>
  <c r="P100" i="10" a="1"/>
  <c r="P100" i="10" s="1"/>
  <c r="I97" i="10"/>
  <c r="J77" i="10"/>
  <c r="N85" i="10"/>
  <c r="P44" i="10" a="1"/>
  <c r="P44" i="10" s="1"/>
  <c r="K72" i="10"/>
  <c r="P89" i="10" a="1"/>
  <c r="P89" i="10" s="1"/>
  <c r="O69" i="10"/>
  <c r="H62" i="10"/>
  <c r="A83" i="10"/>
  <c r="L56" i="10"/>
  <c r="H60" i="10"/>
  <c r="J46" i="10"/>
  <c r="I93" i="10"/>
  <c r="N82" i="10"/>
  <c r="N48" i="10"/>
  <c r="Q60" i="10"/>
  <c r="L65" i="10"/>
  <c r="O98" i="10"/>
  <c r="A80" i="10"/>
  <c r="L96" i="10"/>
  <c r="J67" i="10"/>
  <c r="E84" i="10"/>
  <c r="M79" i="10"/>
  <c r="A71" i="10"/>
  <c r="K50" i="10"/>
  <c r="H99" i="10"/>
  <c r="F64" i="10" a="1"/>
  <c r="F64" i="10" s="1"/>
  <c r="Q51" i="10"/>
  <c r="A75" i="10"/>
  <c r="M49" i="10"/>
  <c r="J68" i="10"/>
  <c r="P83" i="10" a="1"/>
  <c r="P83" i="10" s="1"/>
  <c r="F69" i="10" a="1"/>
  <c r="F69" i="10" s="1"/>
  <c r="M53" i="10"/>
  <c r="P53" i="10" a="1"/>
  <c r="P53" i="10" s="1"/>
  <c r="F90" i="10" a="1"/>
  <c r="F90" i="10" s="1"/>
  <c r="J44" i="10"/>
  <c r="Q74" i="10"/>
  <c r="N100" i="10"/>
  <c r="L99" i="10"/>
  <c r="J56" i="10"/>
  <c r="Q67" i="10"/>
  <c r="K74" i="10"/>
  <c r="N68" i="10"/>
  <c r="G94" i="10"/>
  <c r="F55" i="10" a="1"/>
  <c r="F55" i="10" s="1"/>
  <c r="J48" i="10"/>
  <c r="K94" i="10"/>
  <c r="P68" i="10" a="1"/>
  <c r="P68" i="10" s="1"/>
  <c r="H68" i="10"/>
  <c r="O62" i="10"/>
  <c r="K79" i="10"/>
  <c r="I73" i="10"/>
  <c r="O71" i="10"/>
  <c r="Q94" i="10"/>
  <c r="O81" i="10"/>
  <c r="H69" i="10"/>
  <c r="N72" i="10"/>
  <c r="G78" i="10"/>
  <c r="A62" i="10"/>
  <c r="Q81" i="10"/>
  <c r="P59" i="10" a="1"/>
  <c r="P59" i="10" s="1"/>
  <c r="K87" i="10"/>
  <c r="K67" i="10"/>
  <c r="F50" i="10" a="1"/>
  <c r="F50" i="10" s="1"/>
  <c r="H74" i="10"/>
  <c r="I84" i="10"/>
  <c r="A81" i="10"/>
  <c r="A96" i="10"/>
  <c r="A90" i="10"/>
  <c r="O87" i="10"/>
  <c r="G63" i="10"/>
  <c r="P82" i="10" a="1"/>
  <c r="P82" i="10" s="1"/>
  <c r="L84" i="10"/>
  <c r="N47" i="10"/>
  <c r="F53" i="10" a="1"/>
  <c r="F53" i="10" s="1"/>
  <c r="E53" i="10"/>
  <c r="O65" i="10"/>
  <c r="N69" i="10"/>
  <c r="N71" i="10"/>
  <c r="N50" i="10"/>
  <c r="F62" i="10" a="1"/>
  <c r="F62" i="10" s="1"/>
  <c r="K69" i="10"/>
  <c r="J86" i="10"/>
  <c r="G46" i="10"/>
  <c r="P93" i="10" a="1"/>
  <c r="P93" i="10" s="1"/>
  <c r="I82" i="10"/>
  <c r="O72" i="10"/>
  <c r="G51" i="10"/>
  <c r="Q48" i="10"/>
  <c r="Q52" i="10"/>
  <c r="F71" i="10" a="1"/>
  <c r="F71" i="10" s="1"/>
  <c r="K68" i="10"/>
  <c r="M80" i="10"/>
  <c r="M93" i="10"/>
  <c r="L86" i="10"/>
  <c r="N96" i="10"/>
  <c r="K46" i="10"/>
  <c r="M81" i="10"/>
  <c r="J92" i="10"/>
  <c r="H59" i="10"/>
  <c r="Q68" i="10"/>
  <c r="H44" i="10"/>
  <c r="E57" i="10"/>
  <c r="G85" i="10"/>
  <c r="Q58" i="10"/>
  <c r="L48" i="10"/>
  <c r="E60" i="10"/>
  <c r="O85" i="10"/>
  <c r="F78" i="10" a="1"/>
  <c r="F78" i="10" s="1"/>
  <c r="J49" i="10"/>
  <c r="P97" i="10" a="1"/>
  <c r="P97" i="10" s="1"/>
  <c r="A57" i="10"/>
  <c r="Q69" i="10"/>
  <c r="O66" i="10"/>
  <c r="J70" i="10"/>
  <c r="J64" i="10"/>
  <c r="I74" i="10"/>
  <c r="M63" i="10"/>
  <c r="I81" i="10"/>
  <c r="P50" i="10" a="1"/>
  <c r="P50" i="10" s="1"/>
  <c r="M69" i="10"/>
  <c r="Q75" i="10"/>
  <c r="A52" i="10"/>
  <c r="I91" i="10"/>
  <c r="A53" i="10"/>
  <c r="Q53" i="10"/>
  <c r="L79" i="10"/>
  <c r="K97" i="10"/>
  <c r="G95" i="10"/>
  <c r="G97" i="10"/>
  <c r="G60" i="10"/>
  <c r="F46" i="10" a="1"/>
  <c r="F46" i="10" s="1"/>
  <c r="I71" i="10"/>
  <c r="P71" i="10" a="1"/>
  <c r="P71" i="10" s="1"/>
  <c r="F98" i="10" a="1"/>
  <c r="F98" i="10" s="1"/>
  <c r="Q57" i="10"/>
  <c r="H47" i="10"/>
  <c r="E67" i="10"/>
  <c r="E83" i="10"/>
  <c r="F99" i="10" a="1"/>
  <c r="F99" i="10" s="1"/>
  <c r="L66" i="10"/>
  <c r="J59" i="10"/>
  <c r="I60" i="10"/>
  <c r="J72" i="10"/>
  <c r="N73" i="10"/>
  <c r="O84" i="10"/>
  <c r="N57" i="10"/>
  <c r="F94" i="10" a="1"/>
  <c r="F94" i="10" s="1"/>
  <c r="Q47" i="10"/>
  <c r="O76" i="10"/>
  <c r="N74" i="10"/>
  <c r="O50" i="10"/>
  <c r="F77" i="10" a="1"/>
  <c r="F77" i="10" s="1"/>
  <c r="A100" i="10"/>
  <c r="G44" i="10"/>
  <c r="E82" i="10"/>
  <c r="Q86" i="10"/>
  <c r="O52" i="10"/>
  <c r="N84" i="10"/>
  <c r="L67" i="10"/>
  <c r="L47" i="10"/>
  <c r="A48" i="10"/>
  <c r="I76" i="10"/>
  <c r="E58" i="10"/>
  <c r="A79" i="10"/>
  <c r="J61" i="10"/>
  <c r="L81" i="10"/>
  <c r="M84" i="10"/>
  <c r="F48" i="10" a="1"/>
  <c r="F48" i="10" s="1"/>
  <c r="E65" i="10"/>
  <c r="P94" i="10" a="1"/>
  <c r="P94" i="10" s="1"/>
  <c r="H91" i="10"/>
  <c r="H70" i="10"/>
  <c r="F44" i="10" a="1"/>
  <c r="F44" i="10" s="1"/>
  <c r="L95" i="10"/>
  <c r="H55" i="10"/>
  <c r="F86" i="10" a="1"/>
  <c r="F86" i="10" s="1"/>
  <c r="H52" i="10"/>
  <c r="F92" i="10" a="1"/>
  <c r="F92" i="10" s="1"/>
  <c r="P76" i="10" a="1"/>
  <c r="P76" i="10" s="1"/>
  <c r="A91" i="10"/>
  <c r="Q59" i="10"/>
  <c r="A64" i="10"/>
  <c r="A77" i="10"/>
  <c r="L50" i="10"/>
  <c r="Q100" i="10"/>
  <c r="P72" i="10" a="1"/>
  <c r="P72" i="10" s="1"/>
  <c r="L52" i="10"/>
  <c r="L44" i="10"/>
  <c r="L62" i="10"/>
  <c r="J58" i="10"/>
  <c r="F56" i="10" a="1"/>
  <c r="F56" i="10" s="1"/>
  <c r="O59" i="10"/>
  <c r="H92" i="10"/>
  <c r="N56" i="10"/>
  <c r="N87" i="10"/>
  <c r="E89" i="10"/>
  <c r="O75" i="10"/>
  <c r="I83" i="10"/>
  <c r="J54" i="10"/>
  <c r="J47" i="10"/>
  <c r="H54" i="10"/>
  <c r="F102" i="10" l="1" a="1"/>
  <c r="F102" i="10" s="1"/>
  <c r="E103" i="10"/>
  <c r="G106" i="10"/>
  <c r="E101" i="10"/>
  <c r="M107" i="10"/>
  <c r="N105" i="10"/>
  <c r="I102" i="10"/>
  <c r="J101" i="10"/>
  <c r="K102" i="10"/>
  <c r="O106" i="10"/>
  <c r="Q104" i="10"/>
  <c r="I106" i="10"/>
  <c r="O104" i="10"/>
  <c r="A105" i="10"/>
  <c r="M103" i="10"/>
  <c r="A103" i="10"/>
  <c r="A102" i="10"/>
  <c r="H107" i="10"/>
  <c r="P103" i="10" a="1"/>
  <c r="P103" i="10" s="1"/>
  <c r="M101" i="10"/>
  <c r="N106" i="10"/>
  <c r="G103" i="10"/>
  <c r="F104" i="10" a="1"/>
  <c r="F104" i="10" s="1"/>
  <c r="F101" i="10" a="1"/>
  <c r="F101" i="10" s="1"/>
  <c r="H106" i="10"/>
  <c r="H102" i="10"/>
  <c r="K103" i="10"/>
  <c r="J102" i="10"/>
  <c r="Q101" i="10"/>
  <c r="O107" i="10"/>
  <c r="G107" i="10"/>
  <c r="E104" i="10"/>
  <c r="O102" i="10"/>
  <c r="P105" i="10" a="1"/>
  <c r="P105" i="10" s="1"/>
  <c r="L106" i="10"/>
  <c r="E106" i="10"/>
  <c r="G102" i="10"/>
  <c r="A106" i="10"/>
  <c r="F106" i="10" a="1"/>
  <c r="F106" i="10" s="1"/>
  <c r="I104" i="10"/>
  <c r="P101" i="10" a="1"/>
  <c r="P101" i="10" s="1"/>
  <c r="N102" i="10"/>
  <c r="H105" i="10"/>
  <c r="N103" i="10"/>
  <c r="E107" i="10"/>
  <c r="E105" i="10"/>
  <c r="F103" i="10" a="1"/>
  <c r="F103" i="10" s="1"/>
  <c r="F107" i="10" a="1"/>
  <c r="F107" i="10" s="1"/>
  <c r="J106" i="10"/>
  <c r="J103" i="10"/>
  <c r="J104" i="10"/>
  <c r="K107" i="10"/>
  <c r="Q102" i="10"/>
  <c r="P107" i="10" a="1"/>
  <c r="P107" i="10" s="1"/>
  <c r="J107" i="10"/>
  <c r="K105" i="10"/>
  <c r="K101" i="10"/>
  <c r="G101" i="10"/>
  <c r="A104" i="10"/>
  <c r="P106" i="10" a="1"/>
  <c r="P106" i="10" s="1"/>
  <c r="M106" i="10"/>
  <c r="A101" i="10"/>
  <c r="O105" i="10"/>
  <c r="M104" i="10"/>
  <c r="A107" i="10"/>
  <c r="I107" i="10"/>
  <c r="Q103" i="10"/>
  <c r="N101" i="10"/>
  <c r="I103" i="10"/>
  <c r="L105" i="10"/>
  <c r="P104" i="10" a="1"/>
  <c r="P104" i="10" s="1"/>
  <c r="L101" i="10"/>
  <c r="K106" i="10"/>
  <c r="L107" i="10"/>
  <c r="M102" i="10"/>
  <c r="O103" i="10"/>
  <c r="G104" i="10"/>
  <c r="Q106" i="10"/>
  <c r="I101" i="10"/>
  <c r="L104" i="10"/>
  <c r="O101" i="10"/>
  <c r="H103" i="10"/>
  <c r="L103" i="10"/>
  <c r="F105" i="10" a="1"/>
  <c r="F105" i="10" s="1"/>
  <c r="J105" i="10"/>
  <c r="N107" i="10"/>
  <c r="Q105" i="10"/>
  <c r="K104" i="10"/>
  <c r="H101" i="10"/>
  <c r="P102" i="10" a="1"/>
  <c r="P102" i="10" s="1"/>
  <c r="M105" i="10"/>
  <c r="G105" i="10"/>
  <c r="I105" i="10"/>
  <c r="H104" i="10"/>
  <c r="E102" i="10"/>
  <c r="Q107" i="10"/>
  <c r="N104" i="10"/>
  <c r="L102" i="10"/>
  <c r="K111" i="10"/>
  <c r="Q117" i="10"/>
  <c r="N112" i="10"/>
  <c r="P114" i="10" a="1"/>
  <c r="P114" i="10" s="1"/>
  <c r="M115" i="10"/>
  <c r="F113" i="10" a="1"/>
  <c r="F113" i="10" s="1"/>
  <c r="E112" i="10"/>
  <c r="O115" i="10"/>
  <c r="A108" i="10"/>
  <c r="I118" i="10"/>
  <c r="O109" i="10"/>
  <c r="N116" i="10"/>
  <c r="E109" i="10"/>
  <c r="L113" i="10"/>
  <c r="G115" i="10"/>
  <c r="E113" i="10"/>
  <c r="E115" i="10"/>
  <c r="L118" i="10"/>
  <c r="Q118" i="10"/>
  <c r="O111" i="10"/>
  <c r="J111" i="10"/>
  <c r="G112" i="10"/>
  <c r="I117" i="10"/>
  <c r="Q108" i="10"/>
  <c r="P110" i="10" a="1"/>
  <c r="P110" i="10" s="1"/>
  <c r="F116" i="10" a="1"/>
  <c r="F116" i="10" s="1"/>
  <c r="K117" i="10"/>
  <c r="A114" i="10"/>
  <c r="L115" i="10"/>
  <c r="N114" i="10"/>
  <c r="F117" i="10" a="1"/>
  <c r="F117" i="10" s="1"/>
  <c r="J108" i="10"/>
  <c r="K116" i="10"/>
  <c r="P112" i="10" a="1"/>
  <c r="P112" i="10" s="1"/>
  <c r="I116" i="10"/>
  <c r="K118" i="10"/>
  <c r="A113" i="10"/>
  <c r="F115" i="10" a="1"/>
  <c r="F115" i="10" s="1"/>
  <c r="I111" i="10"/>
  <c r="A111" i="10"/>
  <c r="L108" i="10"/>
  <c r="I113" i="10"/>
  <c r="Q109" i="10"/>
  <c r="P118" i="10" a="1"/>
  <c r="P118" i="10" s="1"/>
  <c r="H108" i="10"/>
  <c r="K114" i="10"/>
  <c r="L117" i="10"/>
  <c r="L116" i="10"/>
  <c r="G109" i="10"/>
  <c r="Q111" i="10"/>
  <c r="G117" i="10"/>
  <c r="G108" i="10"/>
  <c r="L109" i="10"/>
  <c r="J109" i="10"/>
  <c r="H115" i="10"/>
  <c r="H113" i="10"/>
  <c r="F118" i="10" a="1"/>
  <c r="F118" i="10" s="1"/>
  <c r="E114" i="10"/>
  <c r="L112" i="10"/>
  <c r="G113" i="10"/>
  <c r="M113" i="10"/>
  <c r="A112" i="10"/>
  <c r="H117" i="10"/>
  <c r="H111" i="10"/>
  <c r="H112" i="10"/>
  <c r="N110" i="10"/>
  <c r="I112" i="10"/>
  <c r="O117" i="10"/>
  <c r="E108" i="10"/>
  <c r="P117" i="10" a="1"/>
  <c r="P117" i="10" s="1"/>
  <c r="N117" i="10"/>
  <c r="Q116" i="10"/>
  <c r="A118" i="10"/>
  <c r="O116" i="10"/>
  <c r="I115" i="10"/>
  <c r="O113" i="10"/>
  <c r="G118" i="10"/>
  <c r="M108" i="10"/>
  <c r="N115" i="10"/>
  <c r="P109" i="10" a="1"/>
  <c r="P109" i="10" s="1"/>
  <c r="O112" i="10"/>
  <c r="Q114" i="10"/>
  <c r="G114" i="10"/>
  <c r="G111" i="10"/>
  <c r="A116" i="10"/>
  <c r="M112" i="10"/>
  <c r="J117" i="10"/>
  <c r="K108" i="10"/>
  <c r="A115" i="10"/>
  <c r="N111" i="10"/>
  <c r="Q113" i="10"/>
  <c r="Q115" i="10"/>
  <c r="J115" i="10"/>
  <c r="I108" i="10"/>
  <c r="J118" i="10"/>
  <c r="L114" i="10"/>
  <c r="M117" i="10"/>
  <c r="H114" i="10"/>
  <c r="I114" i="10"/>
  <c r="I109" i="10"/>
  <c r="O118" i="10"/>
  <c r="E116" i="10"/>
  <c r="F110" i="10" a="1"/>
  <c r="F110" i="10" s="1"/>
  <c r="E118" i="10"/>
  <c r="M118" i="10"/>
  <c r="E110" i="10"/>
  <c r="H109" i="10"/>
  <c r="P108" i="10" a="1"/>
  <c r="P108" i="10" s="1"/>
  <c r="J116" i="10"/>
  <c r="K109" i="10"/>
  <c r="P113" i="10" a="1"/>
  <c r="P113" i="10" s="1"/>
  <c r="O114" i="10"/>
  <c r="L110" i="10"/>
  <c r="A109" i="10"/>
  <c r="N109" i="10"/>
  <c r="P111" i="10" a="1"/>
  <c r="P111" i="10" s="1"/>
  <c r="J113" i="10"/>
  <c r="L111" i="10"/>
  <c r="I110" i="10"/>
  <c r="J110" i="10"/>
  <c r="M116" i="10"/>
  <c r="G116" i="10"/>
  <c r="G110" i="10"/>
  <c r="M110" i="10"/>
  <c r="M109" i="10"/>
  <c r="F114" i="10" a="1"/>
  <c r="F114" i="10" s="1"/>
  <c r="O110" i="10"/>
  <c r="K115" i="10"/>
  <c r="H116" i="10"/>
  <c r="K112" i="10"/>
  <c r="F109" i="10" a="1"/>
  <c r="F109" i="10" s="1"/>
  <c r="F108" i="10" a="1"/>
  <c r="F108" i="10" s="1"/>
  <c r="J114" i="10"/>
  <c r="O108" i="10"/>
  <c r="N113" i="10"/>
  <c r="F111" i="10" a="1"/>
  <c r="F111" i="10" s="1"/>
  <c r="M111" i="10"/>
  <c r="H110" i="10"/>
  <c r="J112" i="10"/>
  <c r="E111" i="10"/>
  <c r="F112" i="10" a="1"/>
  <c r="F112" i="10" s="1"/>
  <c r="Q112" i="10"/>
  <c r="A117" i="10"/>
  <c r="P115" i="10" a="1"/>
  <c r="P115" i="10" s="1"/>
  <c r="A110" i="10"/>
  <c r="M114" i="10"/>
  <c r="P116" i="10" a="1"/>
  <c r="P116" i="10" s="1"/>
  <c r="K110" i="10"/>
  <c r="Q110" i="10"/>
  <c r="N108" i="10"/>
  <c r="H118" i="10"/>
  <c r="E117" i="10"/>
  <c r="N118" i="10"/>
  <c r="K113" i="10"/>
  <c r="I123" i="10"/>
  <c r="H123" i="10"/>
  <c r="K128" i="10"/>
  <c r="F120" i="10" a="1"/>
  <c r="F120" i="10" s="1"/>
  <c r="A128" i="10"/>
  <c r="F129" i="10" a="1"/>
  <c r="F129" i="10" s="1"/>
  <c r="I122" i="10"/>
  <c r="I121" i="10"/>
  <c r="E124" i="10"/>
  <c r="O124" i="10"/>
  <c r="M126" i="10"/>
  <c r="K127" i="10"/>
  <c r="O127" i="10"/>
  <c r="Q125" i="10"/>
  <c r="N125" i="10"/>
  <c r="A123" i="10"/>
  <c r="M129" i="10"/>
  <c r="A121" i="10"/>
  <c r="P121" i="10" a="1"/>
  <c r="P121" i="10" s="1"/>
  <c r="E120" i="10"/>
  <c r="E129" i="10"/>
  <c r="J121" i="10"/>
  <c r="G127" i="10"/>
  <c r="F123" i="10" a="1"/>
  <c r="F123" i="10" s="1"/>
  <c r="A127" i="10"/>
  <c r="H127" i="10"/>
  <c r="O119" i="10"/>
  <c r="P120" i="10" a="1"/>
  <c r="P120" i="10" s="1"/>
  <c r="G124" i="10"/>
  <c r="P125" i="10" a="1"/>
  <c r="P125" i="10" s="1"/>
  <c r="A126" i="10"/>
  <c r="M122" i="10"/>
  <c r="J123" i="10"/>
  <c r="F126" i="10" a="1"/>
  <c r="F126" i="10" s="1"/>
  <c r="M125" i="10"/>
  <c r="O121" i="10"/>
  <c r="H122" i="10"/>
  <c r="N127" i="10"/>
  <c r="O128" i="10"/>
  <c r="M120" i="10"/>
  <c r="G120" i="10"/>
  <c r="Q122" i="10"/>
  <c r="K123" i="10"/>
  <c r="K126" i="10"/>
  <c r="N123" i="10"/>
  <c r="J126" i="10"/>
  <c r="M124" i="10"/>
  <c r="Q120" i="10"/>
  <c r="Q121" i="10"/>
  <c r="G123" i="10"/>
  <c r="I127" i="10"/>
  <c r="O122" i="10"/>
  <c r="N129" i="10"/>
  <c r="H125" i="10"/>
  <c r="Q126" i="10"/>
  <c r="O123" i="10"/>
  <c r="N119" i="10"/>
  <c r="H126" i="10"/>
  <c r="L126" i="10"/>
  <c r="H124" i="10"/>
  <c r="Q129" i="10"/>
  <c r="I119" i="10"/>
  <c r="K129" i="10"/>
  <c r="A122" i="10"/>
  <c r="N128" i="10"/>
  <c r="J127" i="10"/>
  <c r="J122" i="10"/>
  <c r="K124" i="10"/>
  <c r="J129" i="10"/>
  <c r="L129" i="10"/>
  <c r="J119" i="10"/>
  <c r="N126" i="10"/>
  <c r="M128" i="10"/>
  <c r="E119" i="10"/>
  <c r="P124" i="10" a="1"/>
  <c r="P124" i="10" s="1"/>
  <c r="Q123" i="10"/>
  <c r="I125" i="10"/>
  <c r="P128" i="10" a="1"/>
  <c r="P128" i="10" s="1"/>
  <c r="A124" i="10"/>
  <c r="G121" i="10"/>
  <c r="O120" i="10"/>
  <c r="N124" i="10"/>
  <c r="H119" i="10"/>
  <c r="L119" i="10"/>
  <c r="M121" i="10"/>
  <c r="K125" i="10"/>
  <c r="P119" i="10" a="1"/>
  <c r="P119" i="10" s="1"/>
  <c r="L121" i="10"/>
  <c r="L120" i="10"/>
  <c r="A120" i="10"/>
  <c r="M119" i="10"/>
  <c r="A129" i="10"/>
  <c r="N122" i="10"/>
  <c r="L127" i="10"/>
  <c r="L125" i="10"/>
  <c r="K121" i="10"/>
  <c r="G128" i="10"/>
  <c r="J120" i="10"/>
  <c r="E126" i="10"/>
  <c r="I126" i="10"/>
  <c r="F127" i="10" a="1"/>
  <c r="F127" i="10" s="1"/>
  <c r="F124" i="10" a="1"/>
  <c r="F124" i="10" s="1"/>
  <c r="L124" i="10"/>
  <c r="E123" i="10"/>
  <c r="O126" i="10"/>
  <c r="Q119" i="10"/>
  <c r="I120" i="10"/>
  <c r="A125" i="10"/>
  <c r="P126" i="10" a="1"/>
  <c r="P126" i="10" s="1"/>
  <c r="M123" i="10"/>
  <c r="N121" i="10"/>
  <c r="K122" i="10"/>
  <c r="J125" i="10"/>
  <c r="G119" i="10"/>
  <c r="Q128" i="10"/>
  <c r="Q124" i="10"/>
  <c r="L122" i="10"/>
  <c r="G126" i="10"/>
  <c r="P122" i="10" a="1"/>
  <c r="P122" i="10" s="1"/>
  <c r="P123" i="10" a="1"/>
  <c r="P123" i="10" s="1"/>
  <c r="N120" i="10"/>
  <c r="P127" i="10" a="1"/>
  <c r="P127" i="10" s="1"/>
  <c r="E125" i="10"/>
  <c r="H128" i="10"/>
  <c r="F125" i="10" a="1"/>
  <c r="F125" i="10" s="1"/>
  <c r="H121" i="10"/>
  <c r="G129" i="10"/>
  <c r="K120" i="10"/>
  <c r="E122" i="10"/>
  <c r="F121" i="10" a="1"/>
  <c r="F121" i="10" s="1"/>
  <c r="E127" i="10"/>
  <c r="F122" i="10" a="1"/>
  <c r="F122" i="10" s="1"/>
  <c r="M127" i="10"/>
  <c r="L128" i="10"/>
  <c r="G122" i="10"/>
  <c r="F119" i="10" a="1"/>
  <c r="F119" i="10" s="1"/>
  <c r="J124" i="10"/>
  <c r="K119" i="10"/>
  <c r="I128" i="10"/>
  <c r="H120" i="10"/>
  <c r="G125" i="10"/>
  <c r="A119" i="10"/>
  <c r="H129" i="10"/>
  <c r="F128" i="10" a="1"/>
  <c r="F128" i="10" s="1"/>
  <c r="J128" i="10"/>
  <c r="I129" i="10"/>
  <c r="L123" i="10"/>
  <c r="I124" i="10"/>
  <c r="O129" i="10"/>
  <c r="E121" i="10"/>
  <c r="P129" i="10" a="1"/>
  <c r="P129" i="10" s="1"/>
  <c r="E128" i="10"/>
  <c r="O125" i="10"/>
  <c r="Q127" i="10"/>
  <c r="Q131" i="10"/>
  <c r="A137" i="10"/>
  <c r="P130" i="10" a="1"/>
  <c r="P130" i="10" s="1"/>
  <c r="O131" i="10"/>
  <c r="E140" i="10"/>
  <c r="Q136" i="10"/>
  <c r="Q130" i="10"/>
  <c r="G135" i="10"/>
  <c r="L134" i="10"/>
  <c r="L133" i="10"/>
  <c r="Q140" i="10"/>
  <c r="K138" i="10"/>
  <c r="H140" i="10"/>
  <c r="A138" i="10"/>
  <c r="H136" i="10"/>
  <c r="L130" i="10"/>
  <c r="N141" i="10"/>
  <c r="P138" i="10" a="1"/>
  <c r="P138" i="10" s="1"/>
  <c r="K132" i="10"/>
  <c r="I137" i="10"/>
  <c r="O132" i="10"/>
  <c r="A140" i="10"/>
  <c r="M141" i="10"/>
  <c r="E132" i="10"/>
  <c r="G139" i="10"/>
  <c r="E135" i="10"/>
  <c r="P137" i="10" a="1"/>
  <c r="P137" i="10" s="1"/>
  <c r="A139" i="10"/>
  <c r="F133" i="10" a="1"/>
  <c r="F133" i="10" s="1"/>
  <c r="N140" i="10"/>
  <c r="G140" i="10"/>
  <c r="I134" i="10"/>
  <c r="J140" i="10"/>
  <c r="Q132" i="10"/>
  <c r="L136" i="10"/>
  <c r="L139" i="10"/>
  <c r="J134" i="10"/>
  <c r="M140" i="10"/>
  <c r="L135" i="10"/>
  <c r="P131" i="10" a="1"/>
  <c r="P131" i="10" s="1"/>
  <c r="H138" i="10"/>
  <c r="M138" i="10"/>
  <c r="O136" i="10"/>
  <c r="N130" i="10"/>
  <c r="Q139" i="10"/>
  <c r="I130" i="10"/>
  <c r="H137" i="10"/>
  <c r="O137" i="10"/>
  <c r="N131" i="10"/>
  <c r="Q133" i="10"/>
  <c r="E133" i="10"/>
  <c r="H135" i="10"/>
  <c r="O141" i="10"/>
  <c r="M133" i="10"/>
  <c r="E136" i="10"/>
  <c r="P136" i="10" a="1"/>
  <c r="P136" i="10" s="1"/>
  <c r="E134" i="10"/>
  <c r="K137" i="10"/>
  <c r="Q137" i="10"/>
  <c r="E131" i="10"/>
  <c r="O130" i="10"/>
  <c r="K133" i="10"/>
  <c r="I138" i="10"/>
  <c r="P141" i="10" a="1"/>
  <c r="P141" i="10" s="1"/>
  <c r="M131" i="10"/>
  <c r="O133" i="10"/>
  <c r="P133" i="10" a="1"/>
  <c r="P133" i="10" s="1"/>
  <c r="P135" i="10" a="1"/>
  <c r="P135" i="10" s="1"/>
  <c r="J132" i="10"/>
  <c r="K130" i="10"/>
  <c r="E139" i="10"/>
  <c r="J137" i="10"/>
  <c r="E141" i="10"/>
  <c r="F137" i="10" a="1"/>
  <c r="F137" i="10" s="1"/>
  <c r="J136" i="10"/>
  <c r="A134" i="10"/>
  <c r="K136" i="10"/>
  <c r="N134" i="10"/>
  <c r="G132" i="10"/>
  <c r="H131" i="10"/>
  <c r="N139" i="10"/>
  <c r="M135" i="10"/>
  <c r="F139" i="10" a="1"/>
  <c r="F139" i="10" s="1"/>
  <c r="K134" i="10"/>
  <c r="J135" i="10"/>
  <c r="L132" i="10"/>
  <c r="G138" i="10"/>
  <c r="I131" i="10"/>
  <c r="N132" i="10"/>
  <c r="H133" i="10"/>
  <c r="K141" i="10"/>
  <c r="I133" i="10"/>
  <c r="J139" i="10"/>
  <c r="M136" i="10"/>
  <c r="K131" i="10"/>
  <c r="F138" i="10" a="1"/>
  <c r="F138" i="10" s="1"/>
  <c r="H132" i="10"/>
  <c r="F136" i="10" a="1"/>
  <c r="F136" i="10" s="1"/>
  <c r="J130" i="10"/>
  <c r="N135" i="10"/>
  <c r="J133" i="10"/>
  <c r="K140" i="10"/>
  <c r="F135" i="10" a="1"/>
  <c r="F135" i="10" s="1"/>
  <c r="P132" i="10" a="1"/>
  <c r="P132" i="10" s="1"/>
  <c r="M130" i="10"/>
  <c r="H134" i="10"/>
  <c r="N136" i="10"/>
  <c r="I135" i="10"/>
  <c r="E137" i="10"/>
  <c r="Q141" i="10"/>
  <c r="L141" i="10"/>
  <c r="O135" i="10"/>
  <c r="A135" i="10"/>
  <c r="O134" i="10"/>
  <c r="G131" i="10"/>
  <c r="Q135" i="10"/>
  <c r="I132" i="10"/>
  <c r="G134" i="10"/>
  <c r="M134" i="10"/>
  <c r="A133" i="10"/>
  <c r="I140" i="10"/>
  <c r="G137" i="10"/>
  <c r="G133" i="10"/>
  <c r="M132" i="10"/>
  <c r="A141" i="10"/>
  <c r="F140" i="10" a="1"/>
  <c r="F140" i="10" s="1"/>
  <c r="I136" i="10"/>
  <c r="A130" i="10"/>
  <c r="N138" i="10"/>
  <c r="E130" i="10"/>
  <c r="O139" i="10"/>
  <c r="Q134" i="10"/>
  <c r="L140" i="10"/>
  <c r="K139" i="10"/>
  <c r="N137" i="10"/>
  <c r="I141" i="10"/>
  <c r="G141" i="10"/>
  <c r="P134" i="10" a="1"/>
  <c r="P134" i="10" s="1"/>
  <c r="F134" i="10" a="1"/>
  <c r="F134" i="10" s="1"/>
  <c r="J131" i="10"/>
  <c r="E138" i="10"/>
  <c r="G136" i="10"/>
  <c r="Q138" i="10"/>
  <c r="A132" i="10"/>
  <c r="F131" i="10" a="1"/>
  <c r="F131" i="10" s="1"/>
  <c r="F141" i="10" a="1"/>
  <c r="F141" i="10" s="1"/>
  <c r="H139" i="10"/>
  <c r="P140" i="10" a="1"/>
  <c r="P140" i="10" s="1"/>
  <c r="H130" i="10"/>
  <c r="L138" i="10"/>
  <c r="J141" i="10"/>
  <c r="A136" i="10"/>
  <c r="F130" i="10" a="1"/>
  <c r="F130" i="10" s="1"/>
  <c r="A131" i="10"/>
  <c r="K135" i="10"/>
  <c r="O138" i="10"/>
  <c r="J138" i="10"/>
  <c r="O140" i="10"/>
  <c r="H141" i="10"/>
  <c r="I139" i="10"/>
  <c r="N133" i="10"/>
  <c r="F132" i="10" a="1"/>
  <c r="F132" i="10" s="1"/>
  <c r="P139" i="10" a="1"/>
  <c r="P139" i="10" s="1"/>
  <c r="L137" i="10"/>
  <c r="M137" i="10"/>
  <c r="L131" i="10"/>
  <c r="G130" i="10"/>
  <c r="M139" i="10"/>
  <c r="E142" i="10"/>
  <c r="I142" i="10"/>
  <c r="G148" i="10"/>
  <c r="A146" i="10"/>
  <c r="L145" i="10"/>
  <c r="L149" i="10"/>
  <c r="K146" i="10"/>
  <c r="P144" i="10" a="1"/>
  <c r="P144" i="10" s="1"/>
  <c r="P143" i="10" a="1"/>
  <c r="P143" i="10" s="1"/>
  <c r="O146" i="10"/>
  <c r="A148" i="10"/>
  <c r="Q149" i="10"/>
  <c r="F148" i="10" a="1"/>
  <c r="F148" i="10" s="1"/>
  <c r="N144" i="10"/>
  <c r="L146" i="10"/>
  <c r="J145" i="10"/>
  <c r="N149" i="10"/>
  <c r="J150" i="10"/>
  <c r="M145" i="10"/>
  <c r="E146" i="10"/>
  <c r="A142" i="10"/>
  <c r="O148" i="10"/>
  <c r="P145" i="10" a="1"/>
  <c r="P145" i="10" s="1"/>
  <c r="K150" i="10"/>
  <c r="O143" i="10"/>
  <c r="H150" i="10"/>
  <c r="A150" i="10"/>
  <c r="M149" i="10"/>
  <c r="G149" i="10"/>
  <c r="I149" i="10"/>
  <c r="H143" i="10"/>
  <c r="J143" i="10"/>
  <c r="H149" i="10"/>
  <c r="E148" i="10"/>
  <c r="K149" i="10"/>
  <c r="L143" i="10"/>
  <c r="I144" i="10"/>
  <c r="F146" i="10" a="1"/>
  <c r="F146" i="10" s="1"/>
  <c r="Q147" i="10"/>
  <c r="M148" i="10"/>
  <c r="F145" i="10" a="1"/>
  <c r="F145" i="10" s="1"/>
  <c r="F143" i="10" a="1"/>
  <c r="F143" i="10" s="1"/>
  <c r="Q148" i="10"/>
  <c r="N147" i="10"/>
  <c r="P142" i="10" a="1"/>
  <c r="P142" i="10" s="1"/>
  <c r="O144" i="10"/>
  <c r="H148" i="10"/>
  <c r="O142" i="10"/>
  <c r="G142" i="10"/>
  <c r="Q146" i="10"/>
  <c r="Q150" i="10"/>
  <c r="F142" i="10" a="1"/>
  <c r="F142" i="10" s="1"/>
  <c r="F144" i="10" a="1"/>
  <c r="F144" i="10" s="1"/>
  <c r="E143" i="10"/>
  <c r="M147" i="10"/>
  <c r="K142" i="10"/>
  <c r="K145" i="10"/>
  <c r="N145" i="10"/>
  <c r="P147" i="10" a="1"/>
  <c r="P147" i="10" s="1"/>
  <c r="E147" i="10"/>
  <c r="E150" i="10"/>
  <c r="N146" i="10"/>
  <c r="O149" i="10"/>
  <c r="I148" i="10"/>
  <c r="K147" i="10"/>
  <c r="J148" i="10"/>
  <c r="Q142" i="10"/>
  <c r="O150" i="10"/>
  <c r="G147" i="10"/>
  <c r="N142" i="10"/>
  <c r="J144" i="10"/>
  <c r="I147" i="10"/>
  <c r="M146" i="10"/>
  <c r="H142" i="10"/>
  <c r="G150" i="10"/>
  <c r="G143" i="10"/>
  <c r="K143" i="10"/>
  <c r="J146" i="10"/>
  <c r="O147" i="10"/>
  <c r="G144" i="10"/>
  <c r="I143" i="10"/>
  <c r="N150" i="10"/>
  <c r="F150" i="10" a="1"/>
  <c r="F150" i="10" s="1"/>
  <c r="E144" i="10"/>
  <c r="M142" i="10"/>
  <c r="L142" i="10"/>
  <c r="I146" i="10"/>
  <c r="Q144" i="10"/>
  <c r="K148" i="10"/>
  <c r="P148" i="10" a="1"/>
  <c r="P148" i="10" s="1"/>
  <c r="E145" i="10"/>
  <c r="A147" i="10"/>
  <c r="M150" i="10"/>
  <c r="K144" i="10"/>
  <c r="G145" i="10"/>
  <c r="A144" i="10"/>
  <c r="Q145" i="10"/>
  <c r="P146" i="10" a="1"/>
  <c r="P146" i="10" s="1"/>
  <c r="L147" i="10"/>
  <c r="A145" i="10"/>
  <c r="G146" i="10"/>
  <c r="P150" i="10" a="1"/>
  <c r="P150" i="10" s="1"/>
  <c r="P149" i="10" a="1"/>
  <c r="P149" i="10" s="1"/>
  <c r="F147" i="10" a="1"/>
  <c r="F147" i="10" s="1"/>
  <c r="N143" i="10"/>
  <c r="H147" i="10"/>
  <c r="L150" i="10"/>
  <c r="A143" i="10"/>
  <c r="L148" i="10"/>
  <c r="Q143" i="10"/>
  <c r="E149" i="10"/>
  <c r="H146" i="10"/>
  <c r="H145" i="10"/>
  <c r="O145" i="10"/>
  <c r="F149" i="10" a="1"/>
  <c r="F149" i="10" s="1"/>
  <c r="J142" i="10"/>
  <c r="M143" i="10"/>
  <c r="L144" i="10"/>
  <c r="A149" i="10"/>
  <c r="I150" i="10"/>
  <c r="J147" i="10"/>
  <c r="J149" i="10"/>
  <c r="N148" i="10"/>
  <c r="I145" i="10"/>
  <c r="H144" i="10"/>
  <c r="M144" i="10"/>
  <c r="E158" i="10"/>
  <c r="E155" i="10"/>
  <c r="N158" i="10"/>
  <c r="J157" i="10"/>
  <c r="F152" i="10" a="1"/>
  <c r="F152" i="10" s="1"/>
  <c r="K160" i="10"/>
  <c r="F153" i="10" a="1"/>
  <c r="F153" i="10" s="1"/>
  <c r="H154" i="10"/>
  <c r="G151" i="10"/>
  <c r="I156" i="10"/>
  <c r="K154" i="10"/>
  <c r="K156" i="10"/>
  <c r="M158" i="10"/>
  <c r="M151" i="10"/>
  <c r="F154" i="10" a="1"/>
  <c r="F154" i="10" s="1"/>
  <c r="G152" i="10"/>
  <c r="E161" i="10"/>
  <c r="L156" i="10"/>
  <c r="G159" i="10"/>
  <c r="H153" i="10"/>
  <c r="M152" i="10"/>
  <c r="H155" i="10"/>
  <c r="A156" i="10"/>
  <c r="F159" i="10" a="1"/>
  <c r="F159" i="10" s="1"/>
  <c r="A161" i="10"/>
  <c r="M160" i="10"/>
  <c r="F157" i="10" a="1"/>
  <c r="F157" i="10" s="1"/>
  <c r="I161" i="10"/>
  <c r="L157" i="10"/>
  <c r="O159" i="10"/>
  <c r="I153" i="10"/>
  <c r="J155" i="10"/>
  <c r="O160" i="10"/>
  <c r="E157" i="10"/>
  <c r="O153" i="10"/>
  <c r="N151" i="10"/>
  <c r="K151" i="10"/>
  <c r="P161" i="10" a="1"/>
  <c r="P161" i="10" s="1"/>
  <c r="N153" i="10"/>
  <c r="A153" i="10"/>
  <c r="K157" i="10"/>
  <c r="F161" i="10" a="1"/>
  <c r="F161" i="10" s="1"/>
  <c r="J156" i="10"/>
  <c r="E160" i="10"/>
  <c r="N155" i="10"/>
  <c r="M155" i="10"/>
  <c r="E159" i="10"/>
  <c r="H156" i="10"/>
  <c r="G156" i="10"/>
  <c r="H161" i="10"/>
  <c r="L158" i="10"/>
  <c r="A160" i="10"/>
  <c r="N161" i="10"/>
  <c r="L160" i="10"/>
  <c r="I157" i="10"/>
  <c r="A157" i="10"/>
  <c r="J154" i="10"/>
  <c r="M157" i="10"/>
  <c r="J152" i="10"/>
  <c r="L153" i="10"/>
  <c r="F156" i="10" a="1"/>
  <c r="F156" i="10" s="1"/>
  <c r="I152" i="10"/>
  <c r="H160" i="10"/>
  <c r="P152" i="10" a="1"/>
  <c r="P152" i="10" s="1"/>
  <c r="E151" i="10"/>
  <c r="G158" i="10"/>
  <c r="Q152" i="10"/>
  <c r="P157" i="10" a="1"/>
  <c r="P157" i="10" s="1"/>
  <c r="G157" i="10"/>
  <c r="Q156" i="10"/>
  <c r="N154" i="10"/>
  <c r="I154" i="10"/>
  <c r="I158" i="10"/>
  <c r="M153" i="10"/>
  <c r="A155" i="10"/>
  <c r="Q155" i="10"/>
  <c r="J153" i="10"/>
  <c r="L155" i="10"/>
  <c r="A151" i="10"/>
  <c r="P154" i="10" a="1"/>
  <c r="P154" i="10" s="1"/>
  <c r="K152" i="10"/>
  <c r="P156" i="10" a="1"/>
  <c r="P156" i="10" s="1"/>
  <c r="O151" i="10"/>
  <c r="L159" i="10"/>
  <c r="P155" i="10" a="1"/>
  <c r="P155" i="10" s="1"/>
  <c r="M161" i="10"/>
  <c r="O155" i="10"/>
  <c r="H158" i="10"/>
  <c r="O161" i="10"/>
  <c r="A152" i="10"/>
  <c r="P153" i="10" a="1"/>
  <c r="P153" i="10" s="1"/>
  <c r="J158" i="10"/>
  <c r="F151" i="10" a="1"/>
  <c r="F151" i="10" s="1"/>
  <c r="I155" i="10"/>
  <c r="P151" i="10" a="1"/>
  <c r="P151" i="10" s="1"/>
  <c r="L154" i="10"/>
  <c r="L161" i="10"/>
  <c r="J161" i="10"/>
  <c r="E156" i="10"/>
  <c r="H157" i="10"/>
  <c r="O152" i="10"/>
  <c r="M156" i="10"/>
  <c r="K161" i="10"/>
  <c r="P158" i="10" a="1"/>
  <c r="P158" i="10" s="1"/>
  <c r="Q158" i="10"/>
  <c r="N159" i="10"/>
  <c r="H151" i="10"/>
  <c r="Q151" i="10"/>
  <c r="K153" i="10"/>
  <c r="P159" i="10" a="1"/>
  <c r="P159" i="10" s="1"/>
  <c r="K159" i="10"/>
  <c r="H159" i="10"/>
  <c r="G160" i="10"/>
  <c r="M154" i="10"/>
  <c r="I160" i="10"/>
  <c r="A158" i="10"/>
  <c r="O154" i="10"/>
  <c r="F155" i="10" a="1"/>
  <c r="F155" i="10" s="1"/>
  <c r="J151" i="10"/>
  <c r="A159" i="10"/>
  <c r="E153" i="10"/>
  <c r="F160" i="10" a="1"/>
  <c r="F160" i="10" s="1"/>
  <c r="M159" i="10"/>
  <c r="N157" i="10"/>
  <c r="N160" i="10"/>
  <c r="I159" i="10"/>
  <c r="H152" i="10"/>
  <c r="N152" i="10"/>
  <c r="O156" i="10"/>
  <c r="Q159" i="10"/>
  <c r="K155" i="10"/>
  <c r="L151" i="10"/>
  <c r="P160" i="10" a="1"/>
  <c r="P160" i="10" s="1"/>
  <c r="Q160" i="10"/>
  <c r="G161" i="10"/>
  <c r="Q154" i="10"/>
  <c r="O158" i="10"/>
  <c r="G155" i="10"/>
  <c r="G153" i="10"/>
  <c r="J159" i="10"/>
  <c r="F158" i="10" a="1"/>
  <c r="F158" i="10" s="1"/>
  <c r="Q153" i="10"/>
  <c r="J160" i="10"/>
  <c r="L152" i="10"/>
  <c r="K158" i="10"/>
  <c r="E154" i="10"/>
  <c r="Q157" i="10"/>
  <c r="E152" i="10"/>
  <c r="O157" i="10"/>
  <c r="Q161" i="10"/>
  <c r="G154" i="10"/>
  <c r="I151" i="10"/>
  <c r="N156" i="10"/>
  <c r="A154" i="10"/>
  <c r="N163" i="10"/>
  <c r="J162" i="10"/>
  <c r="A173" i="10"/>
  <c r="A165" i="10"/>
  <c r="H166" i="10"/>
  <c r="L173" i="10"/>
  <c r="M166" i="10"/>
  <c r="L167" i="10"/>
  <c r="P164" i="10" a="1"/>
  <c r="P164" i="10" s="1"/>
  <c r="O163" i="10"/>
  <c r="H168" i="10"/>
  <c r="O169" i="10"/>
  <c r="Q164" i="10"/>
  <c r="P162" i="10" a="1"/>
  <c r="P162" i="10" s="1"/>
  <c r="F171" i="10" a="1"/>
  <c r="F171" i="10" s="1"/>
  <c r="P168" i="10" a="1"/>
  <c r="P168" i="10" s="1"/>
  <c r="O166" i="10"/>
  <c r="O162" i="10"/>
  <c r="G172" i="10"/>
  <c r="M172" i="10"/>
  <c r="F166" i="10" a="1"/>
  <c r="F166" i="10" s="1"/>
  <c r="Q170" i="10"/>
  <c r="G171" i="10"/>
  <c r="I162" i="10"/>
  <c r="O164" i="10"/>
  <c r="E173" i="10"/>
  <c r="L163" i="10"/>
  <c r="G169" i="10"/>
  <c r="E162" i="10"/>
  <c r="I171" i="10"/>
  <c r="G162" i="10"/>
  <c r="E169" i="10"/>
  <c r="O174" i="10"/>
  <c r="G165" i="10"/>
  <c r="M174" i="10"/>
  <c r="P170" i="10" a="1"/>
  <c r="P170" i="10" s="1"/>
  <c r="P169" i="10" a="1"/>
  <c r="P169" i="10" s="1"/>
  <c r="K174" i="10"/>
  <c r="H174" i="10"/>
  <c r="A162" i="10"/>
  <c r="J173" i="10"/>
  <c r="I166" i="10"/>
  <c r="M173" i="10"/>
  <c r="A168" i="10"/>
  <c r="F169" i="10" a="1"/>
  <c r="F169" i="10" s="1"/>
  <c r="P166" i="10" a="1"/>
  <c r="P166" i="10" s="1"/>
  <c r="E170" i="10"/>
  <c r="H162" i="10"/>
  <c r="Q168" i="10"/>
  <c r="K167" i="10"/>
  <c r="K173" i="10"/>
  <c r="L164" i="10"/>
  <c r="E164" i="10"/>
  <c r="E166" i="10"/>
  <c r="A167" i="10"/>
  <c r="F168" i="10" a="1"/>
  <c r="F168" i="10" s="1"/>
  <c r="F173" i="10" a="1"/>
  <c r="F173" i="10" s="1"/>
  <c r="J172" i="10"/>
  <c r="P165" i="10" a="1"/>
  <c r="P165" i="10" s="1"/>
  <c r="A174" i="10"/>
  <c r="Q165" i="10"/>
  <c r="H165" i="10"/>
  <c r="I164" i="10"/>
  <c r="E168" i="10"/>
  <c r="K164" i="10"/>
  <c r="G170" i="10"/>
  <c r="E171" i="10"/>
  <c r="N173" i="10"/>
  <c r="G167" i="10"/>
  <c r="E167" i="10"/>
  <c r="L165" i="10"/>
  <c r="N174" i="10"/>
  <c r="K171" i="10"/>
  <c r="G166" i="10"/>
  <c r="I169" i="10"/>
  <c r="J170" i="10"/>
  <c r="L171" i="10"/>
  <c r="Q173" i="10"/>
  <c r="G174" i="10"/>
  <c r="K169" i="10"/>
  <c r="M171" i="10"/>
  <c r="F165" i="10" a="1"/>
  <c r="F165" i="10" s="1"/>
  <c r="L169" i="10"/>
  <c r="N162" i="10"/>
  <c r="O167" i="10"/>
  <c r="M169" i="10"/>
  <c r="J165" i="10"/>
  <c r="Q174" i="10"/>
  <c r="A172" i="10"/>
  <c r="M162" i="10"/>
  <c r="P171" i="10" a="1"/>
  <c r="P171" i="10" s="1"/>
  <c r="J166" i="10"/>
  <c r="J167" i="10"/>
  <c r="K172" i="10"/>
  <c r="H173" i="10"/>
  <c r="P172" i="10" a="1"/>
  <c r="P172" i="10" s="1"/>
  <c r="N165" i="10"/>
  <c r="I163" i="10"/>
  <c r="G164" i="10"/>
  <c r="M170" i="10"/>
  <c r="A171" i="10"/>
  <c r="I165" i="10"/>
  <c r="P167" i="10" a="1"/>
  <c r="P167" i="10" s="1"/>
  <c r="P163" i="10" a="1"/>
  <c r="P163" i="10" s="1"/>
  <c r="N169" i="10"/>
  <c r="G173" i="10"/>
  <c r="O165" i="10"/>
  <c r="J163" i="10"/>
  <c r="N164" i="10"/>
  <c r="F167" i="10" a="1"/>
  <c r="F167" i="10" s="1"/>
  <c r="I173" i="10"/>
  <c r="J171" i="10"/>
  <c r="M167" i="10"/>
  <c r="L170" i="10"/>
  <c r="A164" i="10"/>
  <c r="Q167" i="10"/>
  <c r="Q162" i="10"/>
  <c r="H164" i="10"/>
  <c r="Q163" i="10"/>
  <c r="L162" i="10"/>
  <c r="E165" i="10"/>
  <c r="Q172" i="10"/>
  <c r="O168" i="10"/>
  <c r="E163" i="10"/>
  <c r="O173" i="10"/>
  <c r="Q171" i="10"/>
  <c r="P173" i="10" a="1"/>
  <c r="P173" i="10" s="1"/>
  <c r="G168" i="10"/>
  <c r="A166" i="10"/>
  <c r="I174" i="10"/>
  <c r="N168" i="10"/>
  <c r="L168" i="10"/>
  <c r="E172" i="10"/>
  <c r="N170" i="10"/>
  <c r="I168" i="10"/>
  <c r="L174" i="10"/>
  <c r="G163" i="10"/>
  <c r="M168" i="10"/>
  <c r="H167" i="10"/>
  <c r="N167" i="10"/>
  <c r="L166" i="10"/>
  <c r="M164" i="10"/>
  <c r="F163" i="10" a="1"/>
  <c r="F163" i="10" s="1"/>
  <c r="K170" i="10"/>
  <c r="J169" i="10"/>
  <c r="F162" i="10" a="1"/>
  <c r="F162" i="10" s="1"/>
  <c r="H171" i="10"/>
  <c r="J174" i="10"/>
  <c r="O170" i="10"/>
  <c r="H169" i="10"/>
  <c r="N172" i="10"/>
  <c r="F164" i="10" a="1"/>
  <c r="F164" i="10" s="1"/>
  <c r="J164" i="10"/>
  <c r="I170" i="10"/>
  <c r="A163" i="10"/>
  <c r="K163" i="10"/>
  <c r="F172" i="10" a="1"/>
  <c r="F172" i="10" s="1"/>
  <c r="N166" i="10"/>
  <c r="O171" i="10"/>
  <c r="Q166" i="10"/>
  <c r="O172" i="10"/>
  <c r="F174" i="10" a="1"/>
  <c r="F174" i="10" s="1"/>
  <c r="K165" i="10"/>
  <c r="L172" i="10"/>
  <c r="H163" i="10"/>
  <c r="Q169" i="10"/>
  <c r="H172" i="10"/>
  <c r="F170" i="10" a="1"/>
  <c r="F170" i="10" s="1"/>
  <c r="I172" i="10"/>
  <c r="M165" i="10"/>
  <c r="A170" i="10"/>
  <c r="K168" i="10"/>
  <c r="N171" i="10"/>
  <c r="I167" i="10"/>
  <c r="J168" i="10"/>
  <c r="K166" i="10"/>
  <c r="H170" i="10"/>
  <c r="A169" i="10"/>
  <c r="E174" i="10"/>
  <c r="P174" i="10" a="1"/>
  <c r="P174" i="10" s="1"/>
  <c r="M163" i="10"/>
  <c r="K162" i="10"/>
  <c r="Q180" i="10"/>
  <c r="F176" i="10" a="1"/>
  <c r="F176" i="10" s="1"/>
  <c r="H176" i="10"/>
  <c r="G180" i="10"/>
  <c r="L175" i="10"/>
  <c r="N178" i="10"/>
  <c r="H180" i="10"/>
  <c r="E181" i="10"/>
  <c r="F181" i="10" a="1"/>
  <c r="F181" i="10" s="1"/>
  <c r="I178" i="10"/>
  <c r="J183" i="10"/>
  <c r="M178" i="10"/>
  <c r="I175" i="10"/>
  <c r="G176" i="10"/>
  <c r="G184" i="10"/>
  <c r="N180" i="10"/>
  <c r="Q176" i="10"/>
  <c r="J179" i="10"/>
  <c r="H179" i="10"/>
  <c r="L183" i="10"/>
  <c r="M183" i="10"/>
  <c r="P178" i="10" a="1"/>
  <c r="P178" i="10" s="1"/>
  <c r="M180" i="10"/>
  <c r="M179" i="10"/>
  <c r="E176" i="10"/>
  <c r="I177" i="10"/>
  <c r="A180" i="10"/>
  <c r="A179" i="10"/>
  <c r="P180" i="10" a="1"/>
  <c r="P180" i="10" s="1"/>
  <c r="P175" i="10" a="1"/>
  <c r="P175" i="10" s="1"/>
  <c r="O178" i="10"/>
  <c r="O176" i="10"/>
  <c r="A182" i="10"/>
  <c r="I180" i="10"/>
  <c r="K177" i="10"/>
  <c r="J181" i="10"/>
  <c r="E180" i="10"/>
  <c r="M176" i="10"/>
  <c r="M182" i="10"/>
  <c r="F182" i="10" a="1"/>
  <c r="F182" i="10" s="1"/>
  <c r="Q182" i="10"/>
  <c r="J180" i="10"/>
  <c r="H175" i="10"/>
  <c r="F184" i="10" a="1"/>
  <c r="F184" i="10" s="1"/>
  <c r="K180" i="10"/>
  <c r="G183" i="10"/>
  <c r="N181" i="10"/>
  <c r="E175" i="10"/>
  <c r="M181" i="10"/>
  <c r="L184" i="10"/>
  <c r="K175" i="10"/>
  <c r="Q181" i="10"/>
  <c r="K179" i="10"/>
  <c r="F178" i="10" a="1"/>
  <c r="F178" i="10" s="1"/>
  <c r="E177" i="10"/>
  <c r="P181" i="10" a="1"/>
  <c r="P181" i="10" s="1"/>
  <c r="K178" i="10"/>
  <c r="N175" i="10"/>
  <c r="J176" i="10"/>
  <c r="H177" i="10"/>
  <c r="N182" i="10"/>
  <c r="Q175" i="10"/>
  <c r="A184" i="10"/>
  <c r="J175" i="10"/>
  <c r="N176" i="10"/>
  <c r="L176" i="10"/>
  <c r="N184" i="10"/>
  <c r="I179" i="10"/>
  <c r="F179" i="10" a="1"/>
  <c r="F179" i="10" s="1"/>
  <c r="A176" i="10"/>
  <c r="O184" i="10"/>
  <c r="H182" i="10"/>
  <c r="E179" i="10"/>
  <c r="Q179" i="10"/>
  <c r="H184" i="10"/>
  <c r="I183" i="10"/>
  <c r="K183" i="10"/>
  <c r="O182" i="10"/>
  <c r="J177" i="10"/>
  <c r="L182" i="10"/>
  <c r="Q184" i="10"/>
  <c r="O181" i="10"/>
  <c r="H183" i="10"/>
  <c r="F175" i="10" a="1"/>
  <c r="F175" i="10" s="1"/>
  <c r="G177" i="10"/>
  <c r="Q183" i="10"/>
  <c r="A178" i="10"/>
  <c r="P182" i="10" a="1"/>
  <c r="P182" i="10" s="1"/>
  <c r="J182" i="10"/>
  <c r="I184" i="10"/>
  <c r="M175" i="10"/>
  <c r="A183" i="10"/>
  <c r="P177" i="10" a="1"/>
  <c r="P177" i="10" s="1"/>
  <c r="M177" i="10"/>
  <c r="L180" i="10"/>
  <c r="J178" i="10"/>
  <c r="N179" i="10"/>
  <c r="K181" i="10"/>
  <c r="I181" i="10"/>
  <c r="H181" i="10"/>
  <c r="K184" i="10"/>
  <c r="P184" i="10" a="1"/>
  <c r="P184" i="10" s="1"/>
  <c r="A175" i="10"/>
  <c r="K176" i="10"/>
  <c r="G179" i="10"/>
  <c r="Q177" i="10"/>
  <c r="P176" i="10" a="1"/>
  <c r="P176" i="10" s="1"/>
  <c r="O175" i="10"/>
  <c r="G182" i="10"/>
  <c r="P183" i="10" a="1"/>
  <c r="P183" i="10" s="1"/>
  <c r="J184" i="10"/>
  <c r="G178" i="10"/>
  <c r="F180" i="10" a="1"/>
  <c r="F180" i="10" s="1"/>
  <c r="N177" i="10"/>
  <c r="M184" i="10"/>
  <c r="G181" i="10"/>
  <c r="O177" i="10"/>
  <c r="F183" i="10" a="1"/>
  <c r="F183" i="10" s="1"/>
  <c r="O180" i="10"/>
  <c r="A177" i="10"/>
  <c r="O179" i="10"/>
  <c r="F177" i="10" a="1"/>
  <c r="F177" i="10" s="1"/>
  <c r="N183" i="10"/>
  <c r="L178" i="10"/>
  <c r="P179" i="10" a="1"/>
  <c r="P179" i="10" s="1"/>
  <c r="Q178" i="10"/>
  <c r="L181" i="10"/>
  <c r="H178" i="10"/>
  <c r="E178" i="10"/>
  <c r="E183" i="10"/>
  <c r="I182" i="10"/>
  <c r="L177" i="10"/>
  <c r="I176" i="10"/>
  <c r="E182" i="10"/>
  <c r="A181" i="10"/>
  <c r="G175" i="10"/>
  <c r="L179" i="10"/>
  <c r="E184" i="10"/>
  <c r="K182" i="10"/>
  <c r="O183" i="10"/>
  <c r="O191" i="10"/>
  <c r="E193" i="10"/>
  <c r="E186" i="10"/>
  <c r="N185" i="10"/>
  <c r="M190" i="10"/>
  <c r="G193" i="10"/>
  <c r="N191" i="10"/>
  <c r="M191" i="10"/>
  <c r="Q191" i="10"/>
  <c r="M186" i="10"/>
  <c r="L197" i="10"/>
  <c r="H195" i="10"/>
  <c r="L186" i="10"/>
  <c r="N188" i="10"/>
  <c r="N195" i="10"/>
  <c r="Q197" i="10"/>
  <c r="G187" i="10"/>
  <c r="Q187" i="10"/>
  <c r="H189" i="10"/>
  <c r="G197" i="10"/>
  <c r="O193" i="10"/>
  <c r="E189" i="10"/>
  <c r="J190" i="10"/>
  <c r="F186" i="10" a="1"/>
  <c r="F186" i="10" s="1"/>
  <c r="O185" i="10"/>
  <c r="P186" i="10" a="1"/>
  <c r="P186" i="10" s="1"/>
  <c r="K186" i="10"/>
  <c r="E187" i="10"/>
  <c r="I188" i="10"/>
  <c r="K193" i="10"/>
  <c r="M196" i="10"/>
  <c r="L193" i="10"/>
  <c r="O187" i="10"/>
  <c r="I194" i="10"/>
  <c r="I195" i="10"/>
  <c r="Q185" i="10"/>
  <c r="J195" i="10"/>
  <c r="Q188" i="10"/>
  <c r="E197" i="10"/>
  <c r="F188" i="10" a="1"/>
  <c r="F188" i="10" s="1"/>
  <c r="H188" i="10"/>
  <c r="L194" i="10"/>
  <c r="L192" i="10"/>
  <c r="Q196" i="10"/>
  <c r="N197" i="10"/>
  <c r="Q186" i="10"/>
  <c r="O196" i="10"/>
  <c r="F195" i="10" a="1"/>
  <c r="F195" i="10" s="1"/>
  <c r="K185" i="10"/>
  <c r="L191" i="10"/>
  <c r="J185" i="10"/>
  <c r="Q190" i="10"/>
  <c r="I186" i="10"/>
  <c r="I196" i="10"/>
  <c r="E191" i="10"/>
  <c r="K192" i="10"/>
  <c r="H185" i="10"/>
  <c r="L190" i="10"/>
  <c r="Q192" i="10"/>
  <c r="I192" i="10"/>
  <c r="N189" i="10"/>
  <c r="A186" i="10"/>
  <c r="I193" i="10"/>
  <c r="G195" i="10"/>
  <c r="O195" i="10"/>
  <c r="L196" i="10"/>
  <c r="E195" i="10"/>
  <c r="M194" i="10"/>
  <c r="O186" i="10"/>
  <c r="P194" i="10" a="1"/>
  <c r="P194" i="10" s="1"/>
  <c r="A193" i="10"/>
  <c r="I197" i="10"/>
  <c r="J192" i="10"/>
  <c r="E190" i="10"/>
  <c r="H196" i="10"/>
  <c r="A195" i="10"/>
  <c r="J186" i="10"/>
  <c r="A197" i="10"/>
  <c r="I189" i="10"/>
  <c r="F194" i="10" a="1"/>
  <c r="F194" i="10" s="1"/>
  <c r="N196" i="10"/>
  <c r="P185" i="10" a="1"/>
  <c r="P185" i="10" s="1"/>
  <c r="I187" i="10"/>
  <c r="M195" i="10"/>
  <c r="I185" i="10"/>
  <c r="J191" i="10"/>
  <c r="A189" i="10"/>
  <c r="N190" i="10"/>
  <c r="N192" i="10"/>
  <c r="I191" i="10"/>
  <c r="A187" i="10"/>
  <c r="N193" i="10"/>
  <c r="H193" i="10"/>
  <c r="L188" i="10"/>
  <c r="L185" i="10"/>
  <c r="H187" i="10"/>
  <c r="A190" i="10"/>
  <c r="P196" i="10" a="1"/>
  <c r="P196" i="10" s="1"/>
  <c r="F185" i="10" a="1"/>
  <c r="F185" i="10" s="1"/>
  <c r="G190" i="10"/>
  <c r="H197" i="10"/>
  <c r="O197" i="10"/>
  <c r="M185" i="10"/>
  <c r="G185" i="10"/>
  <c r="F190" i="10" a="1"/>
  <c r="F190" i="10" s="1"/>
  <c r="P192" i="10" a="1"/>
  <c r="P192" i="10" s="1"/>
  <c r="P191" i="10" a="1"/>
  <c r="P191" i="10" s="1"/>
  <c r="Q189" i="10"/>
  <c r="L189" i="10"/>
  <c r="O189" i="10"/>
  <c r="Q193" i="10"/>
  <c r="K189" i="10"/>
  <c r="M197" i="10"/>
  <c r="J196" i="10"/>
  <c r="O190" i="10"/>
  <c r="K191" i="10"/>
  <c r="H192" i="10"/>
  <c r="J193" i="10"/>
  <c r="E185" i="10"/>
  <c r="A192" i="10"/>
  <c r="P189" i="10" a="1"/>
  <c r="P189" i="10" s="1"/>
  <c r="I190" i="10"/>
  <c r="M189" i="10"/>
  <c r="G192" i="10"/>
  <c r="M193" i="10"/>
  <c r="P187" i="10" a="1"/>
  <c r="P187" i="10" s="1"/>
  <c r="L195" i="10"/>
  <c r="F189" i="10" a="1"/>
  <c r="F189" i="10" s="1"/>
  <c r="J197" i="10"/>
  <c r="F187" i="10" a="1"/>
  <c r="F187" i="10" s="1"/>
  <c r="K190" i="10"/>
  <c r="E194" i="10"/>
  <c r="A188" i="10"/>
  <c r="Q194" i="10"/>
  <c r="G186" i="10"/>
  <c r="K195" i="10"/>
  <c r="O192" i="10"/>
  <c r="P193" i="10" a="1"/>
  <c r="P193" i="10" s="1"/>
  <c r="Q195" i="10"/>
  <c r="P188" i="10" a="1"/>
  <c r="P188" i="10" s="1"/>
  <c r="L187" i="10"/>
  <c r="G194" i="10"/>
  <c r="A194" i="10"/>
  <c r="A196" i="10"/>
  <c r="K197" i="10"/>
  <c r="H190" i="10"/>
  <c r="G189" i="10"/>
  <c r="H186" i="10"/>
  <c r="N187" i="10"/>
  <c r="F191" i="10" a="1"/>
  <c r="F191" i="10" s="1"/>
  <c r="J187" i="10"/>
  <c r="M187" i="10"/>
  <c r="P190" i="10" a="1"/>
  <c r="P190" i="10" s="1"/>
  <c r="G188" i="10"/>
  <c r="A185" i="10"/>
  <c r="K196" i="10"/>
  <c r="G191" i="10"/>
  <c r="N186" i="10"/>
  <c r="F192" i="10" a="1"/>
  <c r="F192" i="10" s="1"/>
  <c r="H191" i="10"/>
  <c r="O188" i="10"/>
  <c r="J189" i="10"/>
  <c r="F196" i="10" a="1"/>
  <c r="F196" i="10" s="1"/>
  <c r="E192" i="10"/>
  <c r="N194" i="10"/>
  <c r="P195" i="10" a="1"/>
  <c r="P195" i="10" s="1"/>
  <c r="J188" i="10"/>
  <c r="K188" i="10"/>
  <c r="F197" i="10" a="1"/>
  <c r="F197" i="10" s="1"/>
  <c r="F193" i="10" a="1"/>
  <c r="F193" i="10" s="1"/>
  <c r="K194" i="10"/>
  <c r="E188" i="10"/>
  <c r="P197" i="10" a="1"/>
  <c r="P197" i="10" s="1"/>
  <c r="M192" i="10"/>
  <c r="O194" i="10"/>
  <c r="G196" i="10"/>
  <c r="H194" i="10"/>
  <c r="M188" i="10"/>
  <c r="A191" i="10"/>
  <c r="E196" i="10"/>
  <c r="J194" i="10"/>
  <c r="K187" i="10"/>
  <c r="F206" i="10" a="1"/>
  <c r="F206" i="10" s="1"/>
  <c r="J200" i="10"/>
  <c r="P208" i="10" a="1"/>
  <c r="P208" i="10" s="1"/>
  <c r="O207" i="10"/>
  <c r="J203" i="10"/>
  <c r="A201" i="10"/>
  <c r="A207" i="10"/>
  <c r="E208" i="10"/>
  <c r="L209" i="10"/>
  <c r="Q202" i="10"/>
  <c r="Q201" i="10"/>
  <c r="E199" i="10"/>
  <c r="M206" i="10"/>
  <c r="G198" i="10"/>
  <c r="Q203" i="10"/>
  <c r="N208" i="10"/>
  <c r="A202" i="10"/>
  <c r="K200" i="10"/>
  <c r="P201" i="10" a="1"/>
  <c r="P201" i="10" s="1"/>
  <c r="I208" i="10"/>
  <c r="P200" i="10" a="1"/>
  <c r="P200" i="10" s="1"/>
  <c r="H200" i="10"/>
  <c r="A200" i="10"/>
  <c r="K199" i="10"/>
  <c r="P203" i="10" a="1"/>
  <c r="P203" i="10" s="1"/>
  <c r="G200" i="10"/>
  <c r="K205" i="10"/>
  <c r="N207" i="10"/>
  <c r="A208" i="10"/>
  <c r="G205" i="10"/>
  <c r="O206" i="10"/>
  <c r="P205" i="10" a="1"/>
  <c r="P205" i="10" s="1"/>
  <c r="K206" i="10"/>
  <c r="N198" i="10"/>
  <c r="I203" i="10"/>
  <c r="P209" i="10" a="1"/>
  <c r="P209" i="10" s="1"/>
  <c r="O208" i="10"/>
  <c r="N202" i="10"/>
  <c r="K207" i="10"/>
  <c r="L198" i="10"/>
  <c r="E207" i="10"/>
  <c r="J205" i="10"/>
  <c r="A204" i="10"/>
  <c r="M202" i="10"/>
  <c r="I202" i="10"/>
  <c r="O203" i="10"/>
  <c r="L201" i="10"/>
  <c r="L206" i="10"/>
  <c r="I205" i="10"/>
  <c r="O199" i="10"/>
  <c r="J209" i="10"/>
  <c r="K208" i="10"/>
  <c r="G199" i="10"/>
  <c r="Q204" i="10"/>
  <c r="Q208" i="10"/>
  <c r="L208" i="10"/>
  <c r="N206" i="10"/>
  <c r="H202" i="10"/>
  <c r="L207" i="10"/>
  <c r="O202" i="10"/>
  <c r="H201" i="10"/>
  <c r="O200" i="10"/>
  <c r="A205" i="10"/>
  <c r="H208" i="10"/>
  <c r="Q209" i="10"/>
  <c r="H204" i="10"/>
  <c r="F207" i="10" a="1"/>
  <c r="F207" i="10" s="1"/>
  <c r="N201" i="10"/>
  <c r="M204" i="10"/>
  <c r="G207" i="10"/>
  <c r="M209" i="10"/>
  <c r="N199" i="10"/>
  <c r="G206" i="10"/>
  <c r="G203" i="10"/>
  <c r="N209" i="10"/>
  <c r="M203" i="10"/>
  <c r="F205" i="10" a="1"/>
  <c r="F205" i="10" s="1"/>
  <c r="H206" i="10"/>
  <c r="O201" i="10"/>
  <c r="K203" i="10"/>
  <c r="P202" i="10" a="1"/>
  <c r="P202" i="10" s="1"/>
  <c r="F199" i="10" a="1"/>
  <c r="F199" i="10" s="1"/>
  <c r="F198" i="10" a="1"/>
  <c r="F198" i="10" s="1"/>
  <c r="M208" i="10"/>
  <c r="E206" i="10"/>
  <c r="Q207" i="10"/>
  <c r="E198" i="10"/>
  <c r="K201" i="10"/>
  <c r="O204" i="10"/>
  <c r="H199" i="10"/>
  <c r="G208" i="10"/>
  <c r="I200" i="10"/>
  <c r="G202" i="10"/>
  <c r="A203" i="10"/>
  <c r="M200" i="10"/>
  <c r="Q199" i="10"/>
  <c r="J202" i="10"/>
  <c r="J198" i="10"/>
  <c r="I198" i="10"/>
  <c r="Q200" i="10"/>
  <c r="Q205" i="10"/>
  <c r="N204" i="10"/>
  <c r="P207" i="10" a="1"/>
  <c r="P207" i="10" s="1"/>
  <c r="N203" i="10"/>
  <c r="H209" i="10"/>
  <c r="F201" i="10" a="1"/>
  <c r="F201" i="10" s="1"/>
  <c r="I199" i="10"/>
  <c r="A198" i="10"/>
  <c r="H198" i="10"/>
  <c r="E204" i="10"/>
  <c r="H205" i="10"/>
  <c r="G201" i="10"/>
  <c r="M201" i="10"/>
  <c r="F202" i="10" a="1"/>
  <c r="F202" i="10" s="1"/>
  <c r="F200" i="10" a="1"/>
  <c r="F200" i="10" s="1"/>
  <c r="E209" i="10"/>
  <c r="H203" i="10"/>
  <c r="P198" i="10" a="1"/>
  <c r="P198" i="10" s="1"/>
  <c r="F203" i="10" a="1"/>
  <c r="F203" i="10" s="1"/>
  <c r="K209" i="10"/>
  <c r="L205" i="10"/>
  <c r="J201" i="10"/>
  <c r="I209" i="10"/>
  <c r="H207" i="10"/>
  <c r="O209" i="10"/>
  <c r="A206" i="10"/>
  <c r="M205" i="10"/>
  <c r="J206" i="10"/>
  <c r="L204" i="10"/>
  <c r="E201" i="10"/>
  <c r="A199" i="10"/>
  <c r="O205" i="10"/>
  <c r="J207" i="10"/>
  <c r="P204" i="10" a="1"/>
  <c r="P204" i="10" s="1"/>
  <c r="F208" i="10" a="1"/>
  <c r="F208" i="10" s="1"/>
  <c r="F204" i="10" a="1"/>
  <c r="F204" i="10" s="1"/>
  <c r="F209" i="10" a="1"/>
  <c r="F209" i="10" s="1"/>
  <c r="K202" i="10"/>
  <c r="J208" i="10"/>
  <c r="E202" i="10"/>
  <c r="P199" i="10" a="1"/>
  <c r="P199" i="10" s="1"/>
  <c r="I206" i="10"/>
  <c r="J199" i="10"/>
  <c r="M207" i="10"/>
  <c r="O198" i="10"/>
  <c r="N200" i="10"/>
  <c r="G204" i="10"/>
  <c r="L200" i="10"/>
  <c r="Q198" i="10"/>
  <c r="E200" i="10"/>
  <c r="K198" i="10"/>
  <c r="Q206" i="10"/>
  <c r="E205" i="10"/>
  <c r="L203" i="10"/>
  <c r="L202" i="10"/>
  <c r="G209" i="10"/>
  <c r="N205" i="10"/>
  <c r="M199" i="10"/>
  <c r="I204" i="10"/>
  <c r="L199" i="10"/>
  <c r="A209" i="10"/>
  <c r="K204" i="10"/>
  <c r="I201" i="10"/>
  <c r="J204" i="10"/>
  <c r="P206" i="10" a="1"/>
  <c r="P206" i="10" s="1"/>
  <c r="E203" i="10"/>
  <c r="M198" i="10"/>
  <c r="I207" i="10"/>
  <c r="G216" i="10"/>
  <c r="M211" i="10"/>
  <c r="F214" i="10" a="1"/>
  <c r="F214" i="10" s="1"/>
  <c r="P217" i="10" a="1"/>
  <c r="P217" i="10" s="1"/>
  <c r="J213" i="10"/>
  <c r="A214" i="10"/>
  <c r="M219" i="10"/>
  <c r="A210" i="10"/>
  <c r="F215" i="10" a="1"/>
  <c r="F215" i="10" s="1"/>
  <c r="E210" i="10"/>
  <c r="Q216" i="10"/>
  <c r="K220" i="10"/>
  <c r="H215" i="10"/>
  <c r="K214" i="10"/>
  <c r="G210" i="10"/>
  <c r="J219" i="10"/>
  <c r="P218" i="10" a="1"/>
  <c r="P218" i="10" s="1"/>
  <c r="L211" i="10"/>
  <c r="G211" i="10"/>
  <c r="Q212" i="10"/>
  <c r="P213" i="10" a="1"/>
  <c r="P213" i="10" s="1"/>
  <c r="E219" i="10"/>
  <c r="E220" i="10"/>
  <c r="E218" i="10"/>
  <c r="N215" i="10"/>
  <c r="A219" i="10"/>
  <c r="N218" i="10"/>
  <c r="P215" i="10" a="1"/>
  <c r="P215" i="10" s="1"/>
  <c r="M213" i="10"/>
  <c r="I217" i="10"/>
  <c r="I214" i="10"/>
  <c r="H214" i="10"/>
  <c r="A211" i="10"/>
  <c r="E214" i="10"/>
  <c r="K211" i="10"/>
  <c r="K219" i="10"/>
  <c r="A218" i="10"/>
  <c r="I218" i="10"/>
  <c r="K218" i="10"/>
  <c r="F211" i="10" a="1"/>
  <c r="F211" i="10" s="1"/>
  <c r="N217" i="10"/>
  <c r="A212" i="10"/>
  <c r="K217" i="10"/>
  <c r="M220" i="10"/>
  <c r="J217" i="10"/>
  <c r="K210" i="10"/>
  <c r="I220" i="10"/>
  <c r="M215" i="10"/>
  <c r="E211" i="10"/>
  <c r="O217" i="10"/>
  <c r="J211" i="10"/>
  <c r="F213" i="10" a="1"/>
  <c r="F213" i="10" s="1"/>
  <c r="F218" i="10" a="1"/>
  <c r="F218" i="10" s="1"/>
  <c r="K215" i="10"/>
  <c r="H212" i="10"/>
  <c r="L219" i="10"/>
  <c r="O213" i="10"/>
  <c r="G220" i="10"/>
  <c r="G213" i="10"/>
  <c r="L212" i="10"/>
  <c r="N212" i="10"/>
  <c r="A220" i="10"/>
  <c r="L214" i="10"/>
  <c r="J220" i="10"/>
  <c r="E217" i="10"/>
  <c r="I216" i="10"/>
  <c r="L220" i="10"/>
  <c r="E216" i="10"/>
  <c r="M218" i="10"/>
  <c r="G214" i="10"/>
  <c r="K216" i="10"/>
  <c r="N220" i="10"/>
  <c r="F220" i="10" a="1"/>
  <c r="F220" i="10" s="1"/>
  <c r="G219" i="10"/>
  <c r="P219" i="10" a="1"/>
  <c r="P219" i="10" s="1"/>
  <c r="O220" i="10"/>
  <c r="F212" i="10" a="1"/>
  <c r="F212" i="10" s="1"/>
  <c r="N213" i="10"/>
  <c r="M216" i="10"/>
  <c r="P210" i="10" a="1"/>
  <c r="P210" i="10" s="1"/>
  <c r="N219" i="10"/>
  <c r="H219" i="10"/>
  <c r="M217" i="10"/>
  <c r="P216" i="10" a="1"/>
  <c r="P216" i="10" s="1"/>
  <c r="F210" i="10" a="1"/>
  <c r="F210" i="10" s="1"/>
  <c r="J215" i="10"/>
  <c r="L213" i="10"/>
  <c r="Q217" i="10"/>
  <c r="I215" i="10"/>
  <c r="A213" i="10"/>
  <c r="F217" i="10" a="1"/>
  <c r="F217" i="10" s="1"/>
  <c r="L218" i="10"/>
  <c r="O211" i="10"/>
  <c r="F219" i="10" a="1"/>
  <c r="F219" i="10" s="1"/>
  <c r="E213" i="10"/>
  <c r="N216" i="10"/>
  <c r="G218" i="10"/>
  <c r="J218" i="10"/>
  <c r="A217" i="10"/>
  <c r="Q214" i="10"/>
  <c r="N211" i="10"/>
  <c r="Q213" i="10"/>
  <c r="P211" i="10" a="1"/>
  <c r="P211" i="10" s="1"/>
  <c r="F216" i="10" a="1"/>
  <c r="F216" i="10" s="1"/>
  <c r="O219" i="10"/>
  <c r="L210" i="10"/>
  <c r="J216" i="10"/>
  <c r="M214" i="10"/>
  <c r="I210" i="10"/>
  <c r="P214" i="10" a="1"/>
  <c r="P214" i="10" s="1"/>
  <c r="J212" i="10"/>
  <c r="A216" i="10"/>
  <c r="P212" i="10" a="1"/>
  <c r="P212" i="10" s="1"/>
  <c r="Q211" i="10"/>
  <c r="Q218" i="10"/>
  <c r="O210" i="10"/>
  <c r="E212" i="10"/>
  <c r="J210" i="10"/>
  <c r="L216" i="10"/>
  <c r="I213" i="10"/>
  <c r="Q215" i="10"/>
  <c r="L217" i="10"/>
  <c r="H213" i="10"/>
  <c r="I212" i="10"/>
  <c r="L215" i="10"/>
  <c r="H218" i="10"/>
  <c r="H211" i="10"/>
  <c r="E215" i="10"/>
  <c r="N210" i="10"/>
  <c r="O215" i="10"/>
  <c r="H217" i="10"/>
  <c r="I211" i="10"/>
  <c r="G212" i="10"/>
  <c r="K212" i="10"/>
  <c r="Q210" i="10"/>
  <c r="K213" i="10"/>
  <c r="I219" i="10"/>
  <c r="A215" i="10"/>
  <c r="N214" i="10"/>
  <c r="M212" i="10"/>
  <c r="P220" i="10" a="1"/>
  <c r="P220" i="10" s="1"/>
  <c r="H210" i="10"/>
  <c r="Q220" i="10"/>
  <c r="O218" i="10"/>
  <c r="G217" i="10"/>
  <c r="O216" i="10"/>
  <c r="J214" i="10"/>
  <c r="H220" i="10"/>
  <c r="G215" i="10"/>
  <c r="H216" i="10"/>
  <c r="M210" i="10"/>
  <c r="O212" i="10"/>
  <c r="O214" i="10"/>
  <c r="Q219" i="10"/>
  <c r="Q221" i="10"/>
  <c r="H226" i="10"/>
  <c r="N227" i="10"/>
  <c r="F223" i="10" a="1"/>
  <c r="F223" i="10" s="1"/>
  <c r="E229" i="10"/>
  <c r="F222" i="10" a="1"/>
  <c r="F222" i="10" s="1"/>
  <c r="I226" i="10"/>
  <c r="M229" i="10"/>
  <c r="G226" i="10"/>
  <c r="F229" i="10" a="1"/>
  <c r="F229" i="10" s="1"/>
  <c r="P229" i="10" a="1"/>
  <c r="P229" i="10" s="1"/>
  <c r="F224" i="10" a="1"/>
  <c r="F224" i="10" s="1"/>
  <c r="A226" i="10"/>
  <c r="L229" i="10"/>
  <c r="G224" i="10"/>
  <c r="A229" i="10"/>
  <c r="Q225" i="10"/>
  <c r="O224" i="10"/>
  <c r="H224" i="10"/>
  <c r="G223" i="10"/>
  <c r="E227" i="10"/>
  <c r="G227" i="10"/>
  <c r="M228" i="10"/>
  <c r="P226" i="10" a="1"/>
  <c r="P226" i="10" s="1"/>
  <c r="I221" i="10"/>
  <c r="N222" i="10"/>
  <c r="F227" i="10" a="1"/>
  <c r="F227" i="10" s="1"/>
  <c r="E221" i="10"/>
  <c r="M223" i="10"/>
  <c r="I227" i="10"/>
  <c r="J226" i="10"/>
  <c r="O222" i="10"/>
  <c r="M225" i="10"/>
  <c r="Q222" i="10"/>
  <c r="M226" i="10"/>
  <c r="J222" i="10"/>
  <c r="G221" i="10"/>
  <c r="J228" i="10"/>
  <c r="P225" i="10" a="1"/>
  <c r="P225" i="10" s="1"/>
  <c r="Q223" i="10"/>
  <c r="J227" i="10"/>
  <c r="O225" i="10"/>
  <c r="H227" i="10"/>
  <c r="K227" i="10"/>
  <c r="Q224" i="10"/>
  <c r="F225" i="10" a="1"/>
  <c r="F225" i="10" s="1"/>
  <c r="H229" i="10"/>
  <c r="G228" i="10"/>
  <c r="I229" i="10"/>
  <c r="J223" i="10"/>
  <c r="O223" i="10"/>
  <c r="O228" i="10"/>
  <c r="N225" i="10"/>
  <c r="K222" i="10"/>
  <c r="L221" i="10"/>
  <c r="J225" i="10"/>
  <c r="N228" i="10"/>
  <c r="I224" i="10"/>
  <c r="A224" i="10"/>
  <c r="J229" i="10"/>
  <c r="F226" i="10" a="1"/>
  <c r="F226" i="10" s="1"/>
  <c r="J224" i="10"/>
  <c r="J221" i="10"/>
  <c r="A222" i="10"/>
  <c r="K228" i="10"/>
  <c r="I223" i="10"/>
  <c r="K226" i="10"/>
  <c r="H228" i="10"/>
  <c r="O227" i="10"/>
  <c r="A221" i="10"/>
  <c r="K224" i="10"/>
  <c r="L223" i="10"/>
  <c r="Q227" i="10"/>
  <c r="M224" i="10"/>
  <c r="G225" i="10"/>
  <c r="H221" i="10"/>
  <c r="O221" i="10"/>
  <c r="M221" i="10"/>
  <c r="Q228" i="10"/>
  <c r="E224" i="10"/>
  <c r="N223" i="10"/>
  <c r="L227" i="10"/>
  <c r="A225" i="10"/>
  <c r="Q226" i="10"/>
  <c r="H223" i="10"/>
  <c r="G229" i="10"/>
  <c r="A227" i="10"/>
  <c r="I222" i="10"/>
  <c r="K221" i="10"/>
  <c r="A228" i="10"/>
  <c r="P224" i="10" a="1"/>
  <c r="P224" i="10" s="1"/>
  <c r="I228" i="10"/>
  <c r="K223" i="10"/>
  <c r="L226" i="10"/>
  <c r="P223" i="10" a="1"/>
  <c r="P223" i="10" s="1"/>
  <c r="N224" i="10"/>
  <c r="E222" i="10"/>
  <c r="M227" i="10"/>
  <c r="P227" i="10" a="1"/>
  <c r="P227" i="10" s="1"/>
  <c r="O226" i="10"/>
  <c r="L224" i="10"/>
  <c r="O229" i="10"/>
  <c r="G222" i="10"/>
  <c r="N229" i="10"/>
  <c r="F221" i="10" a="1"/>
  <c r="F221" i="10" s="1"/>
  <c r="P228" i="10" a="1"/>
  <c r="P228" i="10" s="1"/>
  <c r="L225" i="10"/>
  <c r="M222" i="10"/>
  <c r="N226" i="10"/>
  <c r="Q229" i="10"/>
  <c r="K229" i="10"/>
  <c r="E225" i="10"/>
  <c r="P222" i="10" a="1"/>
  <c r="P222" i="10" s="1"/>
  <c r="K225" i="10"/>
  <c r="E223" i="10"/>
  <c r="A223" i="10"/>
  <c r="L222" i="10"/>
  <c r="E226" i="10"/>
  <c r="N221" i="10"/>
  <c r="H222" i="10"/>
  <c r="P221" i="10" a="1"/>
  <c r="P221" i="10" s="1"/>
  <c r="I225" i="10"/>
  <c r="L228" i="10"/>
  <c r="F228" i="10" a="1"/>
  <c r="F228" i="10" s="1"/>
  <c r="E228" i="10"/>
  <c r="H225" i="10"/>
  <c r="I234" i="10"/>
  <c r="H230" i="10"/>
  <c r="K236" i="10"/>
  <c r="J236" i="10"/>
  <c r="O232" i="10"/>
  <c r="O230" i="10"/>
  <c r="E236" i="10"/>
  <c r="N235" i="10"/>
  <c r="I238" i="10"/>
  <c r="F236" i="10" a="1"/>
  <c r="F236" i="10" s="1"/>
  <c r="Q230" i="10"/>
  <c r="E238" i="10"/>
  <c r="M234" i="10"/>
  <c r="N232" i="10"/>
  <c r="H233" i="10"/>
  <c r="A236" i="10"/>
  <c r="N238" i="10"/>
  <c r="N234" i="10"/>
  <c r="G231" i="10"/>
  <c r="N230" i="10"/>
  <c r="J238" i="10"/>
  <c r="I235" i="10"/>
  <c r="K238" i="10"/>
  <c r="P232" i="10" a="1"/>
  <c r="P232" i="10" s="1"/>
  <c r="H234" i="10"/>
  <c r="J233" i="10"/>
  <c r="P236" i="10" a="1"/>
  <c r="P236" i="10" s="1"/>
  <c r="H236" i="10"/>
  <c r="O237" i="10"/>
  <c r="L236" i="10"/>
  <c r="N237" i="10"/>
  <c r="E235" i="10"/>
  <c r="O231" i="10"/>
  <c r="H232" i="10"/>
  <c r="I231" i="10"/>
  <c r="P238" i="10" a="1"/>
  <c r="P238" i="10" s="1"/>
  <c r="H231" i="10"/>
  <c r="L233" i="10"/>
  <c r="I230" i="10"/>
  <c r="O235" i="10"/>
  <c r="M232" i="10"/>
  <c r="N236" i="10"/>
  <c r="P231" i="10" a="1"/>
  <c r="P231" i="10" s="1"/>
  <c r="J237" i="10"/>
  <c r="H235" i="10"/>
  <c r="J234" i="10"/>
  <c r="M237" i="10"/>
  <c r="P235" i="10" a="1"/>
  <c r="P235" i="10" s="1"/>
  <c r="K237" i="10"/>
  <c r="J230" i="10"/>
  <c r="P233" i="10" a="1"/>
  <c r="P233" i="10" s="1"/>
  <c r="J235" i="10"/>
  <c r="K231" i="10"/>
  <c r="K235" i="10"/>
  <c r="F233" i="10" a="1"/>
  <c r="F233" i="10" s="1"/>
  <c r="L234" i="10"/>
  <c r="L237" i="10"/>
  <c r="A231" i="10"/>
  <c r="G237" i="10"/>
  <c r="M233" i="10"/>
  <c r="N233" i="10"/>
  <c r="Q235" i="10"/>
  <c r="E230" i="10"/>
  <c r="L235" i="10"/>
  <c r="J231" i="10"/>
  <c r="P237" i="10" a="1"/>
  <c r="P237" i="10" s="1"/>
  <c r="F230" i="10" a="1"/>
  <c r="F230" i="10" s="1"/>
  <c r="A237" i="10"/>
  <c r="Q238" i="10"/>
  <c r="H237" i="10"/>
  <c r="Q236" i="10"/>
  <c r="O233" i="10"/>
  <c r="M230" i="10"/>
  <c r="P234" i="10" a="1"/>
  <c r="P234" i="10" s="1"/>
  <c r="Q231" i="10"/>
  <c r="A234" i="10"/>
  <c r="Q237" i="10"/>
  <c r="L230" i="10"/>
  <c r="M235" i="10"/>
  <c r="F238" i="10" a="1"/>
  <c r="F238" i="10" s="1"/>
  <c r="M231" i="10"/>
  <c r="G232" i="10"/>
  <c r="M236" i="10"/>
  <c r="A232" i="10"/>
  <c r="H238" i="10"/>
  <c r="P230" i="10" a="1"/>
  <c r="P230" i="10" s="1"/>
  <c r="I236" i="10"/>
  <c r="M238" i="10"/>
  <c r="E237" i="10"/>
  <c r="O238" i="10"/>
  <c r="K232" i="10"/>
  <c r="G235" i="10"/>
  <c r="I232" i="10"/>
  <c r="F231" i="10" a="1"/>
  <c r="F231" i="10" s="1"/>
  <c r="G233" i="10"/>
  <c r="L232" i="10"/>
  <c r="Q234" i="10"/>
  <c r="I233" i="10"/>
  <c r="F235" i="10" a="1"/>
  <c r="F235" i="10" s="1"/>
  <c r="L238" i="10"/>
  <c r="K233" i="10"/>
  <c r="N231" i="10"/>
  <c r="E232" i="10"/>
  <c r="J232" i="10"/>
  <c r="O234" i="10"/>
  <c r="K230" i="10"/>
  <c r="Q232" i="10"/>
  <c r="K234" i="10"/>
  <c r="G238" i="10"/>
  <c r="E233" i="10"/>
  <c r="L231" i="10"/>
  <c r="A238" i="10"/>
  <c r="G236" i="10"/>
  <c r="A230" i="10"/>
  <c r="E234" i="10"/>
  <c r="G234" i="10"/>
  <c r="F232" i="10" a="1"/>
  <c r="F232" i="10" s="1"/>
  <c r="Q233" i="10"/>
  <c r="A233" i="10"/>
  <c r="I237" i="10"/>
  <c r="A235" i="10"/>
  <c r="G230" i="10"/>
  <c r="F234" i="10" a="1"/>
  <c r="F234" i="10" s="1"/>
  <c r="E231" i="10"/>
  <c r="F237" i="10" a="1"/>
  <c r="F237" i="10" s="1"/>
  <c r="O236" i="10"/>
  <c r="L244" i="10"/>
  <c r="G244" i="10"/>
  <c r="F240" i="10" a="1"/>
  <c r="F240" i="10" s="1"/>
  <c r="J243" i="10"/>
  <c r="K244" i="10"/>
  <c r="A241" i="10"/>
  <c r="P246" i="10" a="1"/>
  <c r="P246" i="10" s="1"/>
  <c r="I243" i="10"/>
  <c r="G241" i="10"/>
  <c r="Q240" i="10"/>
  <c r="M247" i="10"/>
  <c r="E244" i="10"/>
  <c r="F244" i="10" a="1"/>
  <c r="F244" i="10" s="1"/>
  <c r="I242" i="10"/>
  <c r="J244" i="10"/>
  <c r="Q247" i="10"/>
  <c r="J247" i="10"/>
  <c r="I241" i="10"/>
  <c r="P240" i="10" a="1"/>
  <c r="P240" i="10" s="1"/>
  <c r="N244" i="10"/>
  <c r="A242" i="10"/>
  <c r="E242" i="10"/>
  <c r="N245" i="10"/>
  <c r="A245" i="10"/>
  <c r="H245" i="10"/>
  <c r="L242" i="10"/>
  <c r="E239" i="10"/>
  <c r="G240" i="10"/>
  <c r="H248" i="10"/>
  <c r="K239" i="10"/>
  <c r="K241" i="10"/>
  <c r="M244" i="10"/>
  <c r="J242" i="10"/>
  <c r="M239" i="10"/>
  <c r="E247" i="10"/>
  <c r="E240" i="10"/>
  <c r="O247" i="10"/>
  <c r="G243" i="10"/>
  <c r="H247" i="10"/>
  <c r="Q243" i="10"/>
  <c r="O244" i="10"/>
  <c r="N243" i="10"/>
  <c r="O242" i="10"/>
  <c r="G247" i="10"/>
  <c r="P242" i="10" a="1"/>
  <c r="P242" i="10" s="1"/>
  <c r="M240" i="10"/>
  <c r="N248" i="10"/>
  <c r="P245" i="10" a="1"/>
  <c r="P245" i="10" s="1"/>
  <c r="G239" i="10"/>
  <c r="Q241" i="10"/>
  <c r="A240" i="10"/>
  <c r="H243" i="10"/>
  <c r="M245" i="10"/>
  <c r="O240" i="10"/>
  <c r="P239" i="10" a="1"/>
  <c r="P239" i="10" s="1"/>
  <c r="O248" i="10"/>
  <c r="M246" i="10"/>
  <c r="J248" i="10"/>
  <c r="E248" i="10"/>
  <c r="N239" i="10"/>
  <c r="M242" i="10"/>
  <c r="K246" i="10"/>
  <c r="I246" i="10"/>
  <c r="O243" i="10"/>
  <c r="G246" i="10"/>
  <c r="P248" i="10" a="1"/>
  <c r="P248" i="10" s="1"/>
  <c r="Q245" i="10"/>
  <c r="A244" i="10"/>
  <c r="G245" i="10"/>
  <c r="E243" i="10"/>
  <c r="A246" i="10"/>
  <c r="L246" i="10"/>
  <c r="N240" i="10"/>
  <c r="E246" i="10"/>
  <c r="G242" i="10"/>
  <c r="L247" i="10"/>
  <c r="A239" i="10"/>
  <c r="P244" i="10" a="1"/>
  <c r="P244" i="10" s="1"/>
  <c r="I244" i="10"/>
  <c r="N247" i="10"/>
  <c r="A243" i="10"/>
  <c r="O246" i="10"/>
  <c r="H242" i="10"/>
  <c r="P241" i="10" a="1"/>
  <c r="P241" i="10" s="1"/>
  <c r="L241" i="10"/>
  <c r="K240" i="10"/>
  <c r="L245" i="10"/>
  <c r="F247" i="10" a="1"/>
  <c r="F247" i="10" s="1"/>
  <c r="M241" i="10"/>
  <c r="A248" i="10"/>
  <c r="K243" i="10"/>
  <c r="O239" i="10"/>
  <c r="O241" i="10"/>
  <c r="I247" i="10"/>
  <c r="A247" i="10"/>
  <c r="M243" i="10"/>
  <c r="L248" i="10"/>
  <c r="J245" i="10"/>
  <c r="O245" i="10"/>
  <c r="H241" i="10"/>
  <c r="Q244" i="10"/>
  <c r="K247" i="10"/>
  <c r="P243" i="10" a="1"/>
  <c r="P243" i="10" s="1"/>
  <c r="F248" i="10" a="1"/>
  <c r="F248" i="10" s="1"/>
  <c r="J241" i="10"/>
  <c r="Q248" i="10"/>
  <c r="L243" i="10"/>
  <c r="L239" i="10"/>
  <c r="Q242" i="10"/>
  <c r="I239" i="10"/>
  <c r="G248" i="10"/>
  <c r="F245" i="10" a="1"/>
  <c r="F245" i="10" s="1"/>
  <c r="F246" i="10" a="1"/>
  <c r="F246" i="10" s="1"/>
  <c r="H239" i="10"/>
  <c r="K242" i="10"/>
  <c r="Q239" i="10"/>
  <c r="L240" i="10"/>
  <c r="I248" i="10"/>
  <c r="F242" i="10" a="1"/>
  <c r="F242" i="10" s="1"/>
  <c r="K245" i="10"/>
  <c r="K248" i="10"/>
  <c r="F239" i="10" a="1"/>
  <c r="F239" i="10" s="1"/>
  <c r="M248" i="10"/>
  <c r="N242" i="10"/>
  <c r="F243" i="10" a="1"/>
  <c r="F243" i="10" s="1"/>
  <c r="N241" i="10"/>
  <c r="I245" i="10"/>
  <c r="J240" i="10"/>
  <c r="J239" i="10"/>
  <c r="J246" i="10"/>
  <c r="I240" i="10"/>
  <c r="E245" i="10"/>
  <c r="H246" i="10"/>
  <c r="E241" i="10"/>
  <c r="H244" i="10"/>
  <c r="H240" i="10"/>
  <c r="Q246" i="10"/>
  <c r="N246" i="10"/>
  <c r="P247" i="10" a="1"/>
  <c r="P247" i="10" s="1"/>
  <c r="F241" i="10" a="1"/>
  <c r="F241" i="10" s="1"/>
  <c r="I256" i="10"/>
  <c r="I252" i="10"/>
  <c r="N250" i="10"/>
  <c r="J254" i="10"/>
  <c r="I249" i="10"/>
  <c r="F253" i="10" a="1"/>
  <c r="F253" i="10" s="1"/>
  <c r="K252" i="10"/>
  <c r="N249" i="10"/>
  <c r="P249" i="10" a="1"/>
  <c r="P249" i="10" s="1"/>
  <c r="F256" i="10" a="1"/>
  <c r="F256" i="10" s="1"/>
  <c r="K250" i="10"/>
  <c r="H254" i="10"/>
  <c r="M257" i="10"/>
  <c r="I257" i="10"/>
  <c r="A253" i="10"/>
  <c r="F250" i="10" a="1"/>
  <c r="F250" i="10" s="1"/>
  <c r="Q255" i="10"/>
  <c r="P257" i="10" a="1"/>
  <c r="P257" i="10" s="1"/>
  <c r="P256" i="10" a="1"/>
  <c r="P256" i="10" s="1"/>
  <c r="J256" i="10"/>
  <c r="G257" i="10"/>
  <c r="K253" i="10"/>
  <c r="I253" i="10"/>
  <c r="A250" i="10"/>
  <c r="G254" i="10"/>
  <c r="M255" i="10"/>
  <c r="M251" i="10"/>
  <c r="J253" i="10"/>
  <c r="F257" i="10" a="1"/>
  <c r="F257" i="10" s="1"/>
  <c r="E249" i="10"/>
  <c r="N256" i="10"/>
  <c r="G256" i="10"/>
  <c r="N253" i="10"/>
  <c r="E250" i="10"/>
  <c r="K251" i="10"/>
  <c r="M256" i="10"/>
  <c r="L252" i="10"/>
  <c r="Q257" i="10"/>
  <c r="L256" i="10"/>
  <c r="K255" i="10"/>
  <c r="E254" i="10"/>
  <c r="L253" i="10"/>
  <c r="Q254" i="10"/>
  <c r="A252" i="10"/>
  <c r="I254" i="10"/>
  <c r="G253" i="10"/>
  <c r="L250" i="10"/>
  <c r="J251" i="10"/>
  <c r="G252" i="10"/>
  <c r="H253" i="10"/>
  <c r="P254" i="10" a="1"/>
  <c r="P254" i="10" s="1"/>
  <c r="E253" i="10"/>
  <c r="M253" i="10"/>
  <c r="O254" i="10"/>
  <c r="L254" i="10"/>
  <c r="P253" i="10" a="1"/>
  <c r="P253" i="10" s="1"/>
  <c r="O249" i="10"/>
  <c r="O253" i="10"/>
  <c r="K254" i="10"/>
  <c r="O250" i="10"/>
  <c r="N255" i="10"/>
  <c r="P251" i="10" a="1"/>
  <c r="P251" i="10" s="1"/>
  <c r="L249" i="10"/>
  <c r="M249" i="10"/>
  <c r="H256" i="10"/>
  <c r="Q252" i="10"/>
  <c r="M254" i="10"/>
  <c r="N257" i="10"/>
  <c r="J252" i="10"/>
  <c r="K256" i="10"/>
  <c r="K257" i="10"/>
  <c r="Q256" i="10"/>
  <c r="J255" i="10"/>
  <c r="M252" i="10"/>
  <c r="G249" i="10"/>
  <c r="O256" i="10"/>
  <c r="I255" i="10"/>
  <c r="G255" i="10"/>
  <c r="N254" i="10"/>
  <c r="F252" i="10" a="1"/>
  <c r="F252" i="10" s="1"/>
  <c r="A249" i="10"/>
  <c r="F251" i="10" a="1"/>
  <c r="F251" i="10" s="1"/>
  <c r="Q253" i="10"/>
  <c r="P252" i="10" a="1"/>
  <c r="P252" i="10" s="1"/>
  <c r="A257" i="10"/>
  <c r="H252" i="10"/>
  <c r="I251" i="10"/>
  <c r="E251" i="10"/>
  <c r="N251" i="10"/>
  <c r="F249" i="10" a="1"/>
  <c r="F249" i="10" s="1"/>
  <c r="H249" i="10"/>
  <c r="H250" i="10"/>
  <c r="J257" i="10"/>
  <c r="E255" i="10"/>
  <c r="A255" i="10"/>
  <c r="H255" i="10"/>
  <c r="Q250" i="10"/>
  <c r="E256" i="10"/>
  <c r="F255" i="10" a="1"/>
  <c r="F255" i="10" s="1"/>
  <c r="L255" i="10"/>
  <c r="E252" i="10"/>
  <c r="H257" i="10"/>
  <c r="E257" i="10"/>
  <c r="J250" i="10"/>
  <c r="I250" i="10"/>
  <c r="G251" i="10"/>
  <c r="Q251" i="10"/>
  <c r="Q249" i="10"/>
  <c r="K249" i="10"/>
  <c r="O251" i="10"/>
  <c r="O257" i="10"/>
  <c r="A254" i="10"/>
  <c r="G250" i="10"/>
  <c r="O252" i="10"/>
  <c r="F254" i="10" a="1"/>
  <c r="F254" i="10" s="1"/>
  <c r="M250" i="10"/>
  <c r="L257" i="10"/>
  <c r="L251" i="10"/>
  <c r="O255" i="10"/>
  <c r="A251" i="10"/>
  <c r="P255" i="10" a="1"/>
  <c r="P255" i="10" s="1"/>
  <c r="P250" i="10" a="1"/>
  <c r="P250" i="10" s="1"/>
  <c r="H251" i="10"/>
  <c r="N252" i="10"/>
  <c r="J249" i="10"/>
  <c r="A256" i="10"/>
  <c r="M262" i="10"/>
  <c r="N266" i="10"/>
  <c r="A267" i="10"/>
  <c r="O258" i="10"/>
  <c r="L260" i="10"/>
  <c r="H259" i="10"/>
  <c r="F268" i="10" a="1"/>
  <c r="F268" i="10" s="1"/>
  <c r="E262" i="10"/>
  <c r="P266" i="10" a="1"/>
  <c r="P266" i="10" s="1"/>
  <c r="N260" i="10"/>
  <c r="G269" i="10"/>
  <c r="J258" i="10"/>
  <c r="E267" i="10"/>
  <c r="M267" i="10"/>
  <c r="E258" i="10"/>
  <c r="E266" i="10"/>
  <c r="J269" i="10"/>
  <c r="O266" i="10"/>
  <c r="K268" i="10"/>
  <c r="N263" i="10"/>
  <c r="L265" i="10"/>
  <c r="N261" i="10"/>
  <c r="P265" i="10" a="1"/>
  <c r="P265" i="10" s="1"/>
  <c r="N264" i="10"/>
  <c r="Q263" i="10"/>
  <c r="H269" i="10"/>
  <c r="G268" i="10"/>
  <c r="Q268" i="10"/>
  <c r="O268" i="10"/>
  <c r="L264" i="10"/>
  <c r="P268" i="10" a="1"/>
  <c r="P268" i="10" s="1"/>
  <c r="N265" i="10"/>
  <c r="M258" i="10"/>
  <c r="A269" i="10"/>
  <c r="P262" i="10" a="1"/>
  <c r="P262" i="10" s="1"/>
  <c r="K261" i="10"/>
  <c r="J268" i="10"/>
  <c r="E265" i="10"/>
  <c r="H268" i="10"/>
  <c r="E259" i="10"/>
  <c r="H260" i="10"/>
  <c r="M261" i="10"/>
  <c r="G267" i="10"/>
  <c r="G259" i="10"/>
  <c r="P261" i="10" a="1"/>
  <c r="P261" i="10" s="1"/>
  <c r="N262" i="10"/>
  <c r="Q265" i="10"/>
  <c r="M260" i="10"/>
  <c r="Q258" i="10"/>
  <c r="G265" i="10"/>
  <c r="J267" i="10"/>
  <c r="Q262" i="10"/>
  <c r="F259" i="10" a="1"/>
  <c r="F259" i="10" s="1"/>
  <c r="K267" i="10"/>
  <c r="A260" i="10"/>
  <c r="J260" i="10"/>
  <c r="A266" i="10"/>
  <c r="K263" i="10"/>
  <c r="K266" i="10"/>
  <c r="A262" i="10"/>
  <c r="A265" i="10"/>
  <c r="I269" i="10"/>
  <c r="L266" i="10"/>
  <c r="O259" i="10"/>
  <c r="M259" i="10"/>
  <c r="H261" i="10"/>
  <c r="G262" i="10"/>
  <c r="P269" i="10" a="1"/>
  <c r="P269" i="10" s="1"/>
  <c r="I264" i="10"/>
  <c r="Q266" i="10"/>
  <c r="J263" i="10"/>
  <c r="P267" i="10" a="1"/>
  <c r="P267" i="10" s="1"/>
  <c r="N268" i="10"/>
  <c r="H267" i="10"/>
  <c r="E261" i="10"/>
  <c r="L269" i="10"/>
  <c r="L259" i="10"/>
  <c r="G260" i="10"/>
  <c r="I265" i="10"/>
  <c r="J262" i="10"/>
  <c r="G266" i="10"/>
  <c r="I258" i="10"/>
  <c r="F261" i="10" a="1"/>
  <c r="F261" i="10" s="1"/>
  <c r="J264" i="10"/>
  <c r="F267" i="10" a="1"/>
  <c r="F267" i="10" s="1"/>
  <c r="K262" i="10"/>
  <c r="M263" i="10"/>
  <c r="E260" i="10"/>
  <c r="Q269" i="10"/>
  <c r="P260" i="10" a="1"/>
  <c r="P260" i="10" s="1"/>
  <c r="N259" i="10"/>
  <c r="H258" i="10"/>
  <c r="H264" i="10"/>
  <c r="M269" i="10"/>
  <c r="A261" i="10"/>
  <c r="F263" i="10" a="1"/>
  <c r="F263" i="10" s="1"/>
  <c r="J259" i="10"/>
  <c r="E264" i="10"/>
  <c r="L263" i="10"/>
  <c r="A264" i="10"/>
  <c r="O262" i="10"/>
  <c r="L262" i="10"/>
  <c r="A263" i="10"/>
  <c r="P259" i="10" a="1"/>
  <c r="P259" i="10" s="1"/>
  <c r="K260" i="10"/>
  <c r="L261" i="10"/>
  <c r="Q261" i="10"/>
  <c r="J261" i="10"/>
  <c r="E268" i="10"/>
  <c r="E269" i="10"/>
  <c r="M265" i="10"/>
  <c r="O260" i="10"/>
  <c r="G263" i="10"/>
  <c r="F264" i="10" a="1"/>
  <c r="F264" i="10" s="1"/>
  <c r="A259" i="10"/>
  <c r="A268" i="10"/>
  <c r="I266" i="10"/>
  <c r="F260" i="10" a="1"/>
  <c r="F260" i="10" s="1"/>
  <c r="A258" i="10"/>
  <c r="I263" i="10"/>
  <c r="I261" i="10"/>
  <c r="P263" i="10" a="1"/>
  <c r="P263" i="10" s="1"/>
  <c r="Q260" i="10"/>
  <c r="K269" i="10"/>
  <c r="O261" i="10"/>
  <c r="I259" i="10"/>
  <c r="O263" i="10"/>
  <c r="O267" i="10"/>
  <c r="N258" i="10"/>
  <c r="F265" i="10" a="1"/>
  <c r="F265" i="10" s="1"/>
  <c r="G264" i="10"/>
  <c r="E263" i="10"/>
  <c r="N267" i="10"/>
  <c r="I268" i="10"/>
  <c r="L258" i="10"/>
  <c r="M268" i="10"/>
  <c r="H262" i="10"/>
  <c r="K265" i="10"/>
  <c r="Q267" i="10"/>
  <c r="I260" i="10"/>
  <c r="F262" i="10" a="1"/>
  <c r="F262" i="10" s="1"/>
  <c r="F269" i="10" a="1"/>
  <c r="F269" i="10" s="1"/>
  <c r="F266" i="10" a="1"/>
  <c r="F266" i="10" s="1"/>
  <c r="P264" i="10" a="1"/>
  <c r="P264" i="10" s="1"/>
  <c r="O269" i="10"/>
  <c r="O265" i="10"/>
  <c r="M264" i="10"/>
  <c r="M266" i="10"/>
  <c r="Q264" i="10"/>
  <c r="J265" i="10"/>
  <c r="F258" i="10" a="1"/>
  <c r="F258" i="10" s="1"/>
  <c r="K264" i="10"/>
  <c r="I262" i="10"/>
  <c r="K259" i="10"/>
  <c r="P258" i="10" a="1"/>
  <c r="P258" i="10" s="1"/>
  <c r="K258" i="10"/>
  <c r="L267" i="10"/>
  <c r="G261" i="10"/>
  <c r="H266" i="10"/>
  <c r="G258" i="10"/>
  <c r="J266" i="10"/>
  <c r="H265" i="10"/>
  <c r="N269" i="10"/>
  <c r="L268" i="10"/>
  <c r="I267" i="10"/>
  <c r="O264" i="10"/>
  <c r="H263" i="10"/>
  <c r="Q259" i="10"/>
  <c r="O278" i="10"/>
  <c r="N270" i="10"/>
  <c r="N278" i="10"/>
  <c r="G272" i="10"/>
  <c r="H277" i="10"/>
  <c r="Q277" i="10"/>
  <c r="L276" i="10"/>
  <c r="G271" i="10"/>
  <c r="J273" i="10"/>
  <c r="M276" i="10"/>
  <c r="P271" i="10" a="1"/>
  <c r="P271" i="10" s="1"/>
  <c r="L275" i="10"/>
  <c r="F274" i="10" a="1"/>
  <c r="F274" i="10" s="1"/>
  <c r="O273" i="10"/>
  <c r="N273" i="10"/>
  <c r="M274" i="10"/>
  <c r="O270" i="10"/>
  <c r="I277" i="10"/>
  <c r="A271" i="10"/>
  <c r="F270" i="10" a="1"/>
  <c r="F270" i="10" s="1"/>
  <c r="L270" i="10"/>
  <c r="G270" i="10"/>
  <c r="J278" i="10"/>
  <c r="J276" i="10"/>
  <c r="Q276" i="10"/>
  <c r="G276" i="10"/>
  <c r="L274" i="10"/>
  <c r="M273" i="10"/>
  <c r="Q278" i="10"/>
  <c r="P276" i="10" a="1"/>
  <c r="P276" i="10" s="1"/>
  <c r="N275" i="10"/>
  <c r="G273" i="10"/>
  <c r="I270" i="10"/>
  <c r="E275" i="10"/>
  <c r="K272" i="10"/>
  <c r="G278" i="10"/>
  <c r="K276" i="10"/>
  <c r="I272" i="10"/>
  <c r="M272" i="10"/>
  <c r="L272" i="10"/>
  <c r="K271" i="10"/>
  <c r="I271" i="10"/>
  <c r="G275" i="10"/>
  <c r="M270" i="10"/>
  <c r="F276" i="10" a="1"/>
  <c r="F276" i="10" s="1"/>
  <c r="K270" i="10"/>
  <c r="E272" i="10"/>
  <c r="P278" i="10" a="1"/>
  <c r="P278" i="10" s="1"/>
  <c r="K273" i="10"/>
  <c r="A278" i="10"/>
  <c r="F275" i="10" a="1"/>
  <c r="F275" i="10" s="1"/>
  <c r="K274" i="10"/>
  <c r="J271" i="10"/>
  <c r="K278" i="10"/>
  <c r="E273" i="10"/>
  <c r="G274" i="10"/>
  <c r="Q275" i="10"/>
  <c r="F272" i="10" a="1"/>
  <c r="F272" i="10" s="1"/>
  <c r="M277" i="10"/>
  <c r="J277" i="10"/>
  <c r="L278" i="10"/>
  <c r="E278" i="10"/>
  <c r="A275" i="10"/>
  <c r="A277" i="10"/>
  <c r="A272" i="10"/>
  <c r="K277" i="10"/>
  <c r="L271" i="10"/>
  <c r="I275" i="10"/>
  <c r="M278" i="10"/>
  <c r="E277" i="10"/>
  <c r="E276" i="10"/>
  <c r="O272" i="10"/>
  <c r="P272" i="10" a="1"/>
  <c r="P272" i="10" s="1"/>
  <c r="I278" i="10"/>
  <c r="Q273" i="10"/>
  <c r="H270" i="10"/>
  <c r="A270" i="10"/>
  <c r="H274" i="10"/>
  <c r="O274" i="10"/>
  <c r="I276" i="10"/>
  <c r="F277" i="10" a="1"/>
  <c r="F277" i="10" s="1"/>
  <c r="E274" i="10"/>
  <c r="N271" i="10"/>
  <c r="G277" i="10"/>
  <c r="P275" i="10" a="1"/>
  <c r="P275" i="10" s="1"/>
  <c r="O271" i="10"/>
  <c r="F278" i="10" a="1"/>
  <c r="F278" i="10" s="1"/>
  <c r="F271" i="10" a="1"/>
  <c r="F271" i="10" s="1"/>
  <c r="P273" i="10" a="1"/>
  <c r="P273" i="10" s="1"/>
  <c r="N274" i="10"/>
  <c r="M271" i="10"/>
  <c r="H273" i="10"/>
  <c r="N277" i="10"/>
  <c r="H271" i="10"/>
  <c r="M275" i="10"/>
  <c r="Q270" i="10"/>
  <c r="E271" i="10"/>
  <c r="O277" i="10"/>
  <c r="E270" i="10"/>
  <c r="I273" i="10"/>
  <c r="P270" i="10" a="1"/>
  <c r="P270" i="10" s="1"/>
  <c r="J272" i="10"/>
  <c r="P277" i="10" a="1"/>
  <c r="P277" i="10" s="1"/>
  <c r="Q272" i="10"/>
  <c r="H275" i="10"/>
  <c r="L277" i="10"/>
  <c r="I274" i="10"/>
  <c r="F273" i="10" a="1"/>
  <c r="F273" i="10" s="1"/>
  <c r="J275" i="10"/>
  <c r="L273" i="10"/>
  <c r="H272" i="10"/>
  <c r="J270" i="10"/>
  <c r="Q274" i="10"/>
  <c r="K275" i="10"/>
  <c r="O275" i="10"/>
  <c r="P274" i="10" a="1"/>
  <c r="P274" i="10" s="1"/>
  <c r="A274" i="10"/>
  <c r="J274" i="10"/>
  <c r="A273" i="10"/>
  <c r="H276" i="10"/>
  <c r="H278" i="10"/>
  <c r="Q271" i="10"/>
  <c r="N276" i="10"/>
  <c r="A276" i="10"/>
  <c r="N272" i="10"/>
  <c r="O276" i="10"/>
  <c r="H283" i="10"/>
  <c r="L279" i="10"/>
  <c r="I287" i="10"/>
  <c r="A280" i="10"/>
  <c r="H288" i="10"/>
  <c r="N285" i="10"/>
  <c r="G284" i="10"/>
  <c r="E283" i="10"/>
  <c r="N280" i="10"/>
  <c r="J284" i="10"/>
  <c r="H287" i="10"/>
  <c r="O288" i="10"/>
  <c r="A288" i="10"/>
  <c r="Q285" i="10"/>
  <c r="A281" i="10"/>
  <c r="K283" i="10"/>
  <c r="A285" i="10"/>
  <c r="E287" i="10"/>
  <c r="J279" i="10"/>
  <c r="L283" i="10"/>
  <c r="G285" i="10"/>
  <c r="I284" i="10"/>
  <c r="F284" i="10" a="1"/>
  <c r="F284" i="10" s="1"/>
  <c r="G279" i="10"/>
  <c r="M286" i="10"/>
  <c r="J283" i="10"/>
  <c r="H282" i="10"/>
  <c r="J286" i="10"/>
  <c r="H280" i="10"/>
  <c r="P282" i="10" a="1"/>
  <c r="P282" i="10" s="1"/>
  <c r="G283" i="10"/>
  <c r="F281" i="10" a="1"/>
  <c r="F281" i="10" s="1"/>
  <c r="J282" i="10"/>
  <c r="H279" i="10"/>
  <c r="M280" i="10"/>
  <c r="F282" i="10" a="1"/>
  <c r="F282" i="10" s="1"/>
  <c r="E286" i="10"/>
  <c r="K287" i="10"/>
  <c r="M282" i="10"/>
  <c r="Q288" i="10"/>
  <c r="N283" i="10"/>
  <c r="Q286" i="10"/>
  <c r="G280" i="10"/>
  <c r="Q279" i="10"/>
  <c r="O286" i="10"/>
  <c r="K285" i="10"/>
  <c r="Q283" i="10"/>
  <c r="L287" i="10"/>
  <c r="L284" i="10"/>
  <c r="A282" i="10"/>
  <c r="M279" i="10"/>
  <c r="J285" i="10"/>
  <c r="Q287" i="10"/>
  <c r="G286" i="10"/>
  <c r="K282" i="10"/>
  <c r="P288" i="10" a="1"/>
  <c r="P288" i="10" s="1"/>
  <c r="M284" i="10"/>
  <c r="G287" i="10"/>
  <c r="Q282" i="10"/>
  <c r="P280" i="10" a="1"/>
  <c r="P280" i="10" s="1"/>
  <c r="L281" i="10"/>
  <c r="L282" i="10"/>
  <c r="P281" i="10" a="1"/>
  <c r="P281" i="10" s="1"/>
  <c r="E279" i="10"/>
  <c r="F283" i="10" a="1"/>
  <c r="F283" i="10" s="1"/>
  <c r="Q281" i="10"/>
  <c r="P286" i="10" a="1"/>
  <c r="P286" i="10" s="1"/>
  <c r="J287" i="10"/>
  <c r="E281" i="10"/>
  <c r="J288" i="10"/>
  <c r="H281" i="10"/>
  <c r="N287" i="10"/>
  <c r="E280" i="10"/>
  <c r="P285" i="10" a="1"/>
  <c r="P285" i="10" s="1"/>
  <c r="A279" i="10"/>
  <c r="P287" i="10" a="1"/>
  <c r="P287" i="10" s="1"/>
  <c r="N286" i="10"/>
  <c r="F280" i="10" a="1"/>
  <c r="F280" i="10" s="1"/>
  <c r="L288" i="10"/>
  <c r="E285" i="10"/>
  <c r="O285" i="10"/>
  <c r="K281" i="10"/>
  <c r="L286" i="10"/>
  <c r="P283" i="10" a="1"/>
  <c r="P283" i="10" s="1"/>
  <c r="O281" i="10"/>
  <c r="G282" i="10"/>
  <c r="G288" i="10"/>
  <c r="Q284" i="10"/>
  <c r="K280" i="10"/>
  <c r="I283" i="10"/>
  <c r="H285" i="10"/>
  <c r="N284" i="10"/>
  <c r="F288" i="10" a="1"/>
  <c r="F288" i="10" s="1"/>
  <c r="I286" i="10"/>
  <c r="O280" i="10"/>
  <c r="N279" i="10"/>
  <c r="O284" i="10"/>
  <c r="M283" i="10"/>
  <c r="I281" i="10"/>
  <c r="I282" i="10"/>
  <c r="O279" i="10"/>
  <c r="F285" i="10" a="1"/>
  <c r="F285" i="10" s="1"/>
  <c r="G281" i="10"/>
  <c r="P284" i="10" a="1"/>
  <c r="P284" i="10" s="1"/>
  <c r="M287" i="10"/>
  <c r="K279" i="10"/>
  <c r="A284" i="10"/>
  <c r="M285" i="10"/>
  <c r="F279" i="10" a="1"/>
  <c r="F279" i="10" s="1"/>
  <c r="L280" i="10"/>
  <c r="I280" i="10"/>
  <c r="K288" i="10"/>
  <c r="I285" i="10"/>
  <c r="H284" i="10"/>
  <c r="O283" i="10"/>
  <c r="H286" i="10"/>
  <c r="N281" i="10"/>
  <c r="M281" i="10"/>
  <c r="J281" i="10"/>
  <c r="N282" i="10"/>
  <c r="L285" i="10"/>
  <c r="F287" i="10" a="1"/>
  <c r="F287" i="10" s="1"/>
  <c r="K284" i="10"/>
  <c r="E282" i="10"/>
  <c r="A286" i="10"/>
  <c r="F286" i="10" a="1"/>
  <c r="F286" i="10" s="1"/>
  <c r="M288" i="10"/>
  <c r="A287" i="10"/>
  <c r="O282" i="10"/>
  <c r="A283" i="10"/>
  <c r="P279" i="10" a="1"/>
  <c r="P279" i="10" s="1"/>
  <c r="N288" i="10"/>
  <c r="J280" i="10"/>
  <c r="Q280" i="10"/>
  <c r="O287" i="10"/>
  <c r="I279" i="10"/>
  <c r="I288" i="10"/>
  <c r="E288" i="10"/>
  <c r="E284" i="10"/>
  <c r="K286" i="10"/>
  <c r="L294" i="10"/>
  <c r="J290" i="10"/>
  <c r="M296" i="10"/>
  <c r="F289" i="10" a="1"/>
  <c r="F289" i="10" s="1"/>
  <c r="Q294" i="10"/>
  <c r="I291" i="10"/>
  <c r="M289" i="10"/>
  <c r="J293" i="10"/>
  <c r="N295" i="10"/>
  <c r="P294" i="10" a="1"/>
  <c r="P294" i="10" s="1"/>
  <c r="K296" i="10"/>
  <c r="I292" i="10"/>
  <c r="H291" i="10"/>
  <c r="J292" i="10"/>
  <c r="Q296" i="10"/>
  <c r="Q295" i="10"/>
  <c r="P295" i="10" a="1"/>
  <c r="P295" i="10" s="1"/>
  <c r="J291" i="10"/>
  <c r="H294" i="10"/>
  <c r="N289" i="10"/>
  <c r="O294" i="10"/>
  <c r="P292" i="10" a="1"/>
  <c r="P292" i="10" s="1"/>
  <c r="F292" i="10" a="1"/>
  <c r="F292" i="10" s="1"/>
  <c r="A294" i="10"/>
  <c r="N294" i="10"/>
  <c r="N291" i="10"/>
  <c r="E289" i="10"/>
  <c r="K291" i="10"/>
  <c r="Q289" i="10"/>
  <c r="E290" i="10"/>
  <c r="P289" i="10" a="1"/>
  <c r="P289" i="10" s="1"/>
  <c r="E296" i="10"/>
  <c r="M292" i="10"/>
  <c r="M290" i="10"/>
  <c r="H295" i="10"/>
  <c r="G291" i="10"/>
  <c r="K294" i="10"/>
  <c r="G289" i="10"/>
  <c r="E291" i="10"/>
  <c r="N290" i="10"/>
  <c r="F290" i="10" a="1"/>
  <c r="F290" i="10" s="1"/>
  <c r="I290" i="10"/>
  <c r="N296" i="10"/>
  <c r="K290" i="10"/>
  <c r="A289" i="10"/>
  <c r="F291" i="10" a="1"/>
  <c r="F291" i="10" s="1"/>
  <c r="O291" i="10"/>
  <c r="H296" i="10"/>
  <c r="H290" i="10"/>
  <c r="Q293" i="10"/>
  <c r="J295" i="10"/>
  <c r="G293" i="10"/>
  <c r="I293" i="10"/>
  <c r="H293" i="10"/>
  <c r="M293" i="10"/>
  <c r="J296" i="10"/>
  <c r="Q292" i="10"/>
  <c r="I296" i="10"/>
  <c r="Q290" i="10"/>
  <c r="H292" i="10"/>
  <c r="I295" i="10"/>
  <c r="O293" i="10"/>
  <c r="O295" i="10"/>
  <c r="G294" i="10"/>
  <c r="I289" i="10"/>
  <c r="L295" i="10"/>
  <c r="A295" i="10"/>
  <c r="O296" i="10"/>
  <c r="O292" i="10"/>
  <c r="F295" i="10" a="1"/>
  <c r="F295" i="10" s="1"/>
  <c r="I294" i="10"/>
  <c r="G296" i="10"/>
  <c r="P296" i="10" a="1"/>
  <c r="P296" i="10" s="1"/>
  <c r="A291" i="10"/>
  <c r="J289" i="10"/>
  <c r="J294" i="10"/>
  <c r="E295" i="10"/>
  <c r="L290" i="10"/>
  <c r="E294" i="10"/>
  <c r="G290" i="10"/>
  <c r="M291" i="10"/>
  <c r="G295" i="10"/>
  <c r="L291" i="10"/>
  <c r="K289" i="10"/>
  <c r="K295" i="10"/>
  <c r="M294" i="10"/>
  <c r="K293" i="10"/>
  <c r="M295" i="10"/>
  <c r="A293" i="10"/>
  <c r="N293" i="10"/>
  <c r="K292" i="10"/>
  <c r="L293" i="10"/>
  <c r="F294" i="10" a="1"/>
  <c r="F294" i="10" s="1"/>
  <c r="G292" i="10"/>
  <c r="O289" i="10"/>
  <c r="H289" i="10"/>
  <c r="A292" i="10"/>
  <c r="P293" i="10" a="1"/>
  <c r="P293" i="10" s="1"/>
  <c r="E293" i="10"/>
  <c r="O290" i="10"/>
  <c r="P290" i="10" a="1"/>
  <c r="P290" i="10" s="1"/>
  <c r="A296" i="10"/>
  <c r="E292" i="10"/>
  <c r="F293" i="10" a="1"/>
  <c r="F293" i="10" s="1"/>
  <c r="L296" i="10"/>
  <c r="L292" i="10"/>
  <c r="P291" i="10" a="1"/>
  <c r="P291" i="10" s="1"/>
  <c r="Q291" i="10"/>
  <c r="F296" i="10" a="1"/>
  <c r="F296" i="10" s="1"/>
  <c r="A290" i="10"/>
  <c r="L289" i="10"/>
  <c r="N292" i="10"/>
  <c r="G308" i="10"/>
  <c r="N300" i="10"/>
  <c r="J308" i="10"/>
  <c r="P308" i="10" a="1"/>
  <c r="P308" i="10" s="1"/>
  <c r="N308" i="10"/>
  <c r="E304" i="10"/>
  <c r="G301" i="10"/>
  <c r="P298" i="10" a="1"/>
  <c r="P298" i="10" s="1"/>
  <c r="P303" i="10" a="1"/>
  <c r="P303" i="10" s="1"/>
  <c r="H303" i="10"/>
  <c r="K305" i="10"/>
  <c r="G297" i="10"/>
  <c r="P306" i="10" a="1"/>
  <c r="P306" i="10" s="1"/>
  <c r="L304" i="10"/>
  <c r="H298" i="10"/>
  <c r="H301" i="10"/>
  <c r="K302" i="10"/>
  <c r="Q307" i="10"/>
  <c r="F298" i="10" a="1"/>
  <c r="F298" i="10" s="1"/>
  <c r="A304" i="10"/>
  <c r="P305" i="10" a="1"/>
  <c r="P305" i="10" s="1"/>
  <c r="L305" i="10"/>
  <c r="F301" i="10" a="1"/>
  <c r="F301" i="10" s="1"/>
  <c r="N297" i="10"/>
  <c r="M303" i="10"/>
  <c r="E299" i="10"/>
  <c r="Q302" i="10"/>
  <c r="J300" i="10"/>
  <c r="G302" i="10"/>
  <c r="N309" i="10"/>
  <c r="A306" i="10"/>
  <c r="N304" i="10"/>
  <c r="L297" i="10"/>
  <c r="P297" i="10" a="1"/>
  <c r="P297" i="10" s="1"/>
  <c r="O302" i="10"/>
  <c r="H297" i="10"/>
  <c r="I305" i="10"/>
  <c r="F309" i="10" a="1"/>
  <c r="F309" i="10" s="1"/>
  <c r="N305" i="10"/>
  <c r="J298" i="10"/>
  <c r="E308" i="10"/>
  <c r="K308" i="10"/>
  <c r="K306" i="10"/>
  <c r="Q304" i="10"/>
  <c r="L300" i="10"/>
  <c r="I306" i="10"/>
  <c r="J304" i="10"/>
  <c r="K299" i="10"/>
  <c r="F306" i="10" a="1"/>
  <c r="F306" i="10" s="1"/>
  <c r="N301" i="10"/>
  <c r="H305" i="10"/>
  <c r="E303" i="10"/>
  <c r="G305" i="10"/>
  <c r="G303" i="10"/>
  <c r="O308" i="10"/>
  <c r="F305" i="10" a="1"/>
  <c r="F305" i="10" s="1"/>
  <c r="F300" i="10" a="1"/>
  <c r="F300" i="10" s="1"/>
  <c r="L299" i="10"/>
  <c r="Q303" i="10"/>
  <c r="K298" i="10"/>
  <c r="J303" i="10"/>
  <c r="I308" i="10"/>
  <c r="L303" i="10"/>
  <c r="E306" i="10"/>
  <c r="M305" i="10"/>
  <c r="H308" i="10"/>
  <c r="O307" i="10"/>
  <c r="L298" i="10"/>
  <c r="N307" i="10"/>
  <c r="I303" i="10"/>
  <c r="K303" i="10"/>
  <c r="H304" i="10"/>
  <c r="Q309" i="10"/>
  <c r="L308" i="10"/>
  <c r="P302" i="10" a="1"/>
  <c r="P302" i="10" s="1"/>
  <c r="F302" i="10" a="1"/>
  <c r="F302" i="10" s="1"/>
  <c r="A299" i="10"/>
  <c r="L306" i="10"/>
  <c r="H300" i="10"/>
  <c r="A297" i="10"/>
  <c r="L309" i="10"/>
  <c r="E307" i="10"/>
  <c r="O297" i="10"/>
  <c r="F304" i="10" a="1"/>
  <c r="F304" i="10" s="1"/>
  <c r="J299" i="10"/>
  <c r="M308" i="10"/>
  <c r="Q305" i="10"/>
  <c r="N302" i="10"/>
  <c r="N306" i="10"/>
  <c r="M297" i="10"/>
  <c r="O305" i="10"/>
  <c r="E305" i="10"/>
  <c r="I302" i="10"/>
  <c r="M302" i="10"/>
  <c r="A298" i="10"/>
  <c r="H302" i="10"/>
  <c r="J307" i="10"/>
  <c r="E298" i="10"/>
  <c r="Q308" i="10"/>
  <c r="H307" i="10"/>
  <c r="J301" i="10"/>
  <c r="O304" i="10"/>
  <c r="K304" i="10"/>
  <c r="F307" i="10" a="1"/>
  <c r="F307" i="10" s="1"/>
  <c r="I298" i="10"/>
  <c r="J306" i="10"/>
  <c r="E301" i="10"/>
  <c r="O300" i="10"/>
  <c r="Q297" i="10"/>
  <c r="I307" i="10"/>
  <c r="M299" i="10"/>
  <c r="K300" i="10"/>
  <c r="E302" i="10"/>
  <c r="N298" i="10"/>
  <c r="H309" i="10"/>
  <c r="I309" i="10"/>
  <c r="L301" i="10"/>
  <c r="M307" i="10"/>
  <c r="P301" i="10" a="1"/>
  <c r="P301" i="10" s="1"/>
  <c r="H299" i="10"/>
  <c r="J309" i="10"/>
  <c r="M298" i="10"/>
  <c r="I301" i="10"/>
  <c r="A303" i="10"/>
  <c r="F297" i="10" a="1"/>
  <c r="F297" i="10" s="1"/>
  <c r="I304" i="10"/>
  <c r="J305" i="10"/>
  <c r="J297" i="10"/>
  <c r="P309" i="10" a="1"/>
  <c r="P309" i="10" s="1"/>
  <c r="K301" i="10"/>
  <c r="F299" i="10" a="1"/>
  <c r="F299" i="10" s="1"/>
  <c r="M304" i="10"/>
  <c r="Q298" i="10"/>
  <c r="I299" i="10"/>
  <c r="Q299" i="10"/>
  <c r="E297" i="10"/>
  <c r="F308" i="10" a="1"/>
  <c r="F308" i="10" s="1"/>
  <c r="G300" i="10"/>
  <c r="L307" i="10"/>
  <c r="P300" i="10" a="1"/>
  <c r="P300" i="10" s="1"/>
  <c r="M306" i="10"/>
  <c r="K309" i="10"/>
  <c r="A307" i="10"/>
  <c r="M300" i="10"/>
  <c r="N303" i="10"/>
  <c r="F303" i="10" a="1"/>
  <c r="F303" i="10" s="1"/>
  <c r="I300" i="10"/>
  <c r="A305" i="10"/>
  <c r="G306" i="10"/>
  <c r="G299" i="10"/>
  <c r="E309" i="10"/>
  <c r="M309" i="10"/>
  <c r="I297" i="10"/>
  <c r="L302" i="10"/>
  <c r="A308" i="10"/>
  <c r="Q301" i="10"/>
  <c r="O299" i="10"/>
  <c r="G309" i="10"/>
  <c r="O306" i="10"/>
  <c r="O309" i="10"/>
  <c r="H306" i="10"/>
  <c r="G307" i="10"/>
  <c r="M301" i="10"/>
  <c r="A309" i="10"/>
  <c r="N299" i="10"/>
  <c r="G298" i="10"/>
  <c r="P299" i="10" a="1"/>
  <c r="P299" i="10" s="1"/>
  <c r="A302" i="10"/>
  <c r="K307" i="10"/>
  <c r="P307" i="10" a="1"/>
  <c r="P307" i="10" s="1"/>
  <c r="G304" i="10"/>
  <c r="O298" i="10"/>
  <c r="A301" i="10"/>
  <c r="J302" i="10"/>
  <c r="E300" i="10"/>
  <c r="O301" i="10"/>
  <c r="P304" i="10" a="1"/>
  <c r="P304" i="10" s="1"/>
  <c r="Q306" i="10"/>
  <c r="O303" i="10"/>
  <c r="Q300" i="10"/>
  <c r="A300" i="10"/>
  <c r="K297" i="10"/>
  <c r="P322" i="10" a="1"/>
  <c r="P322" i="10" s="1"/>
  <c r="O333" i="10"/>
  <c r="G317" i="10"/>
  <c r="L333" i="10"/>
  <c r="P319" i="10" a="1"/>
  <c r="P319" i="10" s="1"/>
  <c r="O336" i="10"/>
  <c r="G332" i="10"/>
  <c r="G334" i="10"/>
  <c r="Q310" i="10"/>
  <c r="G316" i="10"/>
  <c r="J311" i="10"/>
  <c r="P320" i="10" a="1"/>
  <c r="P320" i="10" s="1"/>
  <c r="J330" i="10"/>
  <c r="O326" i="10"/>
  <c r="N325" i="10"/>
  <c r="I327" i="10"/>
  <c r="G315" i="10"/>
  <c r="G313" i="10"/>
  <c r="J323" i="10"/>
  <c r="F336" i="10" a="1"/>
  <c r="F336" i="10" s="1"/>
  <c r="O334" i="10"/>
  <c r="L332" i="10"/>
  <c r="O315" i="10"/>
  <c r="L317" i="10"/>
  <c r="M318" i="10"/>
  <c r="N335" i="10"/>
  <c r="I326" i="10"/>
  <c r="O324" i="10"/>
  <c r="N314" i="10"/>
  <c r="F318" i="10" a="1"/>
  <c r="F318" i="10" s="1"/>
  <c r="A330" i="10"/>
  <c r="Q318" i="10"/>
  <c r="H316" i="10"/>
  <c r="A312" i="10"/>
  <c r="M311" i="10"/>
  <c r="H330" i="10"/>
  <c r="H335" i="10"/>
  <c r="A325" i="10"/>
  <c r="I318" i="10"/>
  <c r="F314" i="10" a="1"/>
  <c r="F314" i="10" s="1"/>
  <c r="O319" i="10"/>
  <c r="P333" i="10" a="1"/>
  <c r="P333" i="10" s="1"/>
  <c r="P323" i="10" a="1"/>
  <c r="P323" i="10" s="1"/>
  <c r="E324" i="10"/>
  <c r="L330" i="10"/>
  <c r="K335" i="10"/>
  <c r="E319" i="10"/>
  <c r="I320" i="10"/>
  <c r="F325" i="10" a="1"/>
  <c r="F325" i="10" s="1"/>
  <c r="G331" i="10"/>
  <c r="J310" i="10"/>
  <c r="I330" i="10"/>
  <c r="H322" i="10"/>
  <c r="Q314" i="10"/>
  <c r="P336" i="10" a="1"/>
  <c r="P336" i="10" s="1"/>
  <c r="Q319" i="10"/>
  <c r="Q315" i="10"/>
  <c r="A313" i="10"/>
  <c r="N311" i="10"/>
  <c r="A320" i="10"/>
  <c r="Q323" i="10"/>
  <c r="O335" i="10"/>
  <c r="K319" i="10"/>
  <c r="I323" i="10"/>
  <c r="H336" i="10"/>
  <c r="N312" i="10"/>
  <c r="F333" i="10" a="1"/>
  <c r="F333" i="10" s="1"/>
  <c r="Q333" i="10"/>
  <c r="I324" i="10"/>
  <c r="O320" i="10"/>
  <c r="H321" i="10"/>
  <c r="F329" i="10" a="1"/>
  <c r="F329" i="10" s="1"/>
  <c r="G328" i="10"/>
  <c r="E316" i="10"/>
  <c r="J317" i="10"/>
  <c r="Q316" i="10"/>
  <c r="M310" i="10"/>
  <c r="H315" i="10"/>
  <c r="J329" i="10"/>
  <c r="H313" i="10"/>
  <c r="F319" i="10" a="1"/>
  <c r="F319" i="10" s="1"/>
  <c r="O331" i="10"/>
  <c r="L326" i="10"/>
  <c r="N334" i="10"/>
  <c r="K316" i="10"/>
  <c r="F331" i="10" a="1"/>
  <c r="F331" i="10" s="1"/>
  <c r="A317" i="10"/>
  <c r="K327" i="10"/>
  <c r="N332" i="10"/>
  <c r="A327" i="10"/>
  <c r="J326" i="10"/>
  <c r="I312" i="10"/>
  <c r="J327" i="10"/>
  <c r="I313" i="10"/>
  <c r="K317" i="10"/>
  <c r="H334" i="10"/>
  <c r="J320" i="10"/>
  <c r="Q330" i="10"/>
  <c r="M335" i="10"/>
  <c r="K328" i="10"/>
  <c r="K333" i="10"/>
  <c r="K331" i="10"/>
  <c r="E320" i="10"/>
  <c r="L315" i="10"/>
  <c r="Q331" i="10"/>
  <c r="O332" i="10"/>
  <c r="J336" i="10"/>
  <c r="J315" i="10"/>
  <c r="N329" i="10"/>
  <c r="I311" i="10"/>
  <c r="A310" i="10"/>
  <c r="P324" i="10" a="1"/>
  <c r="P324" i="10" s="1"/>
  <c r="E326" i="10"/>
  <c r="I319" i="10"/>
  <c r="N322" i="10"/>
  <c r="I310" i="10"/>
  <c r="P321" i="10" a="1"/>
  <c r="P321" i="10" s="1"/>
  <c r="Q326" i="10"/>
  <c r="P332" i="10" a="1"/>
  <c r="P332" i="10" s="1"/>
  <c r="O311" i="10"/>
  <c r="O310" i="10"/>
  <c r="E311" i="10"/>
  <c r="M322" i="10"/>
  <c r="Q321" i="10"/>
  <c r="Q313" i="10"/>
  <c r="H312" i="10"/>
  <c r="H326" i="10"/>
  <c r="G319" i="10"/>
  <c r="G314" i="10"/>
  <c r="F316" i="10" a="1"/>
  <c r="F316" i="10" s="1"/>
  <c r="O317" i="10"/>
  <c r="E334" i="10"/>
  <c r="N316" i="10"/>
  <c r="P315" i="10" a="1"/>
  <c r="P315" i="10" s="1"/>
  <c r="H320" i="10"/>
  <c r="P325" i="10" a="1"/>
  <c r="P325" i="10" s="1"/>
  <c r="F326" i="10" a="1"/>
  <c r="F326" i="10" s="1"/>
  <c r="L322" i="10"/>
  <c r="P326" i="10" a="1"/>
  <c r="P326" i="10" s="1"/>
  <c r="A335" i="10"/>
  <c r="H328" i="10"/>
  <c r="A333" i="10"/>
  <c r="O313" i="10"/>
  <c r="L323" i="10"/>
  <c r="Q328" i="10"/>
  <c r="E315" i="10"/>
  <c r="F323" i="10" a="1"/>
  <c r="F323" i="10" s="1"/>
  <c r="Q324" i="10"/>
  <c r="Q327" i="10"/>
  <c r="Q329" i="10"/>
  <c r="I315" i="10"/>
  <c r="E332" i="10"/>
  <c r="M324" i="10"/>
  <c r="H323" i="10"/>
  <c r="F334" i="10" a="1"/>
  <c r="F334" i="10" s="1"/>
  <c r="G326" i="10"/>
  <c r="G318" i="10"/>
  <c r="J325" i="10"/>
  <c r="K323" i="10"/>
  <c r="A316" i="10"/>
  <c r="A336" i="10"/>
  <c r="L314" i="10"/>
  <c r="M313" i="10"/>
  <c r="K313" i="10"/>
  <c r="G310" i="10"/>
  <c r="I322" i="10"/>
  <c r="J333" i="10"/>
  <c r="N333" i="10"/>
  <c r="N319" i="10"/>
  <c r="P316" i="10" a="1"/>
  <c r="P316" i="10" s="1"/>
  <c r="F312" i="10" a="1"/>
  <c r="F312" i="10" s="1"/>
  <c r="L336" i="10"/>
  <c r="M320" i="10"/>
  <c r="M336" i="10"/>
  <c r="Q336" i="10"/>
  <c r="H310" i="10"/>
  <c r="N330" i="10"/>
  <c r="A318" i="10"/>
  <c r="A311" i="10"/>
  <c r="N326" i="10"/>
  <c r="H317" i="10"/>
  <c r="I336" i="10"/>
  <c r="F320" i="10" a="1"/>
  <c r="F320" i="10" s="1"/>
  <c r="N318" i="10"/>
  <c r="H327" i="10"/>
  <c r="E333" i="10"/>
  <c r="O330" i="10"/>
  <c r="L316" i="10"/>
  <c r="J319" i="10"/>
  <c r="J334" i="10"/>
  <c r="M329" i="10"/>
  <c r="E327" i="10"/>
  <c r="I314" i="10"/>
  <c r="E312" i="10"/>
  <c r="I321" i="10"/>
  <c r="H332" i="10"/>
  <c r="I328" i="10"/>
  <c r="F330" i="10" a="1"/>
  <c r="F330" i="10" s="1"/>
  <c r="H319" i="10"/>
  <c r="A332" i="10"/>
  <c r="G327" i="10"/>
  <c r="J322" i="10"/>
  <c r="J314" i="10"/>
  <c r="K315" i="10"/>
  <c r="Q335" i="10"/>
  <c r="H325" i="10"/>
  <c r="P327" i="10" a="1"/>
  <c r="P327" i="10" s="1"/>
  <c r="K318" i="10"/>
  <c r="P335" i="10" a="1"/>
  <c r="P335" i="10" s="1"/>
  <c r="N323" i="10"/>
  <c r="E331" i="10"/>
  <c r="P313" i="10" a="1"/>
  <c r="P313" i="10" s="1"/>
  <c r="J332" i="10"/>
  <c r="G329" i="10"/>
  <c r="L311" i="10"/>
  <c r="P330" i="10" a="1"/>
  <c r="P330" i="10" s="1"/>
  <c r="P311" i="10" a="1"/>
  <c r="P311" i="10" s="1"/>
  <c r="J335" i="10"/>
  <c r="N324" i="10"/>
  <c r="A321" i="10"/>
  <c r="L318" i="10"/>
  <c r="M332" i="10"/>
  <c r="O318" i="10"/>
  <c r="H331" i="10"/>
  <c r="E314" i="10"/>
  <c r="L313" i="10"/>
  <c r="P334" i="10" a="1"/>
  <c r="P334" i="10" s="1"/>
  <c r="P329" i="10" a="1"/>
  <c r="P329" i="10" s="1"/>
  <c r="Q332" i="10"/>
  <c r="M327" i="10"/>
  <c r="N327" i="10"/>
  <c r="L331" i="10"/>
  <c r="P314" i="10" a="1"/>
  <c r="P314" i="10" s="1"/>
  <c r="A329" i="10"/>
  <c r="N317" i="10"/>
  <c r="E336" i="10"/>
  <c r="P318" i="10" a="1"/>
  <c r="P318" i="10" s="1"/>
  <c r="G312" i="10"/>
  <c r="K322" i="10"/>
  <c r="N328" i="10"/>
  <c r="F317" i="10" a="1"/>
  <c r="F317" i="10" s="1"/>
  <c r="I317" i="10"/>
  <c r="E318" i="10"/>
  <c r="M323" i="10"/>
  <c r="O321" i="10"/>
  <c r="H329" i="10"/>
  <c r="M319" i="10"/>
  <c r="G325" i="10"/>
  <c r="L310" i="10"/>
  <c r="K310" i="10"/>
  <c r="K320" i="10"/>
  <c r="F324" i="10" a="1"/>
  <c r="F324" i="10" s="1"/>
  <c r="H324" i="10"/>
  <c r="M316" i="10"/>
  <c r="F332" i="10" a="1"/>
  <c r="F332" i="10" s="1"/>
  <c r="O329" i="10"/>
  <c r="L335" i="10"/>
  <c r="F327" i="10" a="1"/>
  <c r="F327" i="10" s="1"/>
  <c r="G330" i="10"/>
  <c r="K326" i="10"/>
  <c r="F311" i="10" a="1"/>
  <c r="F311" i="10" s="1"/>
  <c r="P317" i="10" a="1"/>
  <c r="P317" i="10" s="1"/>
  <c r="M314" i="10"/>
  <c r="M334" i="10"/>
  <c r="E317" i="10"/>
  <c r="Q320" i="10"/>
  <c r="K330" i="10"/>
  <c r="P328" i="10" a="1"/>
  <c r="P328" i="10" s="1"/>
  <c r="E329" i="10"/>
  <c r="A331" i="10"/>
  <c r="M325" i="10"/>
  <c r="O325" i="10"/>
  <c r="L312" i="10"/>
  <c r="A334" i="10"/>
  <c r="F328" i="10" a="1"/>
  <c r="F328" i="10" s="1"/>
  <c r="M330" i="10"/>
  <c r="J331" i="10"/>
  <c r="I334" i="10"/>
  <c r="A323" i="10"/>
  <c r="F310" i="10" a="1"/>
  <c r="F310" i="10" s="1"/>
  <c r="L327" i="10"/>
  <c r="L324" i="10"/>
  <c r="G320" i="10"/>
  <c r="A326" i="10"/>
  <c r="E328" i="10"/>
  <c r="A322" i="10"/>
  <c r="L320" i="10"/>
  <c r="J328" i="10"/>
  <c r="F322" i="10" a="1"/>
  <c r="F322" i="10" s="1"/>
  <c r="P312" i="10" a="1"/>
  <c r="P312" i="10" s="1"/>
  <c r="F335" i="10" a="1"/>
  <c r="F335" i="10" s="1"/>
  <c r="N321" i="10"/>
  <c r="M315" i="10"/>
  <c r="O327" i="10"/>
  <c r="P310" i="10" a="1"/>
  <c r="P310" i="10" s="1"/>
  <c r="M333" i="10"/>
  <c r="G336" i="10"/>
  <c r="L321" i="10"/>
  <c r="H318" i="10"/>
  <c r="N331" i="10"/>
  <c r="L334" i="10"/>
  <c r="K314" i="10"/>
  <c r="J313" i="10"/>
  <c r="Q311" i="10"/>
  <c r="L325" i="10"/>
  <c r="A319" i="10"/>
  <c r="N310" i="10"/>
  <c r="K312" i="10"/>
  <c r="M312" i="10"/>
  <c r="E310" i="10"/>
  <c r="K324" i="10"/>
  <c r="A324" i="10"/>
  <c r="E330" i="10"/>
  <c r="O323" i="10"/>
  <c r="I329" i="10"/>
  <c r="H314" i="10"/>
  <c r="I331" i="10"/>
  <c r="I325" i="10"/>
  <c r="I335" i="10"/>
  <c r="K334" i="10"/>
  <c r="I332" i="10"/>
  <c r="M326" i="10"/>
  <c r="I333" i="10"/>
  <c r="E323" i="10"/>
  <c r="K336" i="10"/>
  <c r="N313" i="10"/>
  <c r="J318" i="10"/>
  <c r="H311" i="10"/>
  <c r="N315" i="10"/>
  <c r="O314" i="10"/>
  <c r="E325" i="10"/>
  <c r="Q322" i="10"/>
  <c r="G321" i="10"/>
  <c r="Q334" i="10"/>
  <c r="E322" i="10"/>
  <c r="K329" i="10"/>
  <c r="G335" i="10"/>
  <c r="J312" i="10"/>
  <c r="N320" i="10"/>
  <c r="G311" i="10"/>
  <c r="I316" i="10"/>
  <c r="M317" i="10"/>
  <c r="Q325" i="10"/>
  <c r="Q317" i="10"/>
  <c r="O316" i="10"/>
  <c r="G323" i="10"/>
  <c r="E313" i="10"/>
  <c r="L329" i="10"/>
  <c r="A328" i="10"/>
  <c r="G324" i="10"/>
  <c r="Q312" i="10"/>
  <c r="H333" i="10"/>
  <c r="O328" i="10"/>
  <c r="K311" i="10"/>
  <c r="G322" i="10"/>
  <c r="F315" i="10" a="1"/>
  <c r="F315" i="10" s="1"/>
  <c r="O312" i="10"/>
  <c r="G333" i="10"/>
  <c r="M321" i="10"/>
  <c r="P331" i="10" a="1"/>
  <c r="P331" i="10" s="1"/>
  <c r="K325" i="10"/>
  <c r="L319" i="10"/>
  <c r="M331" i="10"/>
  <c r="F321" i="10" a="1"/>
  <c r="F321" i="10" s="1"/>
  <c r="A315" i="10"/>
  <c r="J321" i="10"/>
  <c r="E321" i="10"/>
  <c r="A314" i="10"/>
  <c r="L328" i="10"/>
  <c r="O322" i="10"/>
  <c r="K321" i="10"/>
  <c r="K332" i="10"/>
  <c r="M328" i="10"/>
  <c r="F313" i="10" a="1"/>
  <c r="F313" i="10" s="1"/>
  <c r="J316" i="10"/>
  <c r="E335" i="10"/>
  <c r="N336" i="10"/>
  <c r="J324" i="10"/>
  <c r="I793" i="10"/>
  <c r="O935" i="10"/>
  <c r="M383" i="10"/>
  <c r="A992" i="10"/>
  <c r="G772" i="10"/>
  <c r="L901" i="10"/>
  <c r="E860" i="10"/>
  <c r="K470" i="10"/>
  <c r="I571" i="10"/>
  <c r="K921" i="10"/>
  <c r="G556" i="10"/>
  <c r="F663" i="10" a="1"/>
  <c r="F663" i="10" s="1"/>
  <c r="Q968" i="10"/>
  <c r="P385" i="10" a="1"/>
  <c r="P385" i="10" s="1"/>
  <c r="Q783" i="10"/>
  <c r="G768" i="10"/>
  <c r="A649" i="10"/>
  <c r="F906" i="10" a="1"/>
  <c r="F906" i="10" s="1"/>
  <c r="J448" i="10"/>
  <c r="I866" i="10"/>
  <c r="H865" i="10"/>
  <c r="I768" i="10"/>
  <c r="F896" i="10" a="1"/>
  <c r="F896" i="10" s="1"/>
  <c r="Q393" i="10"/>
  <c r="N824" i="10"/>
  <c r="E880" i="10"/>
  <c r="M532" i="10"/>
  <c r="N520" i="10"/>
  <c r="P473" i="10" a="1"/>
  <c r="P473" i="10" s="1"/>
  <c r="K665" i="10"/>
  <c r="O479" i="10"/>
  <c r="E797" i="10"/>
  <c r="Q509" i="10"/>
  <c r="H712" i="10"/>
  <c r="A481" i="10"/>
  <c r="K548" i="10"/>
  <c r="H879" i="10"/>
  <c r="A340" i="10"/>
  <c r="L443" i="10"/>
  <c r="J569" i="10"/>
  <c r="G694" i="10"/>
  <c r="L643" i="10"/>
  <c r="O621" i="10"/>
  <c r="K946" i="10"/>
  <c r="Q772" i="10"/>
  <c r="K691" i="10"/>
  <c r="A980" i="10"/>
  <c r="K807" i="10"/>
  <c r="H392" i="10"/>
  <c r="L706" i="10"/>
  <c r="Q470" i="10"/>
  <c r="E975" i="10"/>
  <c r="K603" i="10"/>
  <c r="J942" i="10"/>
  <c r="G633" i="10"/>
  <c r="N521" i="10"/>
  <c r="G684" i="10"/>
  <c r="G919" i="10"/>
  <c r="K673" i="10"/>
  <c r="A641" i="10"/>
  <c r="A789" i="10"/>
  <c r="K750" i="10"/>
  <c r="G447" i="10"/>
  <c r="M956" i="10"/>
  <c r="N479" i="10"/>
  <c r="E657" i="10"/>
  <c r="H474" i="10"/>
  <c r="A935" i="10"/>
  <c r="Q354" i="10"/>
  <c r="P762" i="10" a="1"/>
  <c r="P762" i="10" s="1"/>
  <c r="G849" i="10"/>
  <c r="J711" i="10"/>
  <c r="O707" i="10"/>
  <c r="M613" i="10"/>
  <c r="E824" i="10"/>
  <c r="F645" i="10" a="1"/>
  <c r="F645" i="10" s="1"/>
  <c r="L585" i="10"/>
  <c r="M806" i="10"/>
  <c r="A819" i="10"/>
  <c r="L561" i="10"/>
  <c r="L738" i="10"/>
  <c r="F848" i="10" a="1"/>
  <c r="F848" i="10" s="1"/>
  <c r="J532" i="10"/>
  <c r="K685" i="10"/>
  <c r="G366" i="10"/>
  <c r="O524" i="10"/>
  <c r="A885" i="10"/>
  <c r="I349" i="10"/>
  <c r="Q548" i="10"/>
  <c r="I422" i="10"/>
  <c r="A464" i="10"/>
  <c r="O440" i="10"/>
  <c r="J504" i="10"/>
  <c r="M760" i="10"/>
  <c r="H981" i="10"/>
  <c r="O350" i="10"/>
  <c r="O873" i="10"/>
  <c r="I761" i="10"/>
  <c r="L972" i="10"/>
  <c r="H843" i="10"/>
  <c r="P467" i="10" a="1"/>
  <c r="P467" i="10" s="1"/>
  <c r="M402" i="10"/>
  <c r="A632" i="10"/>
  <c r="J623" i="10"/>
  <c r="A883" i="10"/>
  <c r="K970" i="10"/>
  <c r="O946" i="10"/>
  <c r="O705" i="10"/>
  <c r="K337" i="10"/>
  <c r="E630" i="10"/>
  <c r="E811" i="10"/>
  <c r="O771" i="10"/>
  <c r="H915" i="10"/>
  <c r="O526" i="10"/>
  <c r="E526" i="10"/>
  <c r="G792" i="10"/>
  <c r="K757" i="10"/>
  <c r="N570" i="10"/>
  <c r="M381" i="10"/>
  <c r="K523" i="10"/>
  <c r="I711" i="10"/>
  <c r="J833" i="10"/>
  <c r="Q546" i="10"/>
  <c r="Q340" i="10"/>
  <c r="L722" i="10"/>
  <c r="J464" i="10"/>
  <c r="M963" i="10"/>
  <c r="F908" i="10" a="1"/>
  <c r="F908" i="10" s="1"/>
  <c r="N741" i="10"/>
  <c r="P588" i="10" a="1"/>
  <c r="P588" i="10" s="1"/>
  <c r="L429" i="10"/>
  <c r="I923" i="10"/>
  <c r="K794" i="10"/>
  <c r="H845" i="10"/>
  <c r="F485" i="10" a="1"/>
  <c r="F485" i="10" s="1"/>
  <c r="J709" i="10"/>
  <c r="I684" i="10"/>
  <c r="G757" i="10"/>
  <c r="I927" i="10"/>
  <c r="K608" i="10"/>
  <c r="P828" i="10" a="1"/>
  <c r="P828" i="10" s="1"/>
  <c r="N415" i="10"/>
  <c r="O962" i="10"/>
  <c r="H631" i="10"/>
  <c r="L839" i="10"/>
  <c r="E971" i="10"/>
  <c r="J471" i="10"/>
  <c r="H967" i="10"/>
  <c r="N814" i="10"/>
  <c r="F688" i="10" a="1"/>
  <c r="F688" i="10" s="1"/>
  <c r="K967" i="10"/>
  <c r="J667" i="10"/>
  <c r="L902" i="10"/>
  <c r="E752" i="10"/>
  <c r="F853" i="10" a="1"/>
  <c r="F853" i="10" s="1"/>
  <c r="O818" i="10"/>
  <c r="N873" i="10"/>
  <c r="N896" i="10"/>
  <c r="F610" i="10" a="1"/>
  <c r="F610" i="10" s="1"/>
  <c r="P616" i="10" a="1"/>
  <c r="P616" i="10" s="1"/>
  <c r="E569" i="10"/>
  <c r="H677" i="10"/>
  <c r="E850" i="10"/>
  <c r="L872" i="10"/>
  <c r="F936" i="10" a="1"/>
  <c r="F936" i="10" s="1"/>
  <c r="N954" i="10"/>
  <c r="Q694" i="10"/>
  <c r="J603" i="10"/>
  <c r="L903" i="10"/>
  <c r="J739" i="10"/>
  <c r="N888" i="10"/>
  <c r="K453" i="10"/>
  <c r="N414" i="10"/>
  <c r="H560" i="10"/>
  <c r="I453" i="10"/>
  <c r="K546" i="10"/>
  <c r="H663" i="10"/>
  <c r="J479" i="10"/>
  <c r="E847" i="10"/>
  <c r="J416" i="10"/>
  <c r="F613" i="10" a="1"/>
  <c r="F613" i="10" s="1"/>
  <c r="L384" i="10"/>
  <c r="M799" i="10"/>
  <c r="G434" i="10"/>
  <c r="Q695" i="10"/>
  <c r="L647" i="10"/>
  <c r="K995" i="10"/>
  <c r="N959" i="10"/>
  <c r="G609" i="10"/>
  <c r="M543" i="10"/>
  <c r="J407" i="10"/>
  <c r="G794" i="10"/>
  <c r="L448" i="10"/>
  <c r="A598" i="10"/>
  <c r="A924" i="10"/>
  <c r="N735" i="10"/>
  <c r="O465" i="10"/>
  <c r="A521" i="10"/>
  <c r="K531" i="10"/>
  <c r="K429" i="10"/>
  <c r="F424" i="10" a="1"/>
  <c r="F424" i="10" s="1"/>
  <c r="N748" i="10"/>
  <c r="A901" i="10"/>
  <c r="J770" i="10"/>
  <c r="Q973" i="10"/>
  <c r="I955" i="10"/>
  <c r="J362" i="10"/>
  <c r="H977" i="10"/>
  <c r="A556" i="10"/>
  <c r="A913" i="10"/>
  <c r="Q618" i="10"/>
  <c r="J894" i="10"/>
  <c r="L677" i="10"/>
  <c r="H407" i="10"/>
  <c r="L949" i="10"/>
  <c r="A607" i="10"/>
  <c r="N543" i="10"/>
  <c r="O947" i="10"/>
  <c r="J470" i="10"/>
  <c r="K365" i="10"/>
  <c r="P550" i="10" a="1"/>
  <c r="P550" i="10" s="1"/>
  <c r="L579" i="10"/>
  <c r="M518" i="10"/>
  <c r="K638" i="10"/>
  <c r="A902" i="10"/>
  <c r="L755" i="10"/>
  <c r="P446" i="10" a="1"/>
  <c r="P446" i="10" s="1"/>
  <c r="I668" i="10"/>
  <c r="P430" i="10" a="1"/>
  <c r="P430" i="10" s="1"/>
  <c r="O741" i="10"/>
  <c r="J592" i="10"/>
  <c r="K978" i="10"/>
  <c r="F636" i="10" a="1"/>
  <c r="F636" i="10" s="1"/>
  <c r="M342" i="10"/>
  <c r="Q365" i="10"/>
  <c r="G660" i="10"/>
  <c r="A652" i="10"/>
  <c r="H510" i="10"/>
  <c r="I588" i="10"/>
  <c r="J859" i="10"/>
  <c r="M726" i="10"/>
  <c r="I378" i="10"/>
  <c r="H938" i="10"/>
  <c r="N775" i="10"/>
  <c r="J475" i="10"/>
  <c r="A890" i="10"/>
  <c r="N626" i="10"/>
  <c r="M698" i="10"/>
  <c r="F418" i="10" a="1"/>
  <c r="F418" i="10" s="1"/>
  <c r="F451" i="10" a="1"/>
  <c r="F451" i="10" s="1"/>
  <c r="N911" i="10"/>
  <c r="O732" i="10"/>
  <c r="E607" i="10"/>
  <c r="G455" i="10"/>
  <c r="M848" i="10"/>
  <c r="J766" i="10"/>
  <c r="G484" i="10"/>
  <c r="G374" i="10"/>
  <c r="A341" i="10"/>
  <c r="M544" i="10"/>
  <c r="A853" i="10"/>
  <c r="N489" i="10"/>
  <c r="N994" i="10"/>
  <c r="G461" i="10"/>
  <c r="F375" i="10" a="1"/>
  <c r="F375" i="10" s="1"/>
  <c r="N436" i="10"/>
  <c r="Q455" i="10"/>
  <c r="Q928" i="10"/>
  <c r="H966" i="10"/>
  <c r="F420" i="10" a="1"/>
  <c r="F420" i="10" s="1"/>
  <c r="O955" i="10"/>
  <c r="M941" i="10"/>
  <c r="A615" i="10"/>
  <c r="E761" i="10"/>
  <c r="P584" i="10" a="1"/>
  <c r="P584" i="10" s="1"/>
  <c r="M378" i="10"/>
  <c r="F670" i="10" a="1"/>
  <c r="F670" i="10" s="1"/>
  <c r="F877" i="10" a="1"/>
  <c r="F877" i="10" s="1"/>
  <c r="M793" i="10"/>
  <c r="I416" i="10"/>
  <c r="F461" i="10" a="1"/>
  <c r="F461" i="10" s="1"/>
  <c r="M557" i="10"/>
  <c r="I607" i="10"/>
  <c r="G733" i="10"/>
  <c r="P754" i="10" a="1"/>
  <c r="P754" i="10" s="1"/>
  <c r="M644" i="10"/>
  <c r="K699" i="10"/>
  <c r="L547" i="10"/>
  <c r="N867" i="10"/>
  <c r="I562" i="10"/>
  <c r="L491" i="10"/>
  <c r="L727" i="10"/>
  <c r="I770" i="10"/>
  <c r="Q748" i="10"/>
  <c r="H823" i="10"/>
  <c r="H579" i="10"/>
  <c r="I579" i="10"/>
  <c r="H345" i="10"/>
  <c r="E764" i="10"/>
  <c r="G693" i="10"/>
  <c r="K351" i="10"/>
  <c r="M609" i="10"/>
  <c r="G409" i="10"/>
  <c r="K468" i="10"/>
  <c r="A898" i="10"/>
  <c r="Q508" i="10"/>
  <c r="M712" i="10"/>
  <c r="H724" i="10"/>
  <c r="I611" i="10"/>
  <c r="L410" i="10"/>
  <c r="M370" i="10"/>
  <c r="J385" i="10"/>
  <c r="K672" i="10"/>
  <c r="A540" i="10"/>
  <c r="N595" i="10"/>
  <c r="A538" i="10"/>
  <c r="A706" i="10"/>
  <c r="M447" i="10"/>
  <c r="M860" i="10"/>
  <c r="O530" i="10"/>
  <c r="N499" i="10"/>
  <c r="A642" i="10"/>
  <c r="J876" i="10"/>
  <c r="L693" i="10"/>
  <c r="E564" i="10"/>
  <c r="I624" i="10"/>
  <c r="O375" i="10"/>
  <c r="A573" i="10"/>
  <c r="O971" i="10"/>
  <c r="G532" i="10"/>
  <c r="A344" i="10"/>
  <c r="O344" i="10"/>
  <c r="M920" i="10"/>
  <c r="E502" i="10"/>
  <c r="G635" i="10"/>
  <c r="H968" i="10"/>
  <c r="J943" i="10"/>
  <c r="I580" i="10"/>
  <c r="L924" i="10"/>
  <c r="G345" i="10"/>
  <c r="K759" i="10"/>
  <c r="G598" i="10"/>
  <c r="F630" i="10" a="1"/>
  <c r="F630" i="10" s="1"/>
  <c r="A776" i="10"/>
  <c r="I360" i="10"/>
  <c r="F675" i="10" a="1"/>
  <c r="F675" i="10" s="1"/>
  <c r="I890" i="10"/>
  <c r="F671" i="10" a="1"/>
  <c r="F671" i="10" s="1"/>
  <c r="F609" i="10" a="1"/>
  <c r="F609" i="10" s="1"/>
  <c r="G625" i="10"/>
  <c r="Q610" i="10"/>
  <c r="F860" i="10" a="1"/>
  <c r="F860" i="10" s="1"/>
  <c r="N977" i="10"/>
  <c r="I945" i="10"/>
  <c r="N350" i="10"/>
  <c r="G709" i="10"/>
  <c r="Q597" i="10"/>
  <c r="J545" i="10"/>
  <c r="J887" i="10"/>
  <c r="M620" i="10"/>
  <c r="P739" i="10" a="1"/>
  <c r="P739" i="10" s="1"/>
  <c r="G541" i="10"/>
  <c r="J369" i="10"/>
  <c r="M958" i="10"/>
  <c r="P535" i="10" a="1"/>
  <c r="P535" i="10" s="1"/>
  <c r="H568" i="10"/>
  <c r="E368" i="10"/>
  <c r="J852" i="10"/>
  <c r="P701" i="10" a="1"/>
  <c r="P701" i="10" s="1"/>
  <c r="J731" i="10"/>
  <c r="G638" i="10"/>
  <c r="O566" i="10"/>
  <c r="N815" i="10"/>
  <c r="N568" i="10"/>
  <c r="I487" i="10"/>
  <c r="M502" i="10"/>
  <c r="E517" i="10"/>
  <c r="M351" i="10"/>
  <c r="E736" i="10"/>
  <c r="E884" i="10"/>
  <c r="E367" i="10"/>
  <c r="L393" i="10"/>
  <c r="F430" i="10" a="1"/>
  <c r="F430" i="10" s="1"/>
  <c r="N419" i="10"/>
  <c r="J662" i="10"/>
  <c r="M614" i="10"/>
  <c r="G406" i="10"/>
  <c r="I546" i="10"/>
  <c r="P380" i="10" a="1"/>
  <c r="P380" i="10" s="1"/>
  <c r="P846" i="10" a="1"/>
  <c r="P846" i="10" s="1"/>
  <c r="N402" i="10"/>
  <c r="Q664" i="10"/>
  <c r="Q996" i="10"/>
  <c r="E825" i="10"/>
  <c r="G501" i="10"/>
  <c r="A814" i="10"/>
  <c r="O872" i="10"/>
  <c r="M597" i="10"/>
  <c r="K449" i="10"/>
  <c r="I973" i="10"/>
  <c r="J760" i="10"/>
  <c r="F805" i="10" a="1"/>
  <c r="F805" i="10" s="1"/>
  <c r="O648" i="10"/>
  <c r="M511" i="10"/>
  <c r="P557" i="10" a="1"/>
  <c r="P557" i="10" s="1"/>
  <c r="I888" i="10"/>
  <c r="M391" i="10"/>
  <c r="I584" i="10"/>
  <c r="O464" i="10"/>
  <c r="H347" i="10"/>
  <c r="P972" i="10" a="1"/>
  <c r="P972" i="10" s="1"/>
  <c r="M684" i="10"/>
  <c r="L628" i="10"/>
  <c r="H520" i="10"/>
  <c r="O343" i="10"/>
  <c r="F423" i="10" a="1"/>
  <c r="F423" i="10" s="1"/>
  <c r="E632" i="10"/>
  <c r="P583" i="10" a="1"/>
  <c r="P583" i="10" s="1"/>
  <c r="M785" i="10"/>
  <c r="P453" i="10" a="1"/>
  <c r="P453" i="10" s="1"/>
  <c r="Q671" i="10"/>
  <c r="K886" i="10"/>
  <c r="I986" i="10"/>
  <c r="M491" i="10"/>
  <c r="Q860" i="10"/>
  <c r="N356" i="10"/>
  <c r="K663" i="10"/>
  <c r="N984" i="10"/>
  <c r="K972" i="10"/>
  <c r="K968" i="10"/>
  <c r="O402" i="10"/>
  <c r="G924" i="10"/>
  <c r="N461" i="10"/>
  <c r="G617" i="10"/>
  <c r="G456" i="10"/>
  <c r="L501" i="10"/>
  <c r="L458" i="10"/>
  <c r="E565" i="10"/>
  <c r="N367" i="10"/>
  <c r="F981" i="10" a="1"/>
  <c r="F981" i="10" s="1"/>
  <c r="A711" i="10"/>
  <c r="A889" i="10"/>
  <c r="H377" i="10"/>
  <c r="H750" i="10"/>
  <c r="F399" i="10" a="1"/>
  <c r="F399" i="10" s="1"/>
  <c r="N400" i="10"/>
  <c r="P539" i="10" a="1"/>
  <c r="P539" i="10" s="1"/>
  <c r="I346" i="10"/>
  <c r="O564" i="10"/>
  <c r="O720" i="10"/>
  <c r="N801" i="10"/>
  <c r="O864" i="10"/>
  <c r="Q974" i="10"/>
  <c r="F770" i="10" a="1"/>
  <c r="F770" i="10" s="1"/>
  <c r="K992" i="10"/>
  <c r="P758" i="10" a="1"/>
  <c r="P758" i="10" s="1"/>
  <c r="L417" i="10"/>
  <c r="O943" i="10"/>
  <c r="H511" i="10"/>
  <c r="O721" i="10"/>
  <c r="O783" i="10"/>
  <c r="H690" i="10"/>
  <c r="E706" i="10"/>
  <c r="P669" i="10" a="1"/>
  <c r="P669" i="10" s="1"/>
  <c r="K720" i="10"/>
  <c r="P717" i="10" a="1"/>
  <c r="P717" i="10" s="1"/>
  <c r="G488" i="10"/>
  <c r="N872" i="10"/>
  <c r="J634" i="10"/>
  <c r="M421" i="10"/>
  <c r="A944" i="10"/>
  <c r="L916" i="10"/>
  <c r="H944" i="10"/>
  <c r="F355" i="10" a="1"/>
  <c r="F355" i="10" s="1"/>
  <c r="P586" i="10" a="1"/>
  <c r="P586" i="10" s="1"/>
  <c r="G663" i="10"/>
  <c r="J539" i="10"/>
  <c r="H381" i="10"/>
  <c r="F808" i="10" a="1"/>
  <c r="F808" i="10" s="1"/>
  <c r="Q792" i="10"/>
  <c r="P565" i="10" a="1"/>
  <c r="P565" i="10" s="1"/>
  <c r="P510" i="10" a="1"/>
  <c r="P510" i="10" s="1"/>
  <c r="I464" i="10"/>
  <c r="K500" i="10"/>
  <c r="N554" i="10"/>
  <c r="Q355" i="10"/>
  <c r="H536" i="10"/>
  <c r="E680" i="10"/>
  <c r="P655" i="10" a="1"/>
  <c r="P655" i="10" s="1"/>
  <c r="L424" i="10"/>
  <c r="G905" i="10"/>
  <c r="I788" i="10"/>
  <c r="Q730" i="10"/>
  <c r="O606" i="10"/>
  <c r="E835" i="10"/>
  <c r="O874" i="10"/>
  <c r="I539" i="10"/>
  <c r="O509" i="10"/>
  <c r="A903" i="10"/>
  <c r="M997" i="10"/>
  <c r="H776" i="10"/>
  <c r="M444" i="10"/>
  <c r="H544" i="10"/>
  <c r="G703" i="10"/>
  <c r="N783" i="10"/>
  <c r="J400" i="10"/>
  <c r="K996" i="10"/>
  <c r="P460" i="10" a="1"/>
  <c r="P460" i="10" s="1"/>
  <c r="L999" i="10"/>
  <c r="F997" i="10" a="1"/>
  <c r="F997" i="10" s="1"/>
  <c r="Q966" i="10"/>
  <c r="P619" i="10" a="1"/>
  <c r="P619" i="10" s="1"/>
  <c r="E503" i="10"/>
  <c r="G911" i="10"/>
  <c r="M522" i="10"/>
  <c r="E511" i="10"/>
  <c r="G429" i="10"/>
  <c r="L676" i="10"/>
  <c r="N658" i="10"/>
  <c r="P578" i="10" a="1"/>
  <c r="P578" i="10" s="1"/>
  <c r="H342" i="10"/>
  <c r="A599" i="10"/>
  <c r="H928" i="10"/>
  <c r="P727" i="10" a="1"/>
  <c r="P727" i="10" s="1"/>
  <c r="L403" i="10"/>
  <c r="Q961" i="10"/>
  <c r="K744" i="10"/>
  <c r="J394" i="10"/>
  <c r="J774" i="10"/>
  <c r="P806" i="10" a="1"/>
  <c r="P806" i="10" s="1"/>
  <c r="G678" i="10"/>
  <c r="P665" i="10" a="1"/>
  <c r="P665" i="10" s="1"/>
  <c r="N359" i="10"/>
  <c r="K657" i="10"/>
  <c r="K416" i="10"/>
  <c r="E872" i="10"/>
  <c r="O848" i="10"/>
  <c r="A733" i="10"/>
  <c r="J778" i="10"/>
  <c r="M888" i="10"/>
  <c r="G977" i="10"/>
  <c r="I743" i="10"/>
  <c r="A847" i="10"/>
  <c r="N341" i="10"/>
  <c r="N413" i="10"/>
  <c r="K521" i="10"/>
  <c r="G761" i="10"/>
  <c r="M474" i="10"/>
  <c r="M927" i="10"/>
  <c r="E406" i="10"/>
  <c r="L375" i="10"/>
  <c r="H821" i="10"/>
  <c r="G511" i="10"/>
  <c r="N874" i="10"/>
  <c r="M429" i="10"/>
  <c r="E431" i="10"/>
  <c r="N833" i="10"/>
  <c r="J737" i="10"/>
  <c r="F468" i="10" a="1"/>
  <c r="F468" i="10" s="1"/>
  <c r="P824" i="10" a="1"/>
  <c r="P824" i="10" s="1"/>
  <c r="Q847" i="10"/>
  <c r="I345" i="10"/>
  <c r="K422" i="10"/>
  <c r="P662" i="10" a="1"/>
  <c r="P662" i="10" s="1"/>
  <c r="L820" i="10"/>
  <c r="N456" i="10"/>
  <c r="K424" i="10"/>
  <c r="Q893" i="10"/>
  <c r="G400" i="10"/>
  <c r="I862" i="10"/>
  <c r="F617" i="10" a="1"/>
  <c r="F617" i="10" s="1"/>
  <c r="L401" i="10"/>
  <c r="F937" i="10" a="1"/>
  <c r="F937" i="10" s="1"/>
  <c r="H761" i="10"/>
  <c r="P721" i="10" a="1"/>
  <c r="P721" i="10" s="1"/>
  <c r="E578" i="10"/>
  <c r="G526" i="10"/>
  <c r="L602" i="10"/>
  <c r="I701" i="10"/>
  <c r="O780" i="10"/>
  <c r="F623" i="10" a="1"/>
  <c r="F623" i="10" s="1"/>
  <c r="J718" i="10"/>
  <c r="M423" i="10"/>
  <c r="F895" i="10" a="1"/>
  <c r="F895" i="10" s="1"/>
  <c r="I575" i="10"/>
  <c r="E901" i="10"/>
  <c r="M617" i="10"/>
  <c r="J484" i="10"/>
  <c r="H881" i="10"/>
  <c r="E786" i="10"/>
  <c r="E481" i="10"/>
  <c r="M704" i="10"/>
  <c r="H352" i="10"/>
  <c r="L726" i="10"/>
  <c r="E606" i="10"/>
  <c r="H884" i="10"/>
  <c r="I827" i="10"/>
  <c r="K787" i="10"/>
  <c r="J878" i="10"/>
  <c r="H501" i="10"/>
  <c r="K615" i="10"/>
  <c r="E346" i="10"/>
  <c r="G485" i="10"/>
  <c r="A408" i="10"/>
  <c r="H613" i="10"/>
  <c r="M537" i="10"/>
  <c r="J953" i="10"/>
  <c r="I484" i="10"/>
  <c r="K536" i="10"/>
  <c r="H433" i="10"/>
  <c r="I695" i="10"/>
  <c r="J660" i="10"/>
  <c r="L481" i="10"/>
  <c r="H426" i="10"/>
  <c r="G705" i="10"/>
  <c r="Q809" i="10"/>
  <c r="L485" i="10"/>
  <c r="O694" i="10"/>
  <c r="F384" i="10" a="1"/>
  <c r="F384" i="10" s="1"/>
  <c r="O600" i="10"/>
  <c r="K864" i="10"/>
  <c r="M758" i="10"/>
  <c r="K723" i="10"/>
  <c r="P448" i="10" a="1"/>
  <c r="P448" i="10" s="1"/>
  <c r="O599" i="10"/>
  <c r="H998" i="10"/>
  <c r="O863" i="10"/>
  <c r="K522" i="10"/>
  <c r="H672" i="10"/>
  <c r="Q696" i="10"/>
  <c r="Q890" i="10"/>
  <c r="I603" i="10"/>
  <c r="O660" i="10"/>
  <c r="O896" i="10"/>
  <c r="N383" i="10"/>
  <c r="L874" i="10"/>
  <c r="M752" i="10"/>
  <c r="A371" i="10"/>
  <c r="M428" i="10"/>
  <c r="O455" i="10"/>
  <c r="Q882" i="10"/>
  <c r="L672" i="10"/>
  <c r="F696" i="10" a="1"/>
  <c r="F696" i="10" s="1"/>
  <c r="P559" i="10" a="1"/>
  <c r="P559" i="10" s="1"/>
  <c r="K390" i="10"/>
  <c r="F628" i="10" a="1"/>
  <c r="F628" i="10" s="1"/>
  <c r="H792" i="10"/>
  <c r="F854" i="10" a="1"/>
  <c r="F854" i="10" s="1"/>
  <c r="I732" i="10"/>
  <c r="H694" i="10"/>
  <c r="G425" i="10"/>
  <c r="A348" i="10"/>
  <c r="Q929" i="10"/>
  <c r="H453" i="10"/>
  <c r="L544" i="10"/>
  <c r="E468" i="10"/>
  <c r="A662" i="10"/>
  <c r="H400" i="10"/>
  <c r="J639" i="10"/>
  <c r="A734" i="10"/>
  <c r="F672" i="10" a="1"/>
  <c r="F672" i="10" s="1"/>
  <c r="K625" i="10"/>
  <c r="G741" i="10"/>
  <c r="Q761" i="10"/>
  <c r="O433" i="10"/>
  <c r="L965" i="10"/>
  <c r="A628" i="10"/>
  <c r="G391" i="10"/>
  <c r="L412" i="10"/>
  <c r="F743" i="10" a="1"/>
  <c r="F743" i="10" s="1"/>
  <c r="K727" i="10"/>
  <c r="H861" i="10"/>
  <c r="F481" i="10" a="1"/>
  <c r="F481" i="10" s="1"/>
  <c r="F751" i="10" a="1"/>
  <c r="F751" i="10" s="1"/>
  <c r="Q371" i="10"/>
  <c r="J730" i="10"/>
  <c r="A729" i="10"/>
  <c r="H992" i="10"/>
  <c r="O390" i="10"/>
  <c r="E394" i="10"/>
  <c r="K868" i="10"/>
  <c r="K739" i="10"/>
  <c r="I565" i="10"/>
  <c r="K745" i="10"/>
  <c r="P543" i="10" a="1"/>
  <c r="P543" i="10" s="1"/>
  <c r="O423" i="10"/>
  <c r="J990" i="10"/>
  <c r="H727" i="10"/>
  <c r="H691" i="10"/>
  <c r="L578" i="10"/>
  <c r="A882" i="10"/>
  <c r="F445" i="10" a="1"/>
  <c r="F445" i="10" s="1"/>
  <c r="P661" i="10" a="1"/>
  <c r="P661" i="10" s="1"/>
  <c r="I359" i="10"/>
  <c r="O722" i="10"/>
  <c r="Q967" i="10"/>
  <c r="G685" i="10"/>
  <c r="I713" i="10"/>
  <c r="H793" i="10"/>
  <c r="Q889" i="10"/>
  <c r="L362" i="10"/>
  <c r="L960" i="10"/>
  <c r="H991" i="10"/>
  <c r="J665" i="10"/>
  <c r="F698" i="10" a="1"/>
  <c r="F698" i="10" s="1"/>
  <c r="Q553" i="10"/>
  <c r="M667" i="10"/>
  <c r="I907" i="10"/>
  <c r="M508" i="10"/>
  <c r="K459" i="10"/>
  <c r="O337" i="10"/>
  <c r="I830" i="10"/>
  <c r="A539" i="10"/>
  <c r="O727" i="10"/>
  <c r="K803" i="10"/>
  <c r="A752" i="10"/>
  <c r="K633" i="10"/>
  <c r="Q796" i="10"/>
  <c r="Q578" i="10"/>
  <c r="A805" i="10"/>
  <c r="E658" i="10"/>
  <c r="L801" i="10"/>
  <c r="G497" i="10"/>
  <c r="O942" i="10"/>
  <c r="G992" i="10"/>
  <c r="F588" i="10" a="1"/>
  <c r="F588" i="10" s="1"/>
  <c r="H780" i="10"/>
  <c r="O450" i="10"/>
  <c r="J813" i="10"/>
  <c r="E789" i="10"/>
  <c r="K866" i="10"/>
  <c r="K862" i="10"/>
  <c r="I981" i="10"/>
  <c r="J596" i="10"/>
  <c r="K655" i="10"/>
  <c r="F540" i="10" a="1"/>
  <c r="F540" i="10" s="1"/>
  <c r="M990" i="10"/>
  <c r="P841" i="10" a="1"/>
  <c r="P841" i="10" s="1"/>
  <c r="P420" i="10" a="1"/>
  <c r="P420" i="10" s="1"/>
  <c r="I429" i="10"/>
  <c r="O514" i="10"/>
  <c r="O905" i="10"/>
  <c r="M648" i="10"/>
  <c r="H696" i="10"/>
  <c r="K624" i="10"/>
  <c r="K370" i="10"/>
  <c r="G371" i="10"/>
  <c r="F715" i="10" a="1"/>
  <c r="F715" i="10" s="1"/>
  <c r="J546" i="10"/>
  <c r="H484" i="10"/>
  <c r="G500" i="10"/>
  <c r="N451" i="10"/>
  <c r="A824" i="10"/>
  <c r="E656" i="10"/>
  <c r="J570" i="10"/>
  <c r="Q687" i="10"/>
  <c r="J785" i="10"/>
  <c r="F865" i="10" a="1"/>
  <c r="F865" i="10" s="1"/>
  <c r="L492" i="10"/>
  <c r="N542" i="10"/>
  <c r="K785" i="10"/>
  <c r="J487" i="10"/>
  <c r="N744" i="10"/>
  <c r="K728" i="10"/>
  <c r="E490" i="10"/>
  <c r="Q935" i="10"/>
  <c r="Q984" i="10"/>
  <c r="F800" i="10" a="1"/>
  <c r="F800" i="10" s="1"/>
  <c r="G856" i="10"/>
  <c r="Q568" i="10"/>
  <c r="M561" i="10"/>
  <c r="G382" i="10"/>
  <c r="H636" i="10"/>
  <c r="J641" i="10"/>
  <c r="K753" i="10"/>
  <c r="E389" i="10"/>
  <c r="K413" i="10"/>
  <c r="K894" i="10"/>
  <c r="Q649" i="10"/>
  <c r="P979" i="10" a="1"/>
  <c r="P979" i="10" s="1"/>
  <c r="H402" i="10"/>
  <c r="G340" i="10"/>
  <c r="H357" i="10"/>
  <c r="I615" i="10"/>
  <c r="F612" i="10" a="1"/>
  <c r="F612" i="10" s="1"/>
  <c r="N663" i="10"/>
  <c r="A806" i="10"/>
  <c r="K513" i="10"/>
  <c r="J356" i="10"/>
  <c r="Q423" i="10"/>
  <c r="M523" i="10"/>
  <c r="N842" i="10"/>
  <c r="M652" i="10"/>
  <c r="P993" i="10" a="1"/>
  <c r="P993" i="10" s="1"/>
  <c r="H382" i="10"/>
  <c r="Q976" i="10"/>
  <c r="I478" i="10"/>
  <c r="J617" i="10"/>
  <c r="L905" i="10"/>
  <c r="J740" i="10"/>
  <c r="A908" i="10"/>
  <c r="F933" i="10" a="1"/>
  <c r="F933" i="10" s="1"/>
  <c r="J501" i="10"/>
  <c r="G870" i="10"/>
  <c r="H618" i="10"/>
  <c r="H454" i="10"/>
  <c r="N702" i="10"/>
  <c r="P628" i="10" a="1"/>
  <c r="P628" i="10" s="1"/>
  <c r="G544" i="10"/>
  <c r="H781" i="10"/>
  <c r="G358" i="10"/>
  <c r="J343" i="10"/>
  <c r="Q511" i="10"/>
  <c r="E837" i="10"/>
  <c r="N972" i="10"/>
  <c r="H559" i="10"/>
  <c r="O737" i="10"/>
  <c r="J896" i="10"/>
  <c r="N763" i="10"/>
  <c r="P711" i="10" a="1"/>
  <c r="P711" i="10" s="1"/>
  <c r="I470" i="10"/>
  <c r="I719" i="10"/>
  <c r="N519" i="10"/>
  <c r="K959" i="10"/>
  <c r="K651" i="10"/>
  <c r="F472" i="10" a="1"/>
  <c r="F472" i="10" s="1"/>
  <c r="G605" i="10"/>
  <c r="I725" i="10"/>
  <c r="F868" i="10" a="1"/>
  <c r="F868" i="10" s="1"/>
  <c r="A685" i="10"/>
  <c r="I685" i="10"/>
  <c r="P522" i="10" a="1"/>
  <c r="P522" i="10" s="1"/>
  <c r="H617" i="10"/>
  <c r="I337" i="10"/>
  <c r="L487" i="10"/>
  <c r="P761" i="10" a="1"/>
  <c r="P761" i="10" s="1"/>
  <c r="I633" i="10"/>
  <c r="N464" i="10"/>
  <c r="F359" i="10" a="1"/>
  <c r="F359" i="10" s="1"/>
  <c r="P348" i="10" a="1"/>
  <c r="P348" i="10" s="1"/>
  <c r="A718" i="10"/>
  <c r="M939" i="10"/>
  <c r="H355" i="10"/>
  <c r="P823" i="10" a="1"/>
  <c r="P823" i="10" s="1"/>
  <c r="H365" i="10"/>
  <c r="I892" i="10"/>
  <c r="O683" i="10"/>
  <c r="J696" i="10"/>
  <c r="L979" i="10"/>
  <c r="P599" i="10" a="1"/>
  <c r="P599" i="10" s="1"/>
  <c r="O989" i="10"/>
  <c r="M629" i="10"/>
  <c r="A478" i="10"/>
  <c r="L442" i="10"/>
  <c r="I395" i="10"/>
  <c r="F497" i="10" a="1"/>
  <c r="F497" i="10" s="1"/>
  <c r="E350" i="10"/>
  <c r="E725" i="10"/>
  <c r="P626" i="10" a="1"/>
  <c r="P626" i="10" s="1"/>
  <c r="H419" i="10"/>
  <c r="K800" i="10"/>
  <c r="F755" i="10" a="1"/>
  <c r="F755" i="10" s="1"/>
  <c r="K527" i="10"/>
  <c r="I595" i="10"/>
  <c r="O761" i="10"/>
  <c r="E968" i="10"/>
  <c r="L650" i="10"/>
  <c r="H630" i="10"/>
  <c r="A950" i="10"/>
  <c r="Q715" i="10"/>
  <c r="I669" i="10"/>
  <c r="Q398" i="10"/>
  <c r="K731" i="10"/>
  <c r="P848" i="10" a="1"/>
  <c r="P848" i="10" s="1"/>
  <c r="P895" i="10" a="1"/>
  <c r="P895" i="10" s="1"/>
  <c r="A965" i="10"/>
  <c r="K766" i="10"/>
  <c r="A977" i="10"/>
  <c r="M412" i="10"/>
  <c r="L452" i="10"/>
  <c r="O883" i="10"/>
  <c r="K947" i="10"/>
  <c r="Q708" i="10"/>
  <c r="M995" i="10"/>
  <c r="O725" i="10"/>
  <c r="E896" i="10"/>
  <c r="G833" i="10"/>
  <c r="K770" i="10"/>
  <c r="K409" i="10"/>
  <c r="P876" i="10" a="1"/>
  <c r="P876" i="10" s="1"/>
  <c r="K667" i="10"/>
  <c r="I596" i="10"/>
  <c r="E653" i="10"/>
  <c r="P702" i="10" a="1"/>
  <c r="P702" i="10" s="1"/>
  <c r="L952" i="10"/>
  <c r="K682" i="10"/>
  <c r="E675" i="10"/>
  <c r="G854" i="10"/>
  <c r="L880" i="10"/>
  <c r="Q998" i="10"/>
  <c r="F352" i="10" a="1"/>
  <c r="F352" i="10" s="1"/>
  <c r="G683" i="10"/>
  <c r="N942" i="10"/>
  <c r="H641" i="10"/>
  <c r="F768" i="10" a="1"/>
  <c r="F768" i="10" s="1"/>
  <c r="E345" i="10"/>
  <c r="M856" i="10"/>
  <c r="N406" i="10"/>
  <c r="O773" i="10"/>
  <c r="G420" i="10"/>
  <c r="O812" i="10"/>
  <c r="H837" i="10"/>
  <c r="O816" i="10"/>
  <c r="K705" i="10"/>
  <c r="G393" i="10"/>
  <c r="H539" i="10"/>
  <c r="F862" i="10" a="1"/>
  <c r="F862" i="10" s="1"/>
  <c r="H526" i="10"/>
  <c r="Q539" i="10"/>
  <c r="P900" i="10" a="1"/>
  <c r="P900" i="10" s="1"/>
  <c r="J728" i="10"/>
  <c r="L938" i="10"/>
  <c r="E726" i="10"/>
  <c r="K628" i="10"/>
  <c r="N947" i="10"/>
  <c r="L620" i="10"/>
  <c r="Q921" i="10"/>
  <c r="O363" i="10"/>
  <c r="H527" i="10"/>
  <c r="I865" i="10"/>
  <c r="I804" i="10"/>
  <c r="G713" i="10"/>
  <c r="A541" i="10"/>
  <c r="M576" i="10"/>
  <c r="L515" i="10"/>
  <c r="H804" i="10"/>
  <c r="E414" i="10"/>
  <c r="N592" i="10"/>
  <c r="A551" i="10"/>
  <c r="N426" i="10"/>
  <c r="I721" i="10"/>
  <c r="M489" i="10"/>
  <c r="I385" i="10"/>
  <c r="N417" i="10"/>
  <c r="G641" i="10"/>
  <c r="K686" i="10"/>
  <c r="G858" i="10"/>
  <c r="K562" i="10"/>
  <c r="N746" i="10"/>
  <c r="Q828" i="10"/>
  <c r="Q820" i="10"/>
  <c r="P799" i="10" a="1"/>
  <c r="P799" i="10" s="1"/>
  <c r="L777" i="10"/>
  <c r="G459" i="10"/>
  <c r="I853" i="10"/>
  <c r="A597" i="10"/>
  <c r="A631" i="10"/>
  <c r="P908" i="10" a="1"/>
  <c r="P908" i="10" s="1"/>
  <c r="P607" i="10" a="1"/>
  <c r="P607" i="10" s="1"/>
  <c r="O868" i="10"/>
  <c r="M455" i="10"/>
  <c r="E756" i="10"/>
  <c r="N549" i="10"/>
  <c r="K434" i="10"/>
  <c r="L473" i="10"/>
  <c r="J796" i="10"/>
  <c r="P730" i="10" a="1"/>
  <c r="P730" i="10" s="1"/>
  <c r="P810" i="10" a="1"/>
  <c r="P810" i="10" s="1"/>
  <c r="Q918" i="10"/>
  <c r="O512" i="10"/>
  <c r="A419" i="10"/>
  <c r="Q337" i="10"/>
  <c r="I636" i="10"/>
  <c r="N950" i="10"/>
  <c r="F724" i="10" a="1"/>
  <c r="F724" i="10" s="1"/>
  <c r="A807" i="10"/>
  <c r="Q421" i="10"/>
  <c r="N662" i="10"/>
  <c r="P784" i="10" a="1"/>
  <c r="P784" i="10" s="1"/>
  <c r="K488" i="10"/>
  <c r="G690" i="10"/>
  <c r="P406" i="10" a="1"/>
  <c r="P406" i="10" s="1"/>
  <c r="P933" i="10" a="1"/>
  <c r="P933" i="10" s="1"/>
  <c r="K687" i="10"/>
  <c r="N467" i="10"/>
  <c r="N695" i="10"/>
  <c r="G611" i="10"/>
  <c r="I451" i="10"/>
  <c r="Q683" i="10"/>
  <c r="L658" i="10"/>
  <c r="M632" i="10"/>
  <c r="Q801" i="10"/>
  <c r="F674" i="10" a="1"/>
  <c r="F674" i="10" s="1"/>
  <c r="H877" i="10"/>
  <c r="E818" i="10"/>
  <c r="G379" i="10"/>
  <c r="Q370" i="10"/>
  <c r="Q979" i="10"/>
  <c r="P490" i="10" a="1"/>
  <c r="P490" i="10" s="1"/>
  <c r="H430" i="10"/>
  <c r="J518" i="10"/>
  <c r="K784" i="10"/>
  <c r="E768" i="10"/>
  <c r="I729" i="10"/>
  <c r="K414" i="10"/>
  <c r="F746" i="10" a="1"/>
  <c r="F746" i="10" s="1"/>
  <c r="O611" i="10"/>
  <c r="J505" i="10"/>
  <c r="P660" i="10" a="1"/>
  <c r="P660" i="10" s="1"/>
  <c r="E384" i="10"/>
  <c r="G670" i="10"/>
  <c r="I942" i="10"/>
  <c r="K911" i="10"/>
  <c r="N485" i="10"/>
  <c r="Q442" i="10"/>
  <c r="M690" i="10"/>
  <c r="G600" i="10"/>
  <c r="F814" i="10" a="1"/>
  <c r="F814" i="10" s="1"/>
  <c r="N822" i="10"/>
  <c r="H530" i="10"/>
  <c r="H567" i="10"/>
  <c r="J644" i="10"/>
  <c r="M996" i="10"/>
  <c r="A906" i="10"/>
  <c r="F341" i="10" a="1"/>
  <c r="F341" i="10" s="1"/>
  <c r="A621" i="10"/>
  <c r="P396" i="10" a="1"/>
  <c r="P396" i="10" s="1"/>
  <c r="A773" i="10"/>
  <c r="Q887" i="10"/>
  <c r="E906" i="10"/>
  <c r="I619" i="10"/>
  <c r="O481" i="10"/>
  <c r="A674" i="10"/>
  <c r="N864" i="10"/>
  <c r="Q717" i="10"/>
  <c r="I382" i="10"/>
  <c r="J937" i="10"/>
  <c r="H852" i="10"/>
  <c r="A457" i="10"/>
  <c r="I784" i="10"/>
  <c r="H545" i="10"/>
  <c r="N965" i="10"/>
  <c r="G904" i="10"/>
  <c r="M782" i="10"/>
  <c r="J395" i="10"/>
  <c r="G390" i="10"/>
  <c r="Q556" i="10"/>
  <c r="A701" i="10"/>
  <c r="A830" i="10"/>
  <c r="O795" i="10"/>
  <c r="M898" i="10"/>
  <c r="I454" i="10"/>
  <c r="G755" i="10"/>
  <c r="L781" i="10"/>
  <c r="Q667" i="10"/>
  <c r="G813" i="10"/>
  <c r="M516" i="10"/>
  <c r="E525" i="10"/>
  <c r="Q964" i="10"/>
  <c r="L685" i="10"/>
  <c r="O713" i="10"/>
  <c r="O991" i="10"/>
  <c r="G549" i="10"/>
  <c r="F382" i="10" a="1"/>
  <c r="F382" i="10" s="1"/>
  <c r="J849" i="10"/>
  <c r="G847" i="10"/>
  <c r="L669" i="10"/>
  <c r="I727" i="10"/>
  <c r="G441" i="10"/>
  <c r="L352" i="10"/>
  <c r="A858" i="10"/>
  <c r="K340" i="10"/>
  <c r="P912" i="10" a="1"/>
  <c r="P912" i="10" s="1"/>
  <c r="H850" i="10"/>
  <c r="N598" i="10"/>
  <c r="I393" i="10"/>
  <c r="A584" i="10"/>
  <c r="A499" i="10"/>
  <c r="Q558" i="10"/>
  <c r="F440" i="10" a="1"/>
  <c r="F440" i="10" s="1"/>
  <c r="J599" i="10"/>
  <c r="M692" i="10"/>
  <c r="E400" i="10"/>
  <c r="L478" i="10"/>
  <c r="H785" i="10"/>
  <c r="M979" i="10"/>
  <c r="P399" i="10" a="1"/>
  <c r="P399" i="10" s="1"/>
  <c r="J810" i="10"/>
  <c r="L610" i="10"/>
  <c r="N571" i="10"/>
  <c r="G816" i="10"/>
  <c r="H434" i="10"/>
  <c r="P495" i="10" a="1"/>
  <c r="P495" i="10" s="1"/>
  <c r="J889" i="10"/>
  <c r="O579" i="10"/>
  <c r="N486" i="10"/>
  <c r="P601" i="10" a="1"/>
  <c r="P601" i="10" s="1"/>
  <c r="Q642" i="10"/>
  <c r="O488" i="10"/>
  <c r="K593" i="10"/>
  <c r="E562" i="10"/>
  <c r="H476" i="10"/>
  <c r="M556" i="10"/>
  <c r="A339" i="10"/>
  <c r="N537" i="10"/>
  <c r="I809" i="10"/>
  <c r="E358" i="10"/>
  <c r="M813" i="10"/>
  <c r="O503" i="10"/>
  <c r="E932" i="10"/>
  <c r="G380" i="10"/>
  <c r="K885" i="10"/>
  <c r="J436" i="10"/>
  <c r="H611" i="10"/>
  <c r="M909" i="10"/>
  <c r="F486" i="10" a="1"/>
  <c r="F486" i="10" s="1"/>
  <c r="F676" i="10" a="1"/>
  <c r="F676" i="10" s="1"/>
  <c r="J597" i="10"/>
  <c r="Q479" i="10"/>
  <c r="L753" i="10"/>
  <c r="K502" i="10"/>
  <c r="G338" i="10"/>
  <c r="Q899" i="10"/>
  <c r="K849" i="10"/>
  <c r="A986" i="10"/>
  <c r="J391" i="10"/>
  <c r="O976" i="10"/>
  <c r="I780" i="10"/>
  <c r="A526" i="10"/>
  <c r="J555" i="10"/>
  <c r="H667" i="10"/>
  <c r="I697" i="10"/>
  <c r="O361" i="10"/>
  <c r="N624" i="10"/>
  <c r="J963" i="10"/>
  <c r="A717" i="10"/>
  <c r="H718" i="10"/>
  <c r="L529" i="10"/>
  <c r="P813" i="10" a="1"/>
  <c r="P813" i="10" s="1"/>
  <c r="H507" i="10"/>
  <c r="P775" i="10" a="1"/>
  <c r="P775" i="10" s="1"/>
  <c r="J616" i="10"/>
  <c r="L450" i="10"/>
  <c r="K823" i="10"/>
  <c r="O690" i="10"/>
  <c r="O640" i="10"/>
  <c r="F402" i="10" a="1"/>
  <c r="F402" i="10" s="1"/>
  <c r="Q543" i="10"/>
  <c r="Q629" i="10"/>
  <c r="M404" i="10"/>
  <c r="F568" i="10" a="1"/>
  <c r="F568" i="10" s="1"/>
  <c r="L509" i="10"/>
  <c r="E745" i="10"/>
  <c r="P690" i="10" a="1"/>
  <c r="P690" i="10" s="1"/>
  <c r="N998" i="10"/>
  <c r="A940" i="10"/>
  <c r="G553" i="10"/>
  <c r="E609" i="10"/>
  <c r="J404" i="10"/>
  <c r="G912" i="10"/>
  <c r="N895" i="10"/>
  <c r="F703" i="10" a="1"/>
  <c r="F703" i="10" s="1"/>
  <c r="L947" i="10"/>
  <c r="G811" i="10"/>
  <c r="H603" i="10"/>
  <c r="Q808" i="10"/>
  <c r="E694" i="10"/>
  <c r="H765" i="10"/>
  <c r="L956" i="10"/>
  <c r="N878" i="10"/>
  <c r="E383" i="10"/>
  <c r="O876" i="10"/>
  <c r="K903" i="10"/>
  <c r="J632" i="10"/>
  <c r="L837" i="10"/>
  <c r="M573" i="10"/>
  <c r="J741" i="10"/>
  <c r="F528" i="10" a="1"/>
  <c r="F528" i="10" s="1"/>
  <c r="L378" i="10"/>
  <c r="L695" i="10"/>
  <c r="K418" i="10"/>
  <c r="O438" i="10"/>
  <c r="H452" i="10"/>
  <c r="L762" i="10"/>
  <c r="P999" i="10" a="1"/>
  <c r="P999" i="10" s="1"/>
  <c r="J444" i="10"/>
  <c r="J713" i="10"/>
  <c r="J803" i="10"/>
  <c r="N742" i="10"/>
  <c r="A989" i="10"/>
  <c r="K988" i="10"/>
  <c r="J426" i="10"/>
  <c r="M605" i="10"/>
  <c r="H604" i="10"/>
  <c r="Q788" i="10"/>
  <c r="G716" i="10"/>
  <c r="Q755" i="10"/>
  <c r="H698" i="10"/>
  <c r="E859" i="10"/>
  <c r="E915" i="10"/>
  <c r="F890" i="10" a="1"/>
  <c r="F890" i="10" s="1"/>
  <c r="I987" i="10"/>
  <c r="K833" i="10"/>
  <c r="K439" i="10"/>
  <c r="F870" i="10" a="1"/>
  <c r="F870" i="10" s="1"/>
  <c r="A923" i="10"/>
  <c r="N717" i="10"/>
  <c r="J525" i="10"/>
  <c r="E877" i="10"/>
  <c r="N682" i="10"/>
  <c r="P417" i="10" a="1"/>
  <c r="P417" i="10" s="1"/>
  <c r="H960" i="10"/>
  <c r="N919" i="10"/>
  <c r="O995" i="10"/>
  <c r="P870" i="10" a="1"/>
  <c r="P870" i="10" s="1"/>
  <c r="I469" i="10"/>
  <c r="K582" i="10"/>
  <c r="A930" i="10"/>
  <c r="P945" i="10" a="1"/>
  <c r="P945" i="10" s="1"/>
  <c r="G496" i="10"/>
  <c r="J456" i="10"/>
  <c r="I1000" i="10"/>
  <c r="K614" i="10"/>
  <c r="K941" i="10"/>
  <c r="M375" i="10"/>
  <c r="M809" i="10"/>
  <c r="H498" i="10"/>
  <c r="H581" i="10"/>
  <c r="Q821" i="10"/>
  <c r="M382" i="10"/>
  <c r="N875" i="10"/>
  <c r="M631" i="10"/>
  <c r="P587" i="10" a="1"/>
  <c r="P587" i="10" s="1"/>
  <c r="Q374" i="10"/>
  <c r="F413" i="10" a="1"/>
  <c r="F413" i="10" s="1"/>
  <c r="Q874" i="10"/>
  <c r="L505" i="10"/>
  <c r="F446" i="10" a="1"/>
  <c r="F446" i="10" s="1"/>
  <c r="F872" i="10" a="1"/>
  <c r="F872" i="10" s="1"/>
  <c r="F463" i="10" a="1"/>
  <c r="F463" i="10" s="1"/>
  <c r="Q640" i="10"/>
  <c r="K741" i="10"/>
  <c r="O429" i="10"/>
  <c r="N500" i="10"/>
  <c r="M662" i="10"/>
  <c r="A613" i="10"/>
  <c r="P344" i="10" a="1"/>
  <c r="P344" i="10" s="1"/>
  <c r="F907" i="10" a="1"/>
  <c r="F907" i="10" s="1"/>
  <c r="H574" i="10"/>
  <c r="Q496" i="10"/>
  <c r="H485" i="10"/>
  <c r="N597" i="10"/>
  <c r="L955" i="10"/>
  <c r="A614" i="10"/>
  <c r="Q799" i="10"/>
  <c r="K596" i="10"/>
  <c r="Q915" i="10"/>
  <c r="M655" i="10"/>
  <c r="F566" i="10" a="1"/>
  <c r="F566" i="10" s="1"/>
  <c r="A663" i="10"/>
  <c r="K583" i="10"/>
  <c r="K447" i="10"/>
  <c r="H628" i="10"/>
  <c r="H745" i="10"/>
  <c r="E594" i="10"/>
  <c r="M911" i="10"/>
  <c r="E911" i="10"/>
  <c r="E623" i="10"/>
  <c r="Q947" i="10"/>
  <c r="L778" i="10"/>
  <c r="Q356" i="10"/>
  <c r="F869" i="10" a="1"/>
  <c r="F869" i="10" s="1"/>
  <c r="A846" i="10"/>
  <c r="G481" i="10"/>
  <c r="J359" i="10"/>
  <c r="M800" i="10"/>
  <c r="F476" i="10" a="1"/>
  <c r="F476" i="10" s="1"/>
  <c r="J933" i="10"/>
  <c r="J994" i="10"/>
  <c r="M545" i="10"/>
  <c r="G342" i="10"/>
  <c r="G671" i="10"/>
  <c r="L680" i="10"/>
  <c r="E443" i="10"/>
  <c r="Q434" i="10"/>
  <c r="A941" i="10"/>
  <c r="M622" i="10"/>
  <c r="P462" i="10" a="1"/>
  <c r="P462" i="10" s="1"/>
  <c r="O779" i="10"/>
  <c r="A353" i="10"/>
  <c r="F787" i="10" a="1"/>
  <c r="F787" i="10" s="1"/>
  <c r="H866" i="10"/>
  <c r="L437" i="10"/>
  <c r="L951" i="10"/>
  <c r="Q412" i="10"/>
  <c r="K535" i="10"/>
  <c r="E672" i="10"/>
  <c r="H899" i="10"/>
  <c r="H644" i="10"/>
  <c r="G902" i="10"/>
  <c r="A592" i="10"/>
  <c r="K828" i="10"/>
  <c r="I936" i="10"/>
  <c r="N807" i="10"/>
  <c r="I465" i="10"/>
  <c r="L462" i="10"/>
  <c r="H923" i="10"/>
  <c r="Q491" i="10"/>
  <c r="J671" i="10"/>
  <c r="K495" i="10"/>
  <c r="I969" i="10"/>
  <c r="L600" i="10"/>
  <c r="H763" i="10"/>
  <c r="M804" i="10"/>
  <c r="L380" i="10"/>
  <c r="O748" i="10"/>
  <c r="M553" i="10"/>
  <c r="A356" i="10"/>
  <c r="M734" i="10"/>
  <c r="N416" i="10"/>
  <c r="O892" i="10"/>
  <c r="O637" i="10"/>
  <c r="N863" i="10"/>
  <c r="G823" i="10"/>
  <c r="N671" i="10"/>
  <c r="L581" i="10"/>
  <c r="F548" i="10" a="1"/>
  <c r="F548" i="10" s="1"/>
  <c r="I355" i="10"/>
  <c r="H739" i="10"/>
  <c r="M768" i="10"/>
  <c r="J955" i="10"/>
  <c r="J931" i="10"/>
  <c r="G478" i="10"/>
  <c r="N458" i="10"/>
  <c r="I717" i="10"/>
  <c r="O860" i="10"/>
  <c r="P463" i="10" a="1"/>
  <c r="P463" i="10" s="1"/>
  <c r="E426" i="10"/>
  <c r="O622" i="10"/>
  <c r="I413" i="10"/>
  <c r="L414" i="10"/>
  <c r="N552" i="10"/>
  <c r="F545" i="10" a="1"/>
  <c r="F545" i="10" s="1"/>
  <c r="J891" i="10"/>
  <c r="K478" i="10"/>
  <c r="J585" i="10"/>
  <c r="I980" i="10"/>
  <c r="K637" i="10"/>
  <c r="F593" i="10" a="1"/>
  <c r="F593" i="10" s="1"/>
  <c r="Q503" i="10"/>
  <c r="A487" i="10"/>
  <c r="E381" i="10"/>
  <c r="M892" i="10"/>
  <c r="P389" i="10" a="1"/>
  <c r="P389" i="10" s="1"/>
  <c r="O760" i="10"/>
  <c r="I352" i="10"/>
  <c r="F407" i="10" a="1"/>
  <c r="F407" i="10" s="1"/>
  <c r="J752" i="10"/>
  <c r="I375" i="10"/>
  <c r="M707" i="10"/>
  <c r="P432" i="10" a="1"/>
  <c r="P432" i="10" s="1"/>
  <c r="N913" i="10"/>
  <c r="J622" i="10"/>
  <c r="K506" i="10"/>
  <c r="E375" i="10"/>
  <c r="L580" i="10"/>
  <c r="E996" i="10"/>
  <c r="N505" i="10"/>
  <c r="K461" i="10"/>
  <c r="P936" i="10" a="1"/>
  <c r="P936" i="10" s="1"/>
  <c r="O862" i="10"/>
  <c r="P688" i="10" a="1"/>
  <c r="P688" i="10" s="1"/>
  <c r="Q467" i="10"/>
  <c r="A549" i="10"/>
  <c r="Q814" i="10"/>
  <c r="F763" i="10" a="1"/>
  <c r="F763" i="10" s="1"/>
  <c r="P805" i="10" a="1"/>
  <c r="P805" i="10" s="1"/>
  <c r="N347" i="10"/>
  <c r="J551" i="10"/>
  <c r="J560" i="10"/>
  <c r="I343" i="10"/>
  <c r="A703" i="10"/>
  <c r="J868" i="10"/>
  <c r="L539" i="10"/>
  <c r="G388" i="10"/>
  <c r="O825" i="10"/>
  <c r="G628" i="10"/>
  <c r="N754" i="10"/>
  <c r="G552" i="10"/>
  <c r="G696" i="10"/>
  <c r="G934" i="10"/>
  <c r="M413" i="10"/>
  <c r="K695" i="10"/>
  <c r="E617" i="10"/>
  <c r="H993" i="10"/>
  <c r="M477" i="10"/>
  <c r="M784" i="10"/>
  <c r="I598" i="10"/>
  <c r="O857" i="10"/>
  <c r="J812" i="10"/>
  <c r="A736" i="10"/>
  <c r="J895" i="10"/>
  <c r="N655" i="10"/>
  <c r="J828" i="10"/>
  <c r="P911" i="10" a="1"/>
  <c r="P911" i="10" s="1"/>
  <c r="J897" i="10"/>
  <c r="J835" i="10"/>
  <c r="P817" i="10" a="1"/>
  <c r="P817" i="10" s="1"/>
  <c r="G746" i="10"/>
  <c r="E700" i="10"/>
  <c r="M637" i="10"/>
  <c r="J619" i="10"/>
  <c r="G957" i="10"/>
  <c r="H523" i="10"/>
  <c r="A749" i="10"/>
  <c r="F902" i="10" a="1"/>
  <c r="F902" i="10" s="1"/>
  <c r="E719" i="10"/>
  <c r="F594" i="10" a="1"/>
  <c r="F594" i="10" s="1"/>
  <c r="M1000" i="10"/>
  <c r="N425" i="10"/>
  <c r="G979" i="10"/>
  <c r="F495" i="10" a="1"/>
  <c r="F495" i="10" s="1"/>
  <c r="P854" i="10" a="1"/>
  <c r="P854" i="10" s="1"/>
  <c r="G623" i="10"/>
  <c r="H735" i="10"/>
  <c r="P365" i="10" a="1"/>
  <c r="P365" i="10" s="1"/>
  <c r="F452" i="10" a="1"/>
  <c r="F452" i="10" s="1"/>
  <c r="N545" i="10"/>
  <c r="H668" i="10"/>
  <c r="L408" i="10"/>
  <c r="L550" i="10"/>
  <c r="I640" i="10"/>
  <c r="Q585" i="10"/>
  <c r="G901" i="10"/>
  <c r="G657" i="10"/>
  <c r="H832" i="10"/>
  <c r="H577" i="10"/>
  <c r="I940" i="10"/>
  <c r="O459" i="10"/>
  <c r="O535" i="10"/>
  <c r="E929" i="10"/>
  <c r="A452" i="10"/>
  <c r="O695" i="10"/>
  <c r="G964" i="10"/>
  <c r="N517" i="10"/>
  <c r="H829" i="10"/>
  <c r="M368" i="10"/>
  <c r="P796" i="10" a="1"/>
  <c r="P796" i="10" s="1"/>
  <c r="G454" i="10"/>
  <c r="M988" i="10"/>
  <c r="A695" i="10"/>
  <c r="F727" i="10" a="1"/>
  <c r="F727" i="10" s="1"/>
  <c r="Q465" i="10"/>
  <c r="F924" i="10" a="1"/>
  <c r="F924" i="10" s="1"/>
  <c r="O655" i="10"/>
  <c r="N787" i="10"/>
  <c r="I791" i="10"/>
  <c r="I696" i="10"/>
  <c r="N393" i="10"/>
  <c r="A519" i="10"/>
  <c r="K816" i="10"/>
  <c r="G771" i="10"/>
  <c r="G736" i="10"/>
  <c r="O380" i="10"/>
  <c r="G339" i="10"/>
  <c r="O819" i="10"/>
  <c r="I898" i="10"/>
  <c r="P992" i="10" a="1"/>
  <c r="P992" i="10" s="1"/>
  <c r="J410" i="10"/>
  <c r="L937" i="10"/>
  <c r="H708" i="10"/>
  <c r="I368" i="10"/>
  <c r="G966" i="10"/>
  <c r="F668" i="10" a="1"/>
  <c r="F668" i="10" s="1"/>
  <c r="K854" i="10"/>
  <c r="E796" i="10"/>
  <c r="H954" i="10"/>
  <c r="K358" i="10"/>
  <c r="P736" i="10" a="1"/>
  <c r="P736" i="10" s="1"/>
  <c r="J339" i="10"/>
  <c r="N816" i="10"/>
  <c r="G848" i="10"/>
  <c r="E897" i="10"/>
  <c r="A618" i="10"/>
  <c r="A761" i="10"/>
  <c r="Q707" i="10"/>
  <c r="P800" i="10" a="1"/>
  <c r="P800" i="10" s="1"/>
  <c r="M427" i="10"/>
  <c r="H827" i="10"/>
  <c r="I574" i="10"/>
  <c r="K342" i="10"/>
  <c r="P652" i="10" a="1"/>
  <c r="P652" i="10" s="1"/>
  <c r="M341" i="10"/>
  <c r="I388" i="10"/>
  <c r="F429" i="10" a="1"/>
  <c r="F429" i="10" s="1"/>
  <c r="O508" i="10"/>
  <c r="Q432" i="10"/>
  <c r="F984" i="10" a="1"/>
  <c r="F984" i="10" s="1"/>
  <c r="P424" i="10" a="1"/>
  <c r="P424" i="10" s="1"/>
  <c r="I455" i="10"/>
  <c r="G898" i="10"/>
  <c r="F828" i="10" a="1"/>
  <c r="F828" i="10" s="1"/>
  <c r="A425" i="10"/>
  <c r="H406" i="10"/>
  <c r="H720" i="10"/>
  <c r="F379" i="10" a="1"/>
  <c r="F379" i="10" s="1"/>
  <c r="E836" i="10"/>
  <c r="Q555" i="10"/>
  <c r="K494" i="10"/>
  <c r="N454" i="10"/>
  <c r="G523" i="10"/>
  <c r="G830" i="10"/>
  <c r="E664" i="10"/>
  <c r="N904" i="10"/>
  <c r="N507" i="10"/>
  <c r="H608" i="10"/>
  <c r="M869" i="10"/>
  <c r="F784" i="10" a="1"/>
  <c r="F784" i="10" s="1"/>
  <c r="G720" i="10"/>
  <c r="E874" i="10"/>
  <c r="E576" i="10"/>
  <c r="F665" i="10" a="1"/>
  <c r="F665" i="10" s="1"/>
  <c r="H914" i="10"/>
  <c r="P368" i="10" a="1"/>
  <c r="P368" i="10" s="1"/>
  <c r="A768" i="10"/>
  <c r="E347" i="10"/>
  <c r="P963" i="10" a="1"/>
  <c r="P963" i="10" s="1"/>
  <c r="I897" i="10"/>
  <c r="Q955" i="10"/>
  <c r="P964" i="10" a="1"/>
  <c r="P964" i="10" s="1"/>
  <c r="E774" i="10"/>
  <c r="K880" i="10"/>
  <c r="K857" i="10"/>
  <c r="E983" i="10"/>
  <c r="J515" i="10"/>
  <c r="M761" i="10"/>
  <c r="G883" i="10"/>
  <c r="I554" i="10"/>
  <c r="K493" i="10"/>
  <c r="G435" i="10"/>
  <c r="Q723" i="10"/>
  <c r="A467" i="10"/>
  <c r="O502" i="10"/>
  <c r="O416" i="10"/>
  <c r="J384" i="10"/>
  <c r="M588" i="10"/>
  <c r="F802" i="10" a="1"/>
  <c r="F802" i="10" s="1"/>
  <c r="H743" i="10"/>
  <c r="O473" i="10"/>
  <c r="J478" i="10"/>
  <c r="P501" i="10" a="1"/>
  <c r="P501" i="10" s="1"/>
  <c r="J764" i="10"/>
  <c r="H503" i="10"/>
  <c r="J584" i="10"/>
  <c r="L828" i="10"/>
  <c r="L759" i="10"/>
  <c r="F533" i="10" a="1"/>
  <c r="F533" i="10" s="1"/>
  <c r="F354" i="10" a="1"/>
  <c r="F354" i="10" s="1"/>
  <c r="L963" i="10"/>
  <c r="J980" i="10"/>
  <c r="Q655" i="10"/>
  <c r="L355" i="10"/>
  <c r="O582" i="10"/>
  <c r="G963" i="10"/>
  <c r="P845" i="10" a="1"/>
  <c r="P845" i="10" s="1"/>
  <c r="G561" i="10"/>
  <c r="H646" i="10"/>
  <c r="H964" i="10"/>
  <c r="M871" i="10"/>
  <c r="I551" i="10"/>
  <c r="L920" i="10"/>
  <c r="Q654" i="10"/>
  <c r="E828" i="10"/>
  <c r="O922" i="10"/>
  <c r="K918" i="10"/>
  <c r="O638" i="10"/>
  <c r="L829" i="10"/>
  <c r="K919" i="10"/>
  <c r="G930" i="10"/>
  <c r="E845" i="10"/>
  <c r="L659" i="10"/>
  <c r="G642" i="10"/>
  <c r="I849" i="10"/>
  <c r="H496" i="10"/>
  <c r="K908" i="10"/>
  <c r="E717" i="10"/>
  <c r="A799" i="10"/>
  <c r="G593" i="10"/>
  <c r="A822" i="10"/>
  <c r="H606" i="10"/>
  <c r="K790" i="10"/>
  <c r="I366" i="10"/>
  <c r="K810" i="10"/>
  <c r="Q679" i="10"/>
  <c r="Q606" i="10"/>
  <c r="K765" i="10"/>
  <c r="H449" i="10"/>
  <c r="I681" i="10"/>
  <c r="H683" i="10"/>
  <c r="I983" i="10"/>
  <c r="I417" i="10"/>
  <c r="J574" i="10"/>
  <c r="L367" i="10"/>
  <c r="P867" i="10" a="1"/>
  <c r="P867" i="10" s="1"/>
  <c r="A492" i="10"/>
  <c r="I826" i="10"/>
  <c r="N457" i="10"/>
  <c r="F364" i="10" a="1"/>
  <c r="F364" i="10" s="1"/>
  <c r="L690" i="10"/>
  <c r="K782" i="10"/>
  <c r="A406" i="10"/>
  <c r="G944" i="10"/>
  <c r="O561" i="10"/>
  <c r="F976" i="10" a="1"/>
  <c r="F976" i="10" s="1"/>
  <c r="M903" i="10"/>
  <c r="P747" i="10" a="1"/>
  <c r="P747" i="10" s="1"/>
  <c r="N989" i="10"/>
  <c r="M456" i="10"/>
  <c r="N845" i="10"/>
  <c r="F744" i="10" a="1"/>
  <c r="F744" i="10" s="1"/>
  <c r="F574" i="10" a="1"/>
  <c r="F574" i="10" s="1"/>
  <c r="O697" i="10"/>
  <c r="I670" i="10"/>
  <c r="E947" i="10"/>
  <c r="K721" i="10"/>
  <c r="I356" i="10"/>
  <c r="K486" i="10"/>
  <c r="I785" i="10"/>
  <c r="A983" i="10"/>
  <c r="Q704" i="10"/>
  <c r="O706" i="10"/>
  <c r="E352" i="10"/>
  <c r="Q727" i="10"/>
  <c r="L701" i="10"/>
  <c r="N345" i="10"/>
  <c r="O870" i="10"/>
  <c r="L691" i="10"/>
  <c r="F707" i="10" a="1"/>
  <c r="F707" i="10" s="1"/>
  <c r="G913" i="10"/>
  <c r="P822" i="10" a="1"/>
  <c r="P822" i="10" s="1"/>
  <c r="O548" i="10"/>
  <c r="L477" i="10"/>
  <c r="H506" i="10"/>
  <c r="O714" i="10"/>
  <c r="P861" i="10" a="1"/>
  <c r="P861" i="10" s="1"/>
  <c r="I978" i="10"/>
  <c r="P600" i="10" a="1"/>
  <c r="P600" i="10" s="1"/>
  <c r="A724" i="10"/>
  <c r="F406" i="10" a="1"/>
  <c r="F406" i="10" s="1"/>
  <c r="I845" i="10"/>
  <c r="N447" i="10"/>
  <c r="M962" i="10"/>
  <c r="P416" i="10" a="1"/>
  <c r="P416" i="10" s="1"/>
  <c r="L587" i="10"/>
  <c r="J912" i="10"/>
  <c r="Q848" i="10"/>
  <c r="F483" i="10" a="1"/>
  <c r="F483" i="10" s="1"/>
  <c r="O994" i="10"/>
  <c r="E593" i="10"/>
  <c r="P534" i="10" a="1"/>
  <c r="P534" i="10" s="1"/>
  <c r="I710" i="10"/>
  <c r="K540" i="10"/>
  <c r="I769" i="10"/>
  <c r="K391" i="10"/>
  <c r="O529" i="10"/>
  <c r="M419" i="10"/>
  <c r="J474" i="10"/>
  <c r="Q464" i="10"/>
  <c r="H738" i="10"/>
  <c r="M380" i="10"/>
  <c r="A364" i="10"/>
  <c r="G494" i="10"/>
  <c r="E843" i="10"/>
  <c r="P961" i="10" a="1"/>
  <c r="P961" i="10" s="1"/>
  <c r="M449" i="10"/>
  <c r="I512" i="10"/>
  <c r="M600" i="10"/>
  <c r="I623" i="10"/>
  <c r="K382" i="10"/>
  <c r="P429" i="10" a="1"/>
  <c r="P429" i="10" s="1"/>
  <c r="Q983" i="10"/>
  <c r="I578" i="10"/>
  <c r="Q601" i="10"/>
  <c r="J425" i="10"/>
  <c r="K642" i="10"/>
  <c r="I902" i="10"/>
  <c r="N676" i="10"/>
  <c r="H946" i="10"/>
  <c r="L638" i="10"/>
  <c r="N380" i="10"/>
  <c r="E379" i="10"/>
  <c r="G367" i="10"/>
  <c r="M934" i="10"/>
  <c r="M389" i="10"/>
  <c r="O785" i="10"/>
  <c r="H943" i="10"/>
  <c r="O596" i="10"/>
  <c r="L696" i="10"/>
  <c r="K621" i="10"/>
  <c r="A817" i="10"/>
  <c r="K598" i="10"/>
  <c r="E998" i="10"/>
  <c r="Q615" i="10"/>
  <c r="G965" i="10"/>
  <c r="P946" i="10" a="1"/>
  <c r="P946" i="10" s="1"/>
  <c r="J353" i="10"/>
  <c r="O895" i="10"/>
  <c r="O407" i="10"/>
  <c r="N529" i="10"/>
  <c r="K907" i="10"/>
  <c r="I734" i="10"/>
  <c r="H809" i="10"/>
  <c r="G453" i="10"/>
  <c r="M754" i="10"/>
  <c r="I805" i="10"/>
  <c r="G356" i="10"/>
  <c r="I895" i="10"/>
  <c r="G993" i="10"/>
  <c r="E489" i="10"/>
  <c r="O468" i="10"/>
  <c r="K939" i="10"/>
  <c r="N930" i="10"/>
  <c r="G350" i="10"/>
  <c r="Q383" i="10"/>
  <c r="K789" i="10"/>
  <c r="G606" i="10"/>
  <c r="G697" i="10"/>
  <c r="L520" i="10"/>
  <c r="L814" i="10"/>
  <c r="J750" i="10"/>
  <c r="J620" i="10"/>
  <c r="N482" i="10"/>
  <c r="M976" i="10"/>
  <c r="M446" i="10"/>
  <c r="I493" i="10"/>
  <c r="N349" i="10"/>
  <c r="G806" i="10"/>
  <c r="N691" i="10"/>
  <c r="J449" i="10"/>
  <c r="M828" i="10"/>
  <c r="H819" i="10"/>
  <c r="I819" i="10"/>
  <c r="K369" i="10"/>
  <c r="M654" i="10"/>
  <c r="E364" i="10"/>
  <c r="K396" i="10"/>
  <c r="O709" i="10"/>
  <c r="Q627" i="10"/>
  <c r="N564" i="10"/>
  <c r="F840" i="10" a="1"/>
  <c r="F840" i="10" s="1"/>
  <c r="K896" i="10"/>
  <c r="I437" i="10"/>
  <c r="G346" i="10"/>
  <c r="J399" i="10"/>
  <c r="I682" i="10"/>
  <c r="P428" i="10" a="1"/>
  <c r="P428" i="10" s="1"/>
  <c r="A808" i="10"/>
  <c r="N712" i="10"/>
  <c r="E495" i="10"/>
  <c r="O667" i="10"/>
  <c r="L971" i="10"/>
  <c r="P525" i="10" a="1"/>
  <c r="P525" i="10" s="1"/>
  <c r="G821" i="10"/>
  <c r="M733" i="10"/>
  <c r="E551" i="10"/>
  <c r="J654" i="10"/>
  <c r="A803" i="10"/>
  <c r="E926" i="10"/>
  <c r="M749" i="10"/>
  <c r="H790" i="10"/>
  <c r="F515" i="10" a="1"/>
  <c r="F515" i="10" s="1"/>
  <c r="N732" i="10"/>
  <c r="E464" i="10"/>
  <c r="Q433" i="10"/>
  <c r="J621" i="10"/>
  <c r="A715" i="10"/>
  <c r="J802" i="10"/>
  <c r="N684" i="10"/>
  <c r="E338" i="10"/>
  <c r="O540" i="10"/>
  <c r="O804" i="10"/>
  <c r="J910" i="10"/>
  <c r="Q945" i="10"/>
  <c r="H493" i="10"/>
  <c r="A620" i="10"/>
  <c r="E380" i="10"/>
  <c r="O461" i="10"/>
  <c r="N848" i="10"/>
  <c r="J577" i="10"/>
  <c r="P693" i="10" a="1"/>
  <c r="P693" i="10" s="1"/>
  <c r="G800" i="10"/>
  <c r="M859" i="10"/>
  <c r="M912" i="10"/>
  <c r="P520" i="10" a="1"/>
  <c r="P520" i="10" s="1"/>
  <c r="L688" i="10"/>
  <c r="Q624" i="10"/>
  <c r="N750" i="10"/>
  <c r="H747" i="10"/>
  <c r="F858" i="10" a="1"/>
  <c r="F858" i="10" s="1"/>
  <c r="O928" i="10"/>
  <c r="L684" i="10"/>
  <c r="M966" i="10"/>
  <c r="F866" i="10" a="1"/>
  <c r="F866" i="10" s="1"/>
  <c r="I435" i="10"/>
  <c r="M585" i="10"/>
  <c r="A938" i="10"/>
  <c r="M581" i="10"/>
  <c r="H528" i="10"/>
  <c r="F878" i="10" a="1"/>
  <c r="F878" i="10" s="1"/>
  <c r="N661" i="10"/>
  <c r="N899" i="10"/>
  <c r="M385" i="10"/>
  <c r="A427" i="10"/>
  <c r="M854" i="10"/>
  <c r="P651" i="10" a="1"/>
  <c r="P651" i="10" s="1"/>
  <c r="Q827" i="10"/>
  <c r="L977" i="10"/>
  <c r="G385" i="10"/>
  <c r="F811" i="10" a="1"/>
  <c r="F811" i="10" s="1"/>
  <c r="J729" i="10"/>
  <c r="N627" i="10"/>
  <c r="F525" i="10" a="1"/>
  <c r="F525" i="10" s="1"/>
  <c r="P617" i="10" a="1"/>
  <c r="P617" i="10" s="1"/>
  <c r="N530" i="10"/>
  <c r="N804" i="10"/>
  <c r="N535" i="10"/>
  <c r="E557" i="10"/>
  <c r="L373" i="10"/>
  <c r="G997" i="10"/>
  <c r="O519" i="10"/>
  <c r="G786" i="10"/>
  <c r="L993" i="10"/>
  <c r="I728" i="10"/>
  <c r="A968" i="10"/>
  <c r="H835" i="10"/>
  <c r="H903" i="10"/>
  <c r="E535" i="10"/>
  <c r="A909" i="10"/>
  <c r="A967" i="10"/>
  <c r="A633" i="10"/>
  <c r="I672" i="10"/>
  <c r="E941" i="10"/>
  <c r="P409" i="10" a="1"/>
  <c r="P409" i="10" s="1"/>
  <c r="K736" i="10"/>
  <c r="Q678" i="10"/>
  <c r="I720" i="10"/>
  <c r="N786" i="10"/>
  <c r="K839" i="10"/>
  <c r="I903" i="10"/>
  <c r="J417" i="10"/>
  <c r="O768" i="10"/>
  <c r="J657" i="10"/>
  <c r="I771" i="10"/>
  <c r="K804" i="10"/>
  <c r="N871" i="10"/>
  <c r="Q712" i="10"/>
  <c r="N774" i="10"/>
  <c r="Q728" i="10"/>
  <c r="J979" i="10"/>
  <c r="L349" i="10"/>
  <c r="A552" i="10"/>
  <c r="O658" i="10"/>
  <c r="G843" i="10"/>
  <c r="Q603" i="10"/>
  <c r="K746" i="10"/>
  <c r="H341" i="10"/>
  <c r="M825" i="10"/>
  <c r="K386" i="10"/>
  <c r="E590" i="10"/>
  <c r="A480" i="10"/>
  <c r="J673" i="10"/>
  <c r="L871" i="10"/>
  <c r="P674" i="10" a="1"/>
  <c r="P674" i="10" s="1"/>
  <c r="F789" i="10" a="1"/>
  <c r="F789" i="10" s="1"/>
  <c r="O900" i="10"/>
  <c r="I529" i="10"/>
  <c r="P902" i="10" a="1"/>
  <c r="P902" i="10" s="1"/>
  <c r="I654" i="10"/>
  <c r="I460" i="10"/>
  <c r="J985" i="10"/>
  <c r="N819" i="10"/>
  <c r="K544" i="10"/>
  <c r="K408" i="10"/>
  <c r="M834" i="10"/>
  <c r="F626" i="10" a="1"/>
  <c r="F626" i="10" s="1"/>
  <c r="O915" i="10"/>
  <c r="K629" i="10"/>
  <c r="A766" i="10"/>
  <c r="I912" i="10"/>
  <c r="A377" i="10"/>
  <c r="K571" i="10"/>
  <c r="Q476" i="10"/>
  <c r="F499" i="10" a="1"/>
  <c r="F499" i="10" s="1"/>
  <c r="P384" i="10" a="1"/>
  <c r="P384" i="10" s="1"/>
  <c r="F527" i="10" a="1"/>
  <c r="F527" i="10" s="1"/>
  <c r="O590" i="10"/>
  <c r="Q738" i="10"/>
  <c r="A513" i="10"/>
  <c r="Q922" i="10"/>
  <c r="Q816" i="10"/>
  <c r="J823" i="10"/>
  <c r="H638" i="10"/>
  <c r="A580" i="10"/>
  <c r="I568" i="10"/>
  <c r="O700" i="10"/>
  <c r="P684" i="10" a="1"/>
  <c r="P684" i="10" s="1"/>
  <c r="O882" i="10"/>
  <c r="L980" i="10"/>
  <c r="A485" i="10"/>
  <c r="P904" i="10" a="1"/>
  <c r="P904" i="10" s="1"/>
  <c r="H486" i="10"/>
  <c r="I961" i="10"/>
  <c r="K926" i="10"/>
  <c r="H880" i="10"/>
  <c r="L446" i="10"/>
  <c r="H552" i="10"/>
  <c r="H853" i="10"/>
  <c r="Q487" i="10"/>
  <c r="K389" i="10"/>
  <c r="O762" i="10"/>
  <c r="P465" i="10" a="1"/>
  <c r="P465" i="10" s="1"/>
  <c r="F734" i="10" a="1"/>
  <c r="F734" i="10" s="1"/>
  <c r="J467" i="10"/>
  <c r="I811" i="10"/>
  <c r="P613" i="10" a="1"/>
  <c r="P613" i="10" s="1"/>
  <c r="Q497" i="10"/>
  <c r="G629" i="10"/>
  <c r="G359" i="10"/>
  <c r="K541" i="10"/>
  <c r="L794" i="10"/>
  <c r="I952" i="10"/>
  <c r="P782" i="10" a="1"/>
  <c r="P782" i="10" s="1"/>
  <c r="I431" i="10"/>
  <c r="E959" i="10"/>
  <c r="O993" i="10"/>
  <c r="O755" i="10"/>
  <c r="N588" i="10"/>
  <c r="H551" i="10"/>
  <c r="N460" i="10"/>
  <c r="I650" i="10"/>
  <c r="Q494" i="10"/>
  <c r="I421" i="10"/>
  <c r="L470" i="10"/>
  <c r="Q885" i="10"/>
  <c r="I755" i="10"/>
  <c r="F561" i="10" a="1"/>
  <c r="F561" i="10" s="1"/>
  <c r="L656" i="10"/>
  <c r="O953" i="10"/>
  <c r="L418" i="10"/>
  <c r="O726" i="10"/>
  <c r="Q592" i="10"/>
  <c r="H642" i="10"/>
  <c r="Q794" i="10"/>
  <c r="I726" i="10"/>
  <c r="I824" i="10"/>
  <c r="N779" i="10"/>
  <c r="M774" i="10"/>
  <c r="G614" i="10"/>
  <c r="I569" i="10"/>
  <c r="Q482" i="10"/>
  <c r="A899" i="10"/>
  <c r="M803" i="10"/>
  <c r="P814" i="10" a="1"/>
  <c r="P814" i="10" s="1"/>
  <c r="M504" i="10"/>
  <c r="E924" i="10"/>
  <c r="O424" i="10"/>
  <c r="M907" i="10"/>
  <c r="Q762" i="10"/>
  <c r="Q381" i="10"/>
  <c r="G941" i="10"/>
  <c r="K791" i="10"/>
  <c r="O549" i="10"/>
  <c r="E974" i="10"/>
  <c r="Q782" i="10"/>
  <c r="E552" i="10"/>
  <c r="E937" i="10"/>
  <c r="N665" i="10"/>
  <c r="P555" i="10" a="1"/>
  <c r="P555" i="10" s="1"/>
  <c r="J590" i="10"/>
  <c r="O505" i="10"/>
  <c r="Q614" i="10"/>
  <c r="O702" i="10"/>
  <c r="J593" i="10"/>
  <c r="K676" i="10"/>
  <c r="E435" i="10"/>
  <c r="I621" i="10"/>
  <c r="N561" i="10"/>
  <c r="Q986" i="10"/>
  <c r="J694" i="10"/>
  <c r="H388" i="10"/>
  <c r="Q416" i="10"/>
  <c r="P629" i="10" a="1"/>
  <c r="P629" i="10" s="1"/>
  <c r="G495" i="10"/>
  <c r="M951" i="10"/>
  <c r="L969" i="10"/>
  <c r="L615" i="10"/>
  <c r="G686" i="10"/>
  <c r="P642" i="10" a="1"/>
  <c r="P642" i="10" s="1"/>
  <c r="I751" i="10"/>
  <c r="P544" i="10" a="1"/>
  <c r="P544" i="10" s="1"/>
  <c r="N918" i="10"/>
  <c r="P980" i="10" a="1"/>
  <c r="P980" i="10" s="1"/>
  <c r="L968" i="10"/>
  <c r="I662" i="10"/>
  <c r="K724" i="10"/>
  <c r="M720" i="10"/>
  <c r="O595" i="10"/>
  <c r="K350" i="10"/>
  <c r="O387" i="10"/>
  <c r="A524" i="10"/>
  <c r="E610" i="10"/>
  <c r="F634" i="10" a="1"/>
  <c r="F634" i="10" s="1"/>
  <c r="N468" i="10"/>
  <c r="E866" i="10"/>
  <c r="A816" i="10"/>
  <c r="P408" i="10" a="1"/>
  <c r="P408" i="10" s="1"/>
  <c r="G867" i="10"/>
  <c r="P773" i="10" a="1"/>
  <c r="P773" i="10" s="1"/>
  <c r="I540" i="10"/>
  <c r="Q938" i="10"/>
  <c r="N581" i="10"/>
  <c r="I639" i="10"/>
  <c r="N508" i="10"/>
  <c r="F392" i="10" a="1"/>
  <c r="F392" i="10" s="1"/>
  <c r="A918" i="10"/>
  <c r="N731" i="10"/>
  <c r="M935" i="10"/>
  <c r="M685" i="10"/>
  <c r="A375" i="10"/>
  <c r="O458" i="10"/>
  <c r="F511" i="10" a="1"/>
  <c r="F511" i="10" s="1"/>
  <c r="H648" i="10"/>
  <c r="A786" i="10"/>
  <c r="P475" i="10" a="1"/>
  <c r="P475" i="10" s="1"/>
  <c r="K834" i="10"/>
  <c r="Q841" i="10"/>
  <c r="H775" i="10"/>
  <c r="E454" i="10"/>
  <c r="L528" i="10"/>
  <c r="L637" i="10"/>
  <c r="H614" i="10"/>
  <c r="E814" i="10"/>
  <c r="K900" i="10"/>
  <c r="E868" i="10"/>
  <c r="O589" i="10"/>
  <c r="Q502" i="10"/>
  <c r="E568" i="10"/>
  <c r="A643" i="10"/>
  <c r="K861" i="10"/>
  <c r="N966" i="10"/>
  <c r="O983" i="10"/>
  <c r="G942" i="10"/>
  <c r="E518" i="10"/>
  <c r="K547" i="10"/>
  <c r="A569" i="10"/>
  <c r="P725" i="10" a="1"/>
  <c r="P725" i="10" s="1"/>
  <c r="E681" i="10"/>
  <c r="L640" i="10"/>
  <c r="I519" i="10"/>
  <c r="A657" i="10"/>
  <c r="J595" i="10"/>
  <c r="J429" i="10"/>
  <c r="L803" i="10"/>
  <c r="P865" i="10" a="1"/>
  <c r="P865" i="10" s="1"/>
  <c r="J559" i="10"/>
  <c r="N909" i="10"/>
  <c r="K597" i="10"/>
  <c r="G432" i="10"/>
  <c r="M651" i="10"/>
  <c r="Q924" i="10"/>
  <c r="F993" i="10" a="1"/>
  <c r="F993" i="10" s="1"/>
  <c r="L943" i="10"/>
  <c r="L639" i="10"/>
  <c r="I700" i="10"/>
  <c r="F831" i="10" a="1"/>
  <c r="F831" i="10" s="1"/>
  <c r="J830" i="10"/>
  <c r="O338" i="10"/>
  <c r="I789" i="10"/>
  <c r="I792" i="10"/>
  <c r="L927" i="10"/>
  <c r="E660" i="10"/>
  <c r="M677" i="10"/>
  <c r="P919" i="10" a="1"/>
  <c r="P919" i="10" s="1"/>
  <c r="K412" i="10"/>
  <c r="H541" i="10"/>
  <c r="N452" i="10"/>
  <c r="M570" i="10"/>
  <c r="M411" i="10"/>
  <c r="N877" i="10"/>
  <c r="H637" i="10"/>
  <c r="H789" i="10"/>
  <c r="N962" i="10"/>
  <c r="I836" i="10"/>
  <c r="F957" i="10" a="1"/>
  <c r="F957" i="10" s="1"/>
  <c r="O358" i="10"/>
  <c r="O441" i="10"/>
  <c r="Q780" i="10"/>
  <c r="J685" i="10"/>
  <c r="A927" i="10"/>
  <c r="I494" i="10"/>
  <c r="G939" i="10"/>
  <c r="F605" i="10" a="1"/>
  <c r="F605" i="10" s="1"/>
  <c r="P729" i="10" a="1"/>
  <c r="P729" i="10" s="1"/>
  <c r="G933" i="10"/>
  <c r="I446" i="10"/>
  <c r="F725" i="10" a="1"/>
  <c r="F725" i="10" s="1"/>
  <c r="I867" i="10"/>
  <c r="G443" i="10"/>
  <c r="O598" i="10"/>
  <c r="P697" i="10" a="1"/>
  <c r="P697" i="10" s="1"/>
  <c r="G774" i="10"/>
  <c r="P340" i="10" a="1"/>
  <c r="P340" i="10" s="1"/>
  <c r="I823" i="10"/>
  <c r="I800" i="10"/>
  <c r="O823" i="10"/>
  <c r="F604" i="10" a="1"/>
  <c r="F604" i="10" s="1"/>
  <c r="I511" i="10"/>
  <c r="K578" i="10"/>
  <c r="H537" i="10"/>
  <c r="A361" i="10"/>
  <c r="G430" i="10"/>
  <c r="Q541" i="10"/>
  <c r="H524" i="10"/>
  <c r="Q550" i="10"/>
  <c r="P783" i="10" a="1"/>
  <c r="P783" i="10" s="1"/>
  <c r="J604" i="10"/>
  <c r="Q895" i="10"/>
  <c r="E416" i="10"/>
  <c r="N616" i="10"/>
  <c r="K440" i="10"/>
  <c r="Q362" i="10"/>
  <c r="G796" i="10"/>
  <c r="K874" i="10"/>
  <c r="H660" i="10"/>
  <c r="I916" i="10"/>
  <c r="O728" i="10"/>
  <c r="A477" i="10"/>
  <c r="Q805" i="10"/>
  <c r="G897" i="10"/>
  <c r="H455" i="10"/>
  <c r="L959" i="10"/>
  <c r="M395" i="10"/>
  <c r="Q670" i="10"/>
  <c r="G722" i="10"/>
  <c r="E928" i="10"/>
  <c r="E935" i="10"/>
  <c r="I449" i="10"/>
  <c r="P440" i="10" a="1"/>
  <c r="P440" i="10" s="1"/>
  <c r="L340" i="10"/>
  <c r="P720" i="10" a="1"/>
  <c r="P720" i="10" s="1"/>
  <c r="O662" i="10"/>
  <c r="A612" i="10"/>
  <c r="I843" i="10"/>
  <c r="N898" i="10"/>
  <c r="Q586" i="10"/>
  <c r="G362" i="10"/>
  <c r="M711" i="10"/>
  <c r="E560" i="10"/>
  <c r="G756" i="10"/>
  <c r="A588" i="10"/>
  <c r="H702" i="10"/>
  <c r="O827" i="10"/>
  <c r="M616" i="10"/>
  <c r="I377" i="10"/>
  <c r="F492" i="10" a="1"/>
  <c r="F492" i="10" s="1"/>
  <c r="J629" i="10"/>
  <c r="L990" i="10"/>
  <c r="N605" i="10"/>
  <c r="P347" i="10" a="1"/>
  <c r="P347" i="10" s="1"/>
  <c r="J512" i="10"/>
  <c r="I613" i="10"/>
  <c r="O420" i="10"/>
  <c r="G1000" i="10"/>
  <c r="G737" i="10"/>
  <c r="L537" i="10"/>
  <c r="A589" i="10"/>
  <c r="Q933" i="10"/>
  <c r="I694" i="10"/>
  <c r="O584" i="10"/>
  <c r="M540" i="10"/>
  <c r="Q904" i="10"/>
  <c r="E553" i="10"/>
  <c r="J909" i="10"/>
  <c r="I764" i="10"/>
  <c r="G920" i="10"/>
  <c r="A737" i="10"/>
  <c r="O636" i="10"/>
  <c r="P871" i="10" a="1"/>
  <c r="P871" i="10" s="1"/>
  <c r="F717" i="10" a="1"/>
  <c r="F717" i="10" s="1"/>
  <c r="F415" i="10" a="1"/>
  <c r="F415" i="10" s="1"/>
  <c r="E904" i="10"/>
  <c r="H736" i="10"/>
  <c r="N838" i="10"/>
  <c r="K636" i="10"/>
  <c r="H836" i="10"/>
  <c r="A854" i="10"/>
  <c r="I705" i="10"/>
  <c r="I757" i="10"/>
  <c r="G353" i="10"/>
  <c r="E732" i="10"/>
  <c r="N514" i="10"/>
  <c r="N396" i="10"/>
  <c r="G859" i="10"/>
  <c r="N808" i="10"/>
  <c r="O340" i="10"/>
  <c r="P580" i="10" a="1"/>
  <c r="P580" i="10" s="1"/>
  <c r="N618" i="10"/>
  <c r="E903" i="10"/>
  <c r="A900" i="10"/>
  <c r="F998" i="10" a="1"/>
  <c r="F998" i="10" s="1"/>
  <c r="L987" i="10"/>
  <c r="L827" i="10"/>
  <c r="E892" i="10"/>
  <c r="J378" i="10"/>
  <c r="M593" i="10"/>
  <c r="P443" i="10" a="1"/>
  <c r="P443" i="10" s="1"/>
  <c r="E933" i="10"/>
  <c r="N937" i="10"/>
  <c r="A689" i="10"/>
  <c r="F400" i="10" a="1"/>
  <c r="F400" i="10" s="1"/>
  <c r="E711" i="10"/>
  <c r="E785" i="10"/>
  <c r="J358" i="10"/>
  <c r="Q793" i="10"/>
  <c r="H697" i="10"/>
  <c r="P472" i="10" a="1"/>
  <c r="P472" i="10" s="1"/>
  <c r="F386" i="10" a="1"/>
  <c r="F386" i="10" s="1"/>
  <c r="H936" i="10"/>
  <c r="N964" i="10"/>
  <c r="M369" i="10"/>
  <c r="H337" i="10"/>
  <c r="A411" i="10"/>
  <c r="I813" i="10"/>
  <c r="O550" i="10"/>
  <c r="M770" i="10"/>
  <c r="M872" i="10"/>
  <c r="N729" i="10"/>
  <c r="O841" i="10"/>
  <c r="E501" i="10"/>
  <c r="N777" i="10"/>
  <c r="J940" i="10"/>
  <c r="K532" i="10"/>
  <c r="F914" i="10" a="1"/>
  <c r="F914" i="10" s="1"/>
  <c r="F428" i="10" a="1"/>
  <c r="F428" i="10" s="1"/>
  <c r="F460" i="10" a="1"/>
  <c r="F460" i="10" s="1"/>
  <c r="N973" i="10"/>
  <c r="P558" i="10" a="1"/>
  <c r="P558" i="10" s="1"/>
  <c r="P875" i="10" a="1"/>
  <c r="P875" i="10" s="1"/>
  <c r="Q735" i="10"/>
  <c r="N840" i="10"/>
  <c r="K679" i="10"/>
  <c r="O649" i="10"/>
  <c r="O967" i="10"/>
  <c r="O918" i="10"/>
  <c r="P572" i="10" a="1"/>
  <c r="P572" i="10" s="1"/>
  <c r="G976" i="10"/>
  <c r="P699" i="10" a="1"/>
  <c r="P699" i="10" s="1"/>
  <c r="N792" i="10"/>
  <c r="L849" i="10"/>
  <c r="L565" i="10"/>
  <c r="I997" i="10"/>
  <c r="Q488" i="10"/>
  <c r="Q518" i="10"/>
  <c r="J908" i="10"/>
  <c r="E961" i="10"/>
  <c r="G803" i="10"/>
  <c r="I441" i="10"/>
  <c r="A919" i="10"/>
  <c r="I765" i="10"/>
  <c r="Q763" i="10"/>
  <c r="N887" i="10"/>
  <c r="P431" i="10" a="1"/>
  <c r="P431" i="10" s="1"/>
  <c r="P471" i="10" a="1"/>
  <c r="P471" i="10" s="1"/>
  <c r="M999" i="10"/>
  <c r="F905" i="10" a="1"/>
  <c r="F905" i="10" s="1"/>
  <c r="F889" i="10" a="1"/>
  <c r="F889" i="10" s="1"/>
  <c r="Q903" i="10"/>
  <c r="G810" i="10"/>
  <c r="L366" i="10"/>
  <c r="P500" i="10" a="1"/>
  <c r="P500" i="10" s="1"/>
  <c r="I407" i="10"/>
  <c r="E436" i="10"/>
  <c r="E690" i="10"/>
  <c r="J414" i="10"/>
  <c r="P740" i="10" a="1"/>
  <c r="P740" i="10" s="1"/>
  <c r="L928" i="10"/>
  <c r="G714" i="10"/>
  <c r="N912" i="10"/>
  <c r="L877" i="10"/>
  <c r="G677" i="10"/>
  <c r="O635" i="10"/>
  <c r="I503" i="10"/>
  <c r="M647" i="10"/>
  <c r="N941" i="10"/>
  <c r="Q734" i="10"/>
  <c r="N727" i="10"/>
  <c r="Q835" i="10"/>
  <c r="Q659" i="10"/>
  <c r="P957" i="10" a="1"/>
  <c r="P957" i="10" s="1"/>
  <c r="A976" i="10"/>
  <c r="J635" i="10"/>
  <c r="L799" i="10"/>
  <c r="J415" i="10"/>
  <c r="Q458" i="10"/>
  <c r="F425" i="10" a="1"/>
  <c r="F425" i="10" s="1"/>
  <c r="F769" i="10" a="1"/>
  <c r="F769" i="10" s="1"/>
  <c r="N952" i="10"/>
  <c r="I648" i="10"/>
  <c r="A973" i="10"/>
  <c r="H851" i="10"/>
  <c r="M787" i="10"/>
  <c r="A455" i="10"/>
  <c r="E769" i="10"/>
  <c r="E696" i="10"/>
  <c r="H959" i="10"/>
  <c r="E790" i="10"/>
  <c r="L757" i="10"/>
  <c r="M339" i="10"/>
  <c r="P449" i="10" a="1"/>
  <c r="P449" i="10" s="1"/>
  <c r="M435" i="10"/>
  <c r="J949" i="10"/>
  <c r="F922" i="10" a="1"/>
  <c r="F922" i="10" s="1"/>
  <c r="L671" i="10"/>
  <c r="N760" i="10"/>
  <c r="F347" i="10" a="1"/>
  <c r="F347" i="10" s="1"/>
  <c r="H783" i="10"/>
  <c r="F790" i="10" a="1"/>
  <c r="F790" i="10" s="1"/>
  <c r="O719" i="10"/>
  <c r="I434" i="10"/>
  <c r="A852" i="10"/>
  <c r="M736" i="10"/>
  <c r="E969" i="10"/>
  <c r="Q862" i="10"/>
  <c r="P536" i="10" a="1"/>
  <c r="P536" i="10" s="1"/>
  <c r="P415" i="10" a="1"/>
  <c r="P415" i="10" s="1"/>
  <c r="J700" i="10"/>
  <c r="L734" i="10"/>
  <c r="A947" i="10"/>
  <c r="Q389" i="10"/>
  <c r="J819" i="10"/>
  <c r="L369" i="10"/>
  <c r="H531" i="10"/>
  <c r="I899" i="10"/>
  <c r="N983" i="10"/>
  <c r="P821" i="10" a="1"/>
  <c r="P821" i="10" s="1"/>
  <c r="I971" i="10"/>
  <c r="I644" i="10"/>
  <c r="P793" i="10" a="1"/>
  <c r="P793" i="10" s="1"/>
  <c r="N705" i="10"/>
  <c r="F910" i="10" a="1"/>
  <c r="F910" i="10" s="1"/>
  <c r="E738" i="10"/>
  <c r="H807" i="10"/>
  <c r="Q833" i="10"/>
  <c r="J861" i="10"/>
  <c r="L864" i="10"/>
  <c r="Q593" i="10"/>
  <c r="F651" i="10" a="1"/>
  <c r="F651" i="10" s="1"/>
  <c r="A732" i="10"/>
  <c r="M520" i="10"/>
  <c r="M533" i="10"/>
  <c r="O929" i="10"/>
  <c r="G780" i="10"/>
  <c r="F791" i="10" a="1"/>
  <c r="F791" i="10" s="1"/>
  <c r="O889" i="10"/>
  <c r="F880" i="10" a="1"/>
  <c r="F880" i="10" s="1"/>
  <c r="M514" i="10"/>
  <c r="H416" i="10"/>
  <c r="M437" i="10"/>
  <c r="M827" i="10"/>
  <c r="J589" i="10"/>
  <c r="K713" i="10"/>
  <c r="N541" i="10"/>
  <c r="Q382" i="10"/>
  <c r="E634" i="10"/>
  <c r="J602" i="10"/>
  <c r="A738" i="10"/>
  <c r="O671" i="10"/>
  <c r="I415" i="10"/>
  <c r="Q620" i="10"/>
  <c r="F708" i="10" a="1"/>
  <c r="F708" i="10" s="1"/>
  <c r="G444" i="10"/>
  <c r="I659" i="10"/>
  <c r="H730" i="10"/>
  <c r="G558" i="10"/>
  <c r="J679" i="10"/>
  <c r="H414" i="10"/>
  <c r="F544" i="10" a="1"/>
  <c r="F544" i="10" s="1"/>
  <c r="Q344" i="10"/>
  <c r="J855" i="10"/>
  <c r="L361" i="10"/>
  <c r="H421" i="10"/>
  <c r="G428" i="10"/>
  <c r="A730" i="10"/>
  <c r="A594" i="10"/>
  <c r="E921" i="10"/>
  <c r="M661" i="10"/>
  <c r="A1000" i="10"/>
  <c r="J827" i="10"/>
  <c r="K442" i="10"/>
  <c r="H458" i="10"/>
  <c r="J804" i="10"/>
  <c r="O686" i="10"/>
  <c r="O394" i="10"/>
  <c r="K406" i="10"/>
  <c r="K831" i="10"/>
  <c r="J347" i="10"/>
  <c r="F709" i="10" a="1"/>
  <c r="F709" i="10" s="1"/>
  <c r="O487" i="10"/>
  <c r="K957" i="10"/>
  <c r="N527" i="10"/>
  <c r="E425" i="10"/>
  <c r="A985" i="10"/>
  <c r="Q854" i="10"/>
  <c r="J477" i="10"/>
  <c r="P925" i="10" a="1"/>
  <c r="P925" i="10" s="1"/>
  <c r="Q951" i="10"/>
  <c r="M681" i="10"/>
  <c r="F735" i="10" a="1"/>
  <c r="F735" i="10" s="1"/>
  <c r="A994" i="10"/>
  <c r="O884" i="10"/>
  <c r="I663" i="10"/>
  <c r="N625" i="10"/>
  <c r="E527" i="10"/>
  <c r="M801" i="10"/>
  <c r="J405" i="10"/>
  <c r="H714" i="10"/>
  <c r="O854" i="10"/>
  <c r="H857" i="10"/>
  <c r="F426" i="10" a="1"/>
  <c r="F426" i="10" s="1"/>
  <c r="A586" i="10"/>
  <c r="E434" i="10"/>
  <c r="N668" i="10"/>
  <c r="G725" i="10"/>
  <c r="Q339" i="10"/>
  <c r="O736" i="10"/>
  <c r="E386" i="10"/>
  <c r="Q752" i="10"/>
  <c r="A498" i="10"/>
  <c r="N963" i="10"/>
  <c r="M624" i="10"/>
  <c r="M441" i="10"/>
  <c r="A616" i="10"/>
  <c r="L567" i="10"/>
  <c r="A546" i="10"/>
  <c r="F571" i="10" a="1"/>
  <c r="F571" i="10" s="1"/>
  <c r="M484" i="10"/>
  <c r="L679" i="10"/>
  <c r="H925" i="10"/>
  <c r="Q410" i="10"/>
  <c r="J807" i="10"/>
  <c r="H624" i="10"/>
  <c r="F416" i="10" a="1"/>
  <c r="F416" i="10" s="1"/>
  <c r="A825" i="10"/>
  <c r="K909" i="10"/>
  <c r="J904" i="10"/>
  <c r="O513" i="10"/>
  <c r="O341" i="10"/>
  <c r="G984" i="10"/>
  <c r="N803" i="10"/>
  <c r="E420" i="10"/>
  <c r="M932" i="10"/>
  <c r="J982" i="10"/>
  <c r="G668" i="10"/>
  <c r="H379" i="10"/>
  <c r="G621" i="10"/>
  <c r="A832" i="10"/>
  <c r="I976" i="10"/>
  <c r="Q419" i="10"/>
  <c r="J837" i="10"/>
  <c r="F459" i="10" a="1"/>
  <c r="F459" i="10" s="1"/>
  <c r="A456" i="10"/>
  <c r="I649" i="10"/>
  <c r="P610" i="10" a="1"/>
  <c r="P610" i="10" s="1"/>
  <c r="F517" i="10" a="1"/>
  <c r="F517" i="10" s="1"/>
  <c r="H680" i="10"/>
  <c r="O395" i="10"/>
  <c r="F754" i="10" a="1"/>
  <c r="F754" i="10" s="1"/>
  <c r="O996" i="10"/>
  <c r="Q818" i="10"/>
  <c r="K525" i="10"/>
  <c r="H970" i="10"/>
  <c r="G974" i="10"/>
  <c r="I671" i="10"/>
  <c r="O520" i="10"/>
  <c r="I432" i="10"/>
  <c r="A963" i="10"/>
  <c r="M628" i="10"/>
  <c r="J689" i="10"/>
  <c r="G825" i="10"/>
  <c r="Q856" i="10"/>
  <c r="F934" i="10" a="1"/>
  <c r="F934" i="10" s="1"/>
  <c r="K933" i="10"/>
  <c r="N394" i="10"/>
  <c r="H505" i="10"/>
  <c r="I389" i="10"/>
  <c r="K792" i="10"/>
  <c r="N421" i="10"/>
  <c r="F815" i="10" a="1"/>
  <c r="F815" i="10" s="1"/>
  <c r="Q689" i="10"/>
  <c r="E476" i="10"/>
  <c r="E922" i="10"/>
  <c r="Q666" i="10"/>
  <c r="Q588" i="10"/>
  <c r="J869" i="10"/>
  <c r="J960" i="10"/>
  <c r="F797" i="10" a="1"/>
  <c r="F797" i="10" s="1"/>
  <c r="L791" i="10"/>
  <c r="L405" i="10"/>
  <c r="N975" i="10"/>
  <c r="G886" i="10"/>
  <c r="L744" i="10"/>
  <c r="N747" i="10"/>
  <c r="I612" i="10"/>
  <c r="P342" i="10" a="1"/>
  <c r="P342" i="10" s="1"/>
  <c r="K604" i="10"/>
  <c r="G928" i="10"/>
  <c r="M732" i="10"/>
  <c r="A868" i="10"/>
  <c r="A686" i="10"/>
  <c r="F823" i="10" a="1"/>
  <c r="F823" i="10" s="1"/>
  <c r="E707" i="10"/>
  <c r="J800" i="10"/>
  <c r="J575" i="10"/>
  <c r="N640" i="10"/>
  <c r="Q570" i="10"/>
  <c r="F369" i="10" a="1"/>
  <c r="F369" i="10" s="1"/>
  <c r="E500" i="10"/>
  <c r="J704" i="10"/>
  <c r="M387" i="10"/>
  <c r="H550" i="10"/>
  <c r="M883" i="10"/>
  <c r="H972" i="10"/>
  <c r="N375" i="10"/>
  <c r="I497" i="10"/>
  <c r="P526" i="10" a="1"/>
  <c r="P526" i="10" s="1"/>
  <c r="M352" i="10"/>
  <c r="O846" i="10"/>
  <c r="P959" i="10" a="1"/>
  <c r="P959" i="10" s="1"/>
  <c r="F534" i="10" a="1"/>
  <c r="F534" i="10" s="1"/>
  <c r="M780" i="10"/>
  <c r="G953" i="10"/>
  <c r="Q643" i="10"/>
  <c r="E642" i="10"/>
  <c r="M853" i="10"/>
  <c r="K497" i="10"/>
  <c r="E644" i="10"/>
  <c r="F496" i="10" a="1"/>
  <c r="F496" i="10" s="1"/>
  <c r="G543" i="10"/>
  <c r="O907" i="10"/>
  <c r="E864" i="10"/>
  <c r="I676" i="10"/>
  <c r="L982" i="10"/>
  <c r="P392" i="10" a="1"/>
  <c r="P392" i="10" s="1"/>
  <c r="M646" i="10"/>
  <c r="A416" i="10"/>
  <c r="K359" i="10"/>
  <c r="I466" i="10"/>
  <c r="F436" i="10" a="1"/>
  <c r="F436" i="10" s="1"/>
  <c r="A583" i="10"/>
  <c r="I412" i="10"/>
  <c r="I370" i="10"/>
  <c r="E976" i="10"/>
  <c r="L633" i="10"/>
  <c r="E687" i="10"/>
  <c r="J973" i="10"/>
  <c r="I401" i="10"/>
  <c r="A531" i="10"/>
  <c r="J743" i="10"/>
  <c r="E393" i="10"/>
  <c r="I844" i="10"/>
  <c r="J550" i="10"/>
  <c r="A566" i="10"/>
  <c r="A670" i="10"/>
  <c r="L917" i="10"/>
  <c r="J608" i="10"/>
  <c r="N389" i="10"/>
  <c r="J816" i="10"/>
  <c r="J530" i="10"/>
  <c r="K361" i="10"/>
  <c r="N722" i="10"/>
  <c r="G975" i="10"/>
  <c r="K893" i="10"/>
  <c r="P685" i="10" a="1"/>
  <c r="P685" i="10" s="1"/>
  <c r="P358" i="10" a="1"/>
  <c r="P358" i="10" s="1"/>
  <c r="I354" i="10"/>
  <c r="H771" i="10"/>
  <c r="H975" i="10"/>
  <c r="H842" i="10"/>
  <c r="Q357" i="10"/>
  <c r="E587" i="10"/>
  <c r="L351" i="10"/>
  <c r="J967" i="10"/>
  <c r="Q985" i="10"/>
  <c r="A374" i="10"/>
  <c r="J576" i="10"/>
  <c r="F700" i="10" a="1"/>
  <c r="F700" i="10" s="1"/>
  <c r="H418" i="10"/>
  <c r="F523" i="10" a="1"/>
  <c r="F523" i="10" s="1"/>
  <c r="E685" i="10"/>
  <c r="H395" i="10"/>
  <c r="J542" i="10"/>
  <c r="F686" i="10" a="1"/>
  <c r="F686" i="10" s="1"/>
  <c r="E857" i="10"/>
  <c r="M377" i="10"/>
  <c r="G762" i="10"/>
  <c r="O699" i="10"/>
  <c r="P502" i="10" a="1"/>
  <c r="P502" i="10" s="1"/>
  <c r="Q907" i="10"/>
  <c r="K647" i="10"/>
  <c r="N761" i="10"/>
  <c r="O828" i="10"/>
  <c r="L497" i="10"/>
  <c r="J697" i="10"/>
  <c r="A725" i="10"/>
  <c r="O679" i="10"/>
  <c r="Q540" i="10"/>
  <c r="F542" i="10" a="1"/>
  <c r="F542" i="10" s="1"/>
  <c r="N553" i="10"/>
  <c r="A517" i="10"/>
  <c r="J376" i="10"/>
  <c r="I481" i="10"/>
  <c r="F806" i="10" a="1"/>
  <c r="F806" i="10" s="1"/>
  <c r="H678" i="10"/>
  <c r="N408" i="10"/>
  <c r="O865" i="10"/>
  <c r="P606" i="10" a="1"/>
  <c r="P606" i="10" s="1"/>
  <c r="F362" i="10" a="1"/>
  <c r="F362" i="10" s="1"/>
  <c r="H995" i="10"/>
  <c r="H883" i="10"/>
  <c r="G397" i="10"/>
  <c r="P931" i="10" a="1"/>
  <c r="P931" i="10" s="1"/>
  <c r="F627" i="10" a="1"/>
  <c r="F627" i="10" s="1"/>
  <c r="P910" i="10" a="1"/>
  <c r="P910" i="10" s="1"/>
  <c r="J998" i="10"/>
  <c r="K586" i="10"/>
  <c r="P809" i="10" a="1"/>
  <c r="P809" i="10" s="1"/>
  <c r="O921" i="10"/>
  <c r="I344" i="10"/>
  <c r="H549" i="10"/>
  <c r="M586" i="10"/>
  <c r="K475" i="10"/>
  <c r="A735" i="10"/>
  <c r="L540" i="10"/>
  <c r="K511" i="10"/>
  <c r="H849" i="10"/>
  <c r="Q684" i="10"/>
  <c r="K366" i="10"/>
  <c r="K599" i="10"/>
  <c r="L627" i="10"/>
  <c r="N978" i="10"/>
  <c r="M645" i="10"/>
  <c r="F694" i="10" a="1"/>
  <c r="F694" i="10" s="1"/>
  <c r="M682" i="10"/>
  <c r="G514" i="10"/>
  <c r="K463" i="10"/>
  <c r="Q944" i="10"/>
  <c r="Q489" i="10"/>
  <c r="P858" i="10" a="1"/>
  <c r="P858" i="10" s="1"/>
  <c r="P402" i="10" a="1"/>
  <c r="P402" i="10" s="1"/>
  <c r="J870" i="10"/>
  <c r="M526" i="10"/>
  <c r="G679" i="10"/>
  <c r="H854" i="10"/>
  <c r="N574" i="10"/>
  <c r="J947" i="10"/>
  <c r="M472" i="10"/>
  <c r="K929" i="10"/>
  <c r="G837" i="10"/>
  <c r="M364" i="10"/>
  <c r="I448" i="10"/>
  <c r="I524" i="10"/>
  <c r="H389" i="10"/>
  <c r="F956" i="10" a="1"/>
  <c r="F956" i="10" s="1"/>
  <c r="K405" i="10"/>
  <c r="G875" i="10"/>
  <c r="Q605" i="10"/>
  <c r="K564" i="10"/>
  <c r="K936" i="10"/>
  <c r="N576" i="10"/>
  <c r="A911" i="10"/>
  <c r="N518" i="10"/>
  <c r="J763" i="10"/>
  <c r="M891" i="10"/>
  <c r="M345" i="10"/>
  <c r="N686" i="10"/>
  <c r="F608" i="10" a="1"/>
  <c r="F608" i="10" s="1"/>
  <c r="P516" i="10" a="1"/>
  <c r="P516" i="10" s="1"/>
  <c r="M791" i="10"/>
  <c r="I527" i="10"/>
  <c r="K974" i="10"/>
  <c r="M596" i="10"/>
  <c r="M851" i="10"/>
  <c r="N681" i="10"/>
  <c r="K987" i="10"/>
  <c r="F752" i="10" a="1"/>
  <c r="F752" i="10" s="1"/>
  <c r="F704" i="10" a="1"/>
  <c r="F704" i="10" s="1"/>
  <c r="O688" i="10"/>
  <c r="L337" i="10"/>
  <c r="G889" i="10"/>
  <c r="J703" i="10"/>
  <c r="N997" i="10"/>
  <c r="N630" i="10"/>
  <c r="K797" i="10"/>
  <c r="A500" i="10"/>
  <c r="N725" i="10"/>
  <c r="P637" i="10" a="1"/>
  <c r="P637" i="10" s="1"/>
  <c r="O781" i="10"/>
  <c r="L626" i="10"/>
  <c r="O397" i="10"/>
  <c r="H489" i="10"/>
  <c r="I869" i="10"/>
  <c r="N615" i="10"/>
  <c r="Q377" i="10"/>
  <c r="M746" i="10"/>
  <c r="O745" i="10"/>
  <c r="J883" i="10"/>
  <c r="I875" i="10"/>
  <c r="N935" i="10"/>
  <c r="H534" i="10"/>
  <c r="O625" i="10"/>
  <c r="E737" i="10"/>
  <c r="L622" i="10"/>
  <c r="E852" i="10"/>
  <c r="A394" i="10"/>
  <c r="E602" i="10"/>
  <c r="K515" i="10"/>
  <c r="H895" i="10"/>
  <c r="E543" i="10"/>
  <c r="N399" i="10"/>
  <c r="F835" i="10" a="1"/>
  <c r="F835" i="10" s="1"/>
  <c r="N422" i="10"/>
  <c r="M830" i="10"/>
  <c r="O788" i="10"/>
  <c r="J987" i="10"/>
  <c r="J977" i="10"/>
  <c r="K419" i="10"/>
  <c r="K872" i="10"/>
  <c r="K410" i="10"/>
  <c r="G948" i="10"/>
  <c r="Q813" i="10"/>
  <c r="L754" i="10"/>
  <c r="F404" i="10" a="1"/>
  <c r="F404" i="10" s="1"/>
  <c r="N450" i="10"/>
  <c r="A509" i="10"/>
  <c r="A700" i="10"/>
  <c r="I604" i="10"/>
  <c r="N854" i="10"/>
  <c r="L667" i="10"/>
  <c r="J902" i="10"/>
  <c r="Q372" i="10"/>
  <c r="F921" i="10" a="1"/>
  <c r="F921" i="10" s="1"/>
  <c r="H653" i="10"/>
  <c r="N844" i="10"/>
  <c r="O916" i="10"/>
  <c r="E519" i="10"/>
  <c r="F767" i="10" a="1"/>
  <c r="F767" i="10" s="1"/>
  <c r="P698" i="10" a="1"/>
  <c r="P698" i="10" s="1"/>
  <c r="Q920" i="10"/>
  <c r="K349" i="10"/>
  <c r="P859" i="10" a="1"/>
  <c r="P859" i="10" s="1"/>
  <c r="F827" i="10" a="1"/>
  <c r="F827" i="10" s="1"/>
  <c r="F946" i="10" a="1"/>
  <c r="F946" i="10" s="1"/>
  <c r="O717" i="10"/>
  <c r="F470" i="10" a="1"/>
  <c r="F470" i="10" s="1"/>
  <c r="H986" i="10"/>
  <c r="J379" i="10"/>
  <c r="O738" i="10"/>
  <c r="M503" i="10"/>
  <c r="E573" i="10"/>
  <c r="A403" i="10"/>
  <c r="O887" i="10"/>
  <c r="I920" i="10"/>
  <c r="G599" i="10"/>
  <c r="G734" i="10"/>
  <c r="J520" i="10"/>
  <c r="Q913" i="10"/>
  <c r="P676" i="10" a="1"/>
  <c r="P676" i="10" s="1"/>
  <c r="A727" i="10"/>
  <c r="F656" i="10" a="1"/>
  <c r="F656" i="10" s="1"/>
  <c r="J707" i="10"/>
  <c r="N371" i="10"/>
  <c r="Q701" i="10"/>
  <c r="J387" i="10"/>
  <c r="P744" i="10" a="1"/>
  <c r="P744" i="10" s="1"/>
  <c r="H797" i="10"/>
  <c r="I746" i="10"/>
  <c r="N949" i="10"/>
  <c r="P873" i="10" a="1"/>
  <c r="P873" i="10" s="1"/>
  <c r="O602" i="10"/>
  <c r="F660" i="10" a="1"/>
  <c r="F660" i="10" s="1"/>
  <c r="H728" i="10"/>
  <c r="H633" i="10"/>
  <c r="A775" i="10"/>
  <c r="I622" i="10"/>
  <c r="F433" i="10" a="1"/>
  <c r="F433" i="10" s="1"/>
  <c r="O835" i="10"/>
  <c r="L885" i="10"/>
  <c r="F807" i="10" a="1"/>
  <c r="F807" i="10" s="1"/>
  <c r="G492" i="10"/>
  <c r="G853" i="10"/>
  <c r="O555" i="10"/>
  <c r="L507" i="10"/>
  <c r="E652" i="10"/>
  <c r="K876" i="10"/>
  <c r="O792" i="10"/>
  <c r="E782" i="10"/>
  <c r="N980" i="10"/>
  <c r="M612" i="10"/>
  <c r="P357" i="10" a="1"/>
  <c r="P357" i="10" s="1"/>
  <c r="L465" i="10"/>
  <c r="I555" i="10"/>
  <c r="M687" i="10"/>
  <c r="M689" i="10"/>
  <c r="G562" i="10"/>
  <c r="A988" i="10"/>
  <c r="F519" i="10" a="1"/>
  <c r="F519" i="10" s="1"/>
  <c r="P692" i="10" a="1"/>
  <c r="P692" i="10" s="1"/>
  <c r="G874" i="10"/>
  <c r="L553" i="10"/>
  <c r="O385" i="10"/>
  <c r="Q352" i="10"/>
  <c r="Q954" i="10"/>
  <c r="H370" i="10"/>
  <c r="I779" i="10"/>
  <c r="P683" i="10" a="1"/>
  <c r="P683" i="10" s="1"/>
  <c r="I908" i="10"/>
  <c r="J761" i="10"/>
  <c r="H826" i="10"/>
  <c r="E967" i="10"/>
  <c r="J507" i="10"/>
  <c r="P491" i="10" a="1"/>
  <c r="P491" i="10" s="1"/>
  <c r="K668" i="10"/>
  <c r="G807" i="10"/>
  <c r="A591" i="10"/>
  <c r="N861" i="10"/>
  <c r="N770" i="10"/>
  <c r="J919" i="10"/>
  <c r="I583" i="10"/>
  <c r="K575" i="10"/>
  <c r="M346" i="10"/>
  <c r="K436" i="10"/>
  <c r="M691" i="10"/>
  <c r="F669" i="10" a="1"/>
  <c r="F669" i="10" s="1"/>
  <c r="A939" i="10"/>
  <c r="O627" i="10"/>
  <c r="E846" i="10"/>
  <c r="Q732" i="10"/>
  <c r="Q515" i="10"/>
  <c r="F740" i="10" a="1"/>
  <c r="F740" i="10" s="1"/>
  <c r="I938" i="10"/>
  <c r="F637" i="10" a="1"/>
  <c r="F637" i="10" s="1"/>
  <c r="I593" i="10"/>
  <c r="N638" i="10"/>
  <c r="E713" i="10"/>
  <c r="J511" i="10"/>
  <c r="G702" i="10"/>
  <c r="M551" i="10"/>
  <c r="L432" i="10"/>
  <c r="M917" i="10"/>
  <c r="A931" i="10"/>
  <c r="G597" i="10"/>
  <c r="H924" i="10"/>
  <c r="K505" i="10"/>
  <c r="I848" i="10"/>
  <c r="L705" i="10"/>
  <c r="K899" i="10"/>
  <c r="H529" i="10"/>
  <c r="O639" i="10"/>
  <c r="O708" i="10"/>
  <c r="N420" i="10"/>
  <c r="K683" i="10"/>
  <c r="I515" i="10"/>
  <c r="A471" i="10"/>
  <c r="I834" i="10"/>
  <c r="F959" i="10" a="1"/>
  <c r="F959" i="10" s="1"/>
  <c r="L729" i="10"/>
  <c r="P928" i="10" a="1"/>
  <c r="P928" i="10" s="1"/>
  <c r="H494" i="10"/>
  <c r="L876" i="10"/>
  <c r="E410" i="10"/>
  <c r="N496" i="10"/>
  <c r="E597" i="10"/>
  <c r="N637" i="10"/>
  <c r="J441" i="10"/>
  <c r="E667" i="10"/>
  <c r="O811" i="10"/>
  <c r="O647" i="10"/>
  <c r="H824" i="10"/>
  <c r="J798" i="10"/>
  <c r="E395" i="10"/>
  <c r="Q619" i="10"/>
  <c r="P656" i="10" a="1"/>
  <c r="P656" i="10" s="1"/>
  <c r="O933" i="10"/>
  <c r="O412" i="10"/>
  <c r="F689" i="10" a="1"/>
  <c r="F689" i="10" s="1"/>
  <c r="Q770" i="10"/>
  <c r="J344" i="10"/>
  <c r="P797" i="10" a="1"/>
  <c r="P797" i="10" s="1"/>
  <c r="E865" i="10"/>
  <c r="F543" i="10" a="1"/>
  <c r="F543" i="10" s="1"/>
  <c r="A877" i="10"/>
  <c r="P386" i="10" a="1"/>
  <c r="P386" i="10" s="1"/>
  <c r="N683" i="10"/>
  <c r="Q437" i="10"/>
  <c r="L847" i="10"/>
  <c r="E669" i="10"/>
  <c r="I594" i="10"/>
  <c r="H372" i="10"/>
  <c r="P695" i="10" a="1"/>
  <c r="P695" i="10" s="1"/>
  <c r="O911" i="10"/>
  <c r="O379" i="10"/>
  <c r="G754" i="10"/>
  <c r="M933" i="10"/>
  <c r="H874" i="10"/>
  <c r="M718" i="10"/>
  <c r="E359" i="10"/>
  <c r="L811" i="10"/>
  <c r="F565" i="10" a="1"/>
  <c r="F565" i="10" s="1"/>
  <c r="F530" i="10" a="1"/>
  <c r="F530" i="10" s="1"/>
  <c r="J433" i="10"/>
  <c r="P713" i="10" a="1"/>
  <c r="P713" i="10" s="1"/>
  <c r="E508" i="10"/>
  <c r="P485" i="10" a="1"/>
  <c r="P485" i="10" s="1"/>
  <c r="P517" i="10" a="1"/>
  <c r="P517" i="10" s="1"/>
  <c r="Q538" i="10"/>
  <c r="M390" i="10"/>
  <c r="E920" i="10"/>
  <c r="O446" i="10"/>
  <c r="E484" i="10"/>
  <c r="F344" i="10" a="1"/>
  <c r="F344" i="10" s="1"/>
  <c r="N958" i="10"/>
  <c r="N890" i="10"/>
  <c r="G790" i="10"/>
  <c r="J434" i="10"/>
  <c r="I861" i="10"/>
  <c r="M615" i="10"/>
  <c r="A359" i="10"/>
  <c r="J408" i="10"/>
  <c r="O961" i="10"/>
  <c r="L502" i="10"/>
  <c r="K371" i="10"/>
  <c r="M493" i="10"/>
  <c r="I658" i="10"/>
  <c r="Q771" i="10"/>
  <c r="A869" i="10"/>
  <c r="I901" i="10"/>
  <c r="G649" i="10"/>
  <c r="H679" i="10"/>
  <c r="Q524" i="10"/>
  <c r="M420" i="10"/>
  <c r="K526" i="10"/>
  <c r="G615" i="10"/>
  <c r="K818" i="10"/>
  <c r="M919" i="10"/>
  <c r="I724" i="10"/>
  <c r="K890" i="10"/>
  <c r="I396" i="10"/>
  <c r="Q418" i="10"/>
  <c r="A571" i="10"/>
  <c r="H695" i="10"/>
  <c r="F951" i="10" a="1"/>
  <c r="F951" i="10" s="1"/>
  <c r="H997" i="10"/>
  <c r="Q611" i="10"/>
  <c r="F730" i="10" a="1"/>
  <c r="F730" i="10" s="1"/>
  <c r="Q714" i="10"/>
  <c r="N891" i="10"/>
  <c r="P480" i="10" a="1"/>
  <c r="P480" i="10" s="1"/>
  <c r="Q740" i="10"/>
  <c r="E430" i="10"/>
  <c r="O963" i="10"/>
  <c r="M765" i="10"/>
  <c r="P734" i="10" a="1"/>
  <c r="P734" i="10" s="1"/>
  <c r="I387" i="10"/>
  <c r="A781" i="10"/>
  <c r="I797" i="10"/>
  <c r="F500" i="10" a="1"/>
  <c r="F500" i="10" s="1"/>
  <c r="K773" i="10"/>
  <c r="H773" i="10"/>
  <c r="H950" i="10"/>
  <c r="L559" i="10"/>
  <c r="I749" i="10"/>
  <c r="A523" i="10"/>
  <c r="L604" i="10"/>
  <c r="Q656" i="10"/>
  <c r="K503" i="10"/>
  <c r="F792" i="10" a="1"/>
  <c r="F792" i="10" s="1"/>
  <c r="H760" i="10"/>
  <c r="A656" i="10"/>
  <c r="M515" i="10"/>
  <c r="Q676" i="10"/>
  <c r="I900" i="10"/>
  <c r="Q746" i="10"/>
  <c r="I825" i="10"/>
  <c r="N920" i="10"/>
  <c r="E477" i="10"/>
  <c r="P622" i="10" a="1"/>
  <c r="P622" i="10" s="1"/>
  <c r="P363" i="10" a="1"/>
  <c r="P363" i="10" s="1"/>
  <c r="E554" i="10"/>
  <c r="H626" i="10"/>
  <c r="I928" i="10"/>
  <c r="P745" i="10" a="1"/>
  <c r="P745" i="10" s="1"/>
  <c r="M742" i="10"/>
  <c r="E615" i="10"/>
  <c r="O405" i="10"/>
  <c r="M664" i="10"/>
  <c r="Q787" i="10"/>
  <c r="I445" i="10"/>
  <c r="I655" i="10"/>
  <c r="M337" i="10"/>
  <c r="G824" i="10"/>
  <c r="L958" i="10"/>
  <c r="A651" i="10"/>
  <c r="G402" i="10"/>
  <c r="K923" i="10"/>
  <c r="I966" i="10"/>
  <c r="N762" i="10"/>
  <c r="F489" i="10" a="1"/>
  <c r="F489" i="10" s="1"/>
  <c r="Q427" i="10"/>
  <c r="N733" i="10"/>
  <c r="N524" i="10"/>
  <c r="N818" i="10"/>
  <c r="F685" i="10" a="1"/>
  <c r="F685" i="10" s="1"/>
  <c r="Q909" i="10"/>
  <c r="H555" i="10"/>
  <c r="E721" i="10"/>
  <c r="N465" i="10"/>
  <c r="A434" i="10"/>
  <c r="H483" i="10"/>
  <c r="M640" i="10"/>
  <c r="O890" i="10"/>
  <c r="L484" i="10"/>
  <c r="P481" i="10" a="1"/>
  <c r="P481" i="10" s="1"/>
  <c r="J751" i="10"/>
  <c r="N948" i="10"/>
  <c r="I715" i="10"/>
  <c r="G852" i="10"/>
  <c r="L606" i="10"/>
  <c r="K466" i="10"/>
  <c r="E980" i="10"/>
  <c r="N654" i="10"/>
  <c r="K709" i="10"/>
  <c r="I689" i="10"/>
  <c r="G795" i="10"/>
  <c r="F944" i="10" a="1"/>
  <c r="F944" i="10" s="1"/>
  <c r="G596" i="10"/>
  <c r="O347" i="10"/>
  <c r="O592" i="10"/>
  <c r="L588" i="10"/>
  <c r="N512" i="10"/>
  <c r="O563" i="10"/>
  <c r="J494" i="10"/>
  <c r="F834" i="10" a="1"/>
  <c r="F834" i="10" s="1"/>
  <c r="P741" i="10" a="1"/>
  <c r="P741" i="10" s="1"/>
  <c r="E722" i="10"/>
  <c r="N547" i="10"/>
  <c r="I887" i="10"/>
  <c r="P921" i="10" a="1"/>
  <c r="P921" i="10" s="1"/>
  <c r="G396" i="10"/>
  <c r="H460" i="10"/>
  <c r="O973" i="10"/>
  <c r="A385" i="10"/>
  <c r="A958" i="10"/>
  <c r="L663" i="10"/>
  <c r="Q758" i="10"/>
  <c r="H901" i="10"/>
  <c r="A741" i="10"/>
  <c r="O442" i="10"/>
  <c r="M890" i="10"/>
  <c r="P785" i="10" a="1"/>
  <c r="P785" i="10" s="1"/>
  <c r="I426" i="10"/>
  <c r="K501" i="10"/>
  <c r="P866" i="10" a="1"/>
  <c r="P866" i="10" s="1"/>
  <c r="P989" i="10" a="1"/>
  <c r="P989" i="10" s="1"/>
  <c r="M757" i="10"/>
  <c r="N885" i="10"/>
  <c r="A363" i="10"/>
  <c r="F514" i="10" a="1"/>
  <c r="F514" i="10" s="1"/>
  <c r="Q838" i="10"/>
  <c r="O575" i="10"/>
  <c r="K374" i="10"/>
  <c r="I479" i="10"/>
  <c r="E791" i="10"/>
  <c r="J900" i="10"/>
  <c r="I542" i="10"/>
  <c r="E622" i="10"/>
  <c r="I365" i="10"/>
  <c r="J393" i="10"/>
  <c r="N511" i="10"/>
  <c r="P538" i="10" a="1"/>
  <c r="P538" i="10" s="1"/>
  <c r="P478" i="10" a="1"/>
  <c r="P478" i="10" s="1"/>
  <c r="G775" i="10"/>
  <c r="P723" i="10" a="1"/>
  <c r="P723" i="10" s="1"/>
  <c r="J460" i="10"/>
  <c r="H939" i="10"/>
  <c r="I538" i="10"/>
  <c r="N397" i="10"/>
  <c r="P496" i="10" a="1"/>
  <c r="P496" i="10" s="1"/>
  <c r="A714" i="10"/>
  <c r="P840" i="10" a="1"/>
  <c r="P840" i="10" s="1"/>
  <c r="M538" i="10"/>
  <c r="F592" i="10" a="1"/>
  <c r="F592" i="10" s="1"/>
  <c r="H749" i="10"/>
  <c r="O730" i="10"/>
  <c r="O952" i="10"/>
  <c r="I873" i="10"/>
  <c r="M697" i="10"/>
  <c r="K443" i="10"/>
  <c r="E529" i="10"/>
  <c r="A897" i="10"/>
  <c r="F551" i="10" a="1"/>
  <c r="F551" i="10" s="1"/>
  <c r="G845" i="10"/>
  <c r="M944" i="10"/>
  <c r="F640" i="10" a="1"/>
  <c r="F640" i="10" s="1"/>
  <c r="P547" i="10" a="1"/>
  <c r="P547" i="10" s="1"/>
  <c r="I560" i="10"/>
  <c r="J536" i="10"/>
  <c r="E729" i="10"/>
  <c r="H451" i="10"/>
  <c r="Q803" i="10"/>
  <c r="F971" i="10" a="1"/>
  <c r="F971" i="10" s="1"/>
  <c r="N343" i="10"/>
  <c r="F967" i="10" a="1"/>
  <c r="F967" i="10" s="1"/>
  <c r="M450" i="10"/>
  <c r="N789" i="10"/>
  <c r="G559" i="10"/>
  <c r="K855" i="10"/>
  <c r="O542" i="10"/>
  <c r="Q445" i="10"/>
  <c r="Q516" i="10"/>
  <c r="M467" i="10"/>
  <c r="Q616" i="10"/>
  <c r="H913" i="10"/>
  <c r="P470" i="10" a="1"/>
  <c r="P470" i="10" s="1"/>
  <c r="O901" i="10"/>
  <c r="E631" i="10"/>
  <c r="H934" i="10"/>
  <c r="Q608" i="10"/>
  <c r="I342" i="10"/>
  <c r="A664" i="10"/>
  <c r="L708" i="10"/>
  <c r="K600" i="10"/>
  <c r="P506" i="10" a="1"/>
  <c r="P506" i="10" s="1"/>
  <c r="L468" i="10"/>
  <c r="J920" i="10"/>
  <c r="I925" i="10"/>
  <c r="M921" i="10"/>
  <c r="G751" i="10"/>
  <c r="O965" i="10"/>
  <c r="N730" i="10"/>
  <c r="L387" i="10"/>
  <c r="N673" i="10"/>
  <c r="F619" i="10" a="1"/>
  <c r="F619" i="10" s="1"/>
  <c r="A998" i="10"/>
  <c r="G502" i="10"/>
  <c r="K719" i="10"/>
  <c r="G499" i="10"/>
  <c r="L489" i="10"/>
  <c r="E371" i="10"/>
  <c r="P668" i="10" a="1"/>
  <c r="P668" i="10" s="1"/>
  <c r="E361" i="10"/>
  <c r="I474" i="10"/>
  <c r="A915" i="10"/>
  <c r="P894" i="10" a="1"/>
  <c r="P894" i="10" s="1"/>
  <c r="E758" i="10"/>
  <c r="M398" i="10"/>
  <c r="N404" i="10"/>
  <c r="M876" i="10"/>
  <c r="E940" i="10"/>
  <c r="K690" i="10"/>
  <c r="L742" i="10"/>
  <c r="A574" i="10"/>
  <c r="L889" i="10"/>
  <c r="H956" i="10"/>
  <c r="P574" i="10" a="1"/>
  <c r="P574" i="10" s="1"/>
  <c r="I628" i="10"/>
  <c r="M709" i="10"/>
  <c r="N739" i="10"/>
  <c r="J383" i="10"/>
  <c r="A635" i="10"/>
  <c r="G879" i="10"/>
  <c r="H659" i="10"/>
  <c r="O756" i="10"/>
  <c r="G527" i="10"/>
  <c r="M357" i="10"/>
  <c r="J915" i="10"/>
  <c r="E678" i="10"/>
  <c r="L853" i="10"/>
  <c r="M723" i="10"/>
  <c r="Q978" i="10"/>
  <c r="J914" i="10"/>
  <c r="A449" i="10"/>
  <c r="J526" i="10"/>
  <c r="E616" i="10"/>
  <c r="H706" i="10"/>
  <c r="K590" i="10"/>
  <c r="P916" i="10" a="1"/>
  <c r="P916" i="10" s="1"/>
  <c r="O675" i="10"/>
  <c r="I896" i="10"/>
  <c r="F340" i="10" a="1"/>
  <c r="F340" i="10" s="1"/>
  <c r="K772" i="10"/>
  <c r="O765" i="10"/>
  <c r="G411" i="10"/>
  <c r="N820" i="10"/>
  <c r="M509" i="10"/>
  <c r="G522" i="10"/>
  <c r="E890" i="10"/>
  <c r="M519" i="10"/>
  <c r="G669" i="10"/>
  <c r="Q651" i="10"/>
  <c r="A827" i="10"/>
  <c r="K763" i="10"/>
  <c r="P456" i="10" a="1"/>
  <c r="P456" i="10" s="1"/>
  <c r="L783" i="10"/>
  <c r="H462" i="10"/>
  <c r="J568" i="10"/>
  <c r="J423" i="10"/>
  <c r="J944" i="10"/>
  <c r="P639" i="10" a="1"/>
  <c r="P639" i="10" s="1"/>
  <c r="H929" i="10"/>
  <c r="H860" i="10"/>
  <c r="J372" i="10"/>
  <c r="Q957" i="10"/>
  <c r="F912" i="10" a="1"/>
  <c r="F912" i="10" s="1"/>
  <c r="H586" i="10"/>
  <c r="Q800" i="10"/>
  <c r="L646" i="10"/>
  <c r="O392" i="10"/>
  <c r="E982" i="10"/>
  <c r="M348" i="10"/>
  <c r="O593" i="10"/>
  <c r="F723" i="10" a="1"/>
  <c r="F723" i="10" s="1"/>
  <c r="J820" i="10"/>
  <c r="L717" i="10"/>
  <c r="J503" i="10"/>
  <c r="E643" i="10"/>
  <c r="Q573" i="10"/>
  <c r="F557" i="10" a="1"/>
  <c r="F557" i="10" s="1"/>
  <c r="A473" i="10"/>
  <c r="P577" i="10" a="1"/>
  <c r="P577" i="10" s="1"/>
  <c r="Q911" i="10"/>
  <c r="K594" i="10"/>
  <c r="K485" i="10"/>
  <c r="G369" i="10"/>
  <c r="M868" i="10"/>
  <c r="I871" i="10"/>
  <c r="A545" i="10"/>
  <c r="H615" i="10"/>
  <c r="H876" i="10"/>
  <c r="K912" i="10"/>
  <c r="I691" i="10"/>
  <c r="L391" i="10"/>
  <c r="J611" i="10"/>
  <c r="H420" i="10"/>
  <c r="I991" i="10"/>
  <c r="P787" i="10" a="1"/>
  <c r="P787" i="10" s="1"/>
  <c r="Q346" i="10"/>
  <c r="N443" i="10"/>
  <c r="H722" i="10"/>
  <c r="P458" i="10" a="1"/>
  <c r="P458" i="10" s="1"/>
  <c r="O443" i="10"/>
  <c r="K383" i="10"/>
  <c r="L673" i="10"/>
  <c r="O744" i="10"/>
  <c r="G958" i="10"/>
  <c r="N409" i="10"/>
  <c r="E867" i="10"/>
  <c r="G631" i="10"/>
  <c r="E772" i="10"/>
  <c r="Q565" i="10"/>
  <c r="I917" i="10"/>
  <c r="E391" i="10"/>
  <c r="H917" i="10"/>
  <c r="J744" i="10"/>
  <c r="J720" i="10"/>
  <c r="A669" i="10"/>
  <c r="E863" i="10"/>
  <c r="P381" i="10" a="1"/>
  <c r="P381" i="10" s="1"/>
  <c r="E438" i="10"/>
  <c r="K551" i="10"/>
  <c r="I967" i="10"/>
  <c r="P457" i="10" a="1"/>
  <c r="P457" i="10" s="1"/>
  <c r="M636" i="10"/>
  <c r="F549" i="10" a="1"/>
  <c r="F549" i="10" s="1"/>
  <c r="I673" i="10"/>
  <c r="I937" i="10"/>
  <c r="J562" i="10"/>
  <c r="H481" i="10"/>
  <c r="K783" i="10"/>
  <c r="J645" i="10"/>
  <c r="P351" i="10" a="1"/>
  <c r="P351" i="10" s="1"/>
  <c r="K832" i="10"/>
  <c r="O972" i="10"/>
  <c r="M703" i="10"/>
  <c r="J610" i="10"/>
  <c r="O891" i="10"/>
  <c r="K778" i="10"/>
  <c r="J874" i="10"/>
  <c r="M975" i="10"/>
  <c r="P843" i="10" a="1"/>
  <c r="P843" i="10" s="1"/>
  <c r="P561" i="10" a="1"/>
  <c r="P561" i="10" s="1"/>
  <c r="M914" i="10"/>
  <c r="I773" i="10"/>
  <c r="O885" i="10"/>
  <c r="O646" i="10"/>
  <c r="F911" i="10" a="1"/>
  <c r="F911" i="10" s="1"/>
  <c r="E829" i="10"/>
  <c r="P404" i="10" a="1"/>
  <c r="P404" i="10" s="1"/>
  <c r="K467" i="10"/>
  <c r="P789" i="10" a="1"/>
  <c r="P789" i="10" s="1"/>
  <c r="E870" i="10"/>
  <c r="N915" i="10"/>
  <c r="M524" i="10"/>
  <c r="M633" i="10"/>
  <c r="E853" i="10"/>
  <c r="Q660" i="10"/>
  <c r="N602" i="10"/>
  <c r="M885" i="10"/>
  <c r="J769" i="10"/>
  <c r="G673" i="10"/>
  <c r="K984" i="10"/>
  <c r="K417" i="10"/>
  <c r="L661" i="10"/>
  <c r="A836" i="10"/>
  <c r="M530" i="10"/>
  <c r="O656" i="10"/>
  <c r="H482" i="10"/>
  <c r="E408" i="10"/>
  <c r="O893" i="10"/>
  <c r="L523" i="10"/>
  <c r="G415" i="10"/>
  <c r="E945" i="10"/>
  <c r="M797" i="10"/>
  <c r="M554" i="10"/>
  <c r="M443" i="10"/>
  <c r="K708" i="10"/>
  <c r="N932" i="10"/>
  <c r="A536" i="10"/>
  <c r="Q571" i="10"/>
  <c r="P776" i="10" a="1"/>
  <c r="P776" i="10" s="1"/>
  <c r="F728" i="10" a="1"/>
  <c r="F728" i="10" s="1"/>
  <c r="K448" i="10"/>
  <c r="M379" i="10"/>
  <c r="Q385" i="10"/>
  <c r="I778" i="10"/>
  <c r="I774" i="10"/>
  <c r="J714" i="10"/>
  <c r="A747" i="10"/>
  <c r="A917" i="10"/>
  <c r="A953" i="10"/>
  <c r="F383" i="10" a="1"/>
  <c r="F383" i="10" s="1"/>
  <c r="Q916" i="10"/>
  <c r="P361" i="10" a="1"/>
  <c r="P361" i="10" s="1"/>
  <c r="L377" i="10"/>
  <c r="F699" i="10" a="1"/>
  <c r="F699" i="10" s="1"/>
  <c r="Q613" i="10"/>
  <c r="Q923" i="10"/>
  <c r="Q506" i="10"/>
  <c r="P653" i="10" a="1"/>
  <c r="P653" i="10" s="1"/>
  <c r="K877" i="10"/>
  <c r="E548" i="10"/>
  <c r="H671" i="10"/>
  <c r="O619" i="10"/>
  <c r="E848" i="10"/>
  <c r="I838" i="10"/>
  <c r="A720" i="10"/>
  <c r="E702" i="10"/>
  <c r="O711" i="10"/>
  <c r="A705" i="10"/>
  <c r="P847" i="10" a="1"/>
  <c r="P847" i="10" s="1"/>
  <c r="J686" i="10"/>
  <c r="M565" i="10"/>
  <c r="G586" i="10"/>
  <c r="K455" i="10"/>
  <c r="H945" i="10"/>
  <c r="E401" i="10"/>
  <c r="P987" i="10" a="1"/>
  <c r="P987" i="10" s="1"/>
  <c r="L735" i="10"/>
  <c r="P880" i="10" a="1"/>
  <c r="P880" i="10" s="1"/>
  <c r="G946" i="10"/>
  <c r="F943" i="10" a="1"/>
  <c r="F943" i="10" s="1"/>
  <c r="M974" i="10"/>
  <c r="E471" i="10"/>
  <c r="H940" i="10"/>
  <c r="N405" i="10"/>
  <c r="N646" i="10"/>
  <c r="Q681" i="10"/>
  <c r="M577" i="10"/>
  <c r="G555" i="10"/>
  <c r="N728" i="10"/>
  <c r="N385" i="10"/>
  <c r="L480" i="10"/>
  <c r="K756" i="10"/>
  <c r="P407" i="10" a="1"/>
  <c r="P407" i="10" s="1"/>
  <c r="H952" i="10"/>
  <c r="A697" i="10"/>
  <c r="P950" i="10" a="1"/>
  <c r="P950" i="10" s="1"/>
  <c r="L699" i="10"/>
  <c r="A763" i="10"/>
  <c r="Q637" i="10"/>
  <c r="N522" i="10"/>
  <c r="Q810" i="10"/>
  <c r="P632" i="10" a="1"/>
  <c r="P632" i="10" s="1"/>
  <c r="G989" i="10"/>
  <c r="L660" i="10"/>
  <c r="G507" i="10"/>
  <c r="F417" i="10" a="1"/>
  <c r="F417" i="10" s="1"/>
  <c r="J783" i="10"/>
  <c r="E492" i="10"/>
  <c r="M977" i="10"/>
  <c r="L365" i="10"/>
  <c r="P614" i="10" a="1"/>
  <c r="P614" i="10" s="1"/>
  <c r="K771" i="10"/>
  <c r="I686" i="10"/>
  <c r="L765" i="10"/>
  <c r="G955" i="10"/>
  <c r="G793" i="10"/>
  <c r="P352" i="10" a="1"/>
  <c r="P352" i="10" s="1"/>
  <c r="O454" i="10"/>
  <c r="O580" i="10"/>
  <c r="L457" i="10"/>
  <c r="F952" i="10" a="1"/>
  <c r="F952" i="10" s="1"/>
  <c r="M512" i="10"/>
  <c r="G486" i="10"/>
  <c r="J521" i="10"/>
  <c r="Q866" i="10"/>
  <c r="L358" i="10"/>
  <c r="M789" i="10"/>
  <c r="E411" i="10"/>
  <c r="I748" i="10"/>
  <c r="J727" i="10"/>
  <c r="J995" i="10"/>
  <c r="L996" i="10"/>
  <c r="H887" i="10"/>
  <c r="A875" i="10"/>
  <c r="I924" i="10"/>
  <c r="M438" i="10"/>
  <c r="M724" i="10"/>
  <c r="Q965" i="10"/>
  <c r="K689" i="10"/>
  <c r="L848" i="10"/>
  <c r="K913" i="10"/>
  <c r="N617" i="10"/>
  <c r="J839" i="10"/>
  <c r="N444" i="10"/>
  <c r="L570" i="10"/>
  <c r="O843" i="10"/>
  <c r="I498" i="10"/>
  <c r="N502" i="10"/>
  <c r="O672" i="10"/>
  <c r="P454" i="10" a="1"/>
  <c r="P454" i="10" s="1"/>
  <c r="M802" i="10"/>
  <c r="P728" i="10" a="1"/>
  <c r="P728" i="10" s="1"/>
  <c r="I373" i="10"/>
  <c r="E812" i="10"/>
  <c r="M367" i="10"/>
  <c r="A779" i="10"/>
  <c r="Q559" i="10"/>
  <c r="N736" i="10"/>
  <c r="O665" i="10"/>
  <c r="G645" i="10"/>
  <c r="H684" i="10"/>
  <c r="O808" i="10"/>
  <c r="A343" i="10"/>
  <c r="F857" i="10" a="1"/>
  <c r="F857" i="10" s="1"/>
  <c r="I420" i="10"/>
  <c r="H353" i="10"/>
  <c r="P833" i="10" a="1"/>
  <c r="P833" i="10" s="1"/>
  <c r="I492" i="10"/>
  <c r="M595" i="10"/>
  <c r="F721" i="10" a="1"/>
  <c r="F721" i="10" s="1"/>
  <c r="A802" i="10"/>
  <c r="P618" i="10" a="1"/>
  <c r="P618" i="10" s="1"/>
  <c r="O987" i="10"/>
  <c r="K639" i="10"/>
  <c r="N590" i="10"/>
  <c r="I812" i="10"/>
  <c r="N953" i="10"/>
  <c r="I501" i="10"/>
  <c r="N390" i="10"/>
  <c r="J446" i="10"/>
  <c r="Q742" i="10"/>
  <c r="Q626" i="10"/>
  <c r="G936" i="10"/>
  <c r="K620" i="10"/>
  <c r="E840" i="10"/>
  <c r="F585" i="10" a="1"/>
  <c r="F585" i="10" s="1"/>
  <c r="H744" i="10"/>
  <c r="P816" i="10" a="1"/>
  <c r="P816" i="10" s="1"/>
  <c r="M501" i="10"/>
  <c r="L641" i="10"/>
  <c r="K979" i="10"/>
  <c r="L731" i="10"/>
  <c r="M436" i="10"/>
  <c r="I926" i="10"/>
  <c r="H932" i="10"/>
  <c r="J373" i="10"/>
  <c r="M992" i="10"/>
  <c r="G779" i="10"/>
  <c r="L632" i="10"/>
  <c r="G419" i="10"/>
  <c r="G630" i="10"/>
  <c r="H764" i="10"/>
  <c r="O571" i="10"/>
  <c r="J382" i="10"/>
  <c r="P356" i="10" a="1"/>
  <c r="P356" i="10" s="1"/>
  <c r="L631" i="10"/>
  <c r="J490" i="10"/>
  <c r="I988" i="10"/>
  <c r="F977" i="10" a="1"/>
  <c r="F977" i="10" s="1"/>
  <c r="E482" i="10"/>
  <c r="P405" i="10" a="1"/>
  <c r="P405" i="10" s="1"/>
  <c r="P743" i="10" a="1"/>
  <c r="P743" i="10" s="1"/>
  <c r="M639" i="10"/>
  <c r="I911" i="10"/>
  <c r="O601" i="10"/>
  <c r="H635" i="10"/>
  <c r="L374" i="10"/>
  <c r="J724" i="10"/>
  <c r="M642" i="10"/>
  <c r="P594" i="10" a="1"/>
  <c r="P594" i="10" s="1"/>
  <c r="Q380" i="10"/>
  <c r="M452" i="10"/>
  <c r="A522" i="10"/>
  <c r="J753" i="10"/>
  <c r="L564" i="10"/>
  <c r="F801" i="10" a="1"/>
  <c r="F801" i="10" s="1"/>
  <c r="L911" i="10"/>
  <c r="J692" i="10"/>
  <c r="O413" i="10"/>
  <c r="P413" i="10" a="1"/>
  <c r="P413" i="10" s="1"/>
  <c r="H922" i="10"/>
  <c r="Q908" i="10"/>
  <c r="K888" i="10"/>
  <c r="N894" i="10"/>
  <c r="A617" i="10"/>
  <c r="G943" i="10"/>
  <c r="A380" i="10"/>
  <c r="L397" i="10"/>
  <c r="Q902" i="10"/>
  <c r="F650" i="10" a="1"/>
  <c r="F650" i="10" s="1"/>
  <c r="A388" i="10"/>
  <c r="E881" i="10"/>
  <c r="E460" i="10"/>
  <c r="M968" i="10"/>
  <c r="F633" i="10" a="1"/>
  <c r="F633" i="10" s="1"/>
  <c r="H612" i="10"/>
  <c r="P834" i="10" a="1"/>
  <c r="P834" i="10" s="1"/>
  <c r="F356" i="10" a="1"/>
  <c r="F356" i="10" s="1"/>
  <c r="I570" i="10"/>
  <c r="N427" i="10"/>
  <c r="G448" i="10"/>
  <c r="L519" i="10"/>
  <c r="F598" i="10" a="1"/>
  <c r="F598" i="10" s="1"/>
  <c r="L614" i="10"/>
  <c r="H371" i="10"/>
  <c r="F919" i="10" a="1"/>
  <c r="F919" i="10" s="1"/>
  <c r="M594" i="10"/>
  <c r="L617" i="10"/>
  <c r="K474" i="10"/>
  <c r="J543" i="10"/>
  <c r="H593" i="10"/>
  <c r="M673" i="10"/>
  <c r="A829" i="10"/>
  <c r="Q454" i="10"/>
  <c r="O999" i="10"/>
  <c r="H456" i="10"/>
  <c r="A393" i="10"/>
  <c r="P568" i="10" a="1"/>
  <c r="P568" i="10" s="1"/>
  <c r="E942" i="10"/>
  <c r="H766" i="10"/>
  <c r="O988" i="10"/>
  <c r="E612" i="10"/>
  <c r="Q507" i="10"/>
  <c r="E966" i="10"/>
  <c r="M973" i="10"/>
  <c r="K343" i="10"/>
  <c r="P808" i="10" a="1"/>
  <c r="P808" i="10" s="1"/>
  <c r="N532" i="10"/>
  <c r="Q429" i="10"/>
  <c r="O778" i="10"/>
  <c r="I505" i="10"/>
  <c r="F850" i="10" a="1"/>
  <c r="F850" i="10" s="1"/>
  <c r="F575" i="10" a="1"/>
  <c r="F575" i="10" s="1"/>
  <c r="M847" i="10"/>
  <c r="J452" i="10"/>
  <c r="F963" i="10" a="1"/>
  <c r="F963" i="10" s="1"/>
  <c r="E899" i="10"/>
  <c r="M748" i="10"/>
  <c r="E545" i="10"/>
  <c r="A881" i="10"/>
  <c r="N469" i="10"/>
  <c r="F535" i="10" a="1"/>
  <c r="F535" i="10" s="1"/>
  <c r="N599" i="10"/>
  <c r="K524" i="10"/>
  <c r="A826" i="10"/>
  <c r="L954" i="10"/>
  <c r="N342" i="10"/>
  <c r="O501" i="10"/>
  <c r="M840" i="10"/>
  <c r="G949" i="10"/>
  <c r="K775" i="10"/>
  <c r="I889" i="10"/>
  <c r="F760" i="10" a="1"/>
  <c r="F760" i="10" s="1"/>
  <c r="I860" i="10"/>
  <c r="O753" i="10"/>
  <c r="L383" i="10"/>
  <c r="K537" i="10"/>
  <c r="G809" i="10"/>
  <c r="I488" i="10"/>
  <c r="O551" i="10"/>
  <c r="K423" i="10"/>
  <c r="J447" i="10"/>
  <c r="K786" i="10"/>
  <c r="A712" i="10"/>
  <c r="O851" i="10"/>
  <c r="Q736" i="10"/>
  <c r="F447" i="10" a="1"/>
  <c r="F447" i="10" s="1"/>
  <c r="L651" i="10"/>
  <c r="P423" i="10" a="1"/>
  <c r="P423" i="10" s="1"/>
  <c r="Q731" i="10"/>
  <c r="O959" i="10"/>
  <c r="K360" i="10"/>
  <c r="K426" i="10"/>
  <c r="A357" i="10"/>
  <c r="J712" i="10"/>
  <c r="N575" i="10"/>
  <c r="G831" i="10"/>
  <c r="H971" i="10"/>
  <c r="E613" i="10"/>
  <c r="H580" i="10"/>
  <c r="I439" i="10"/>
  <c r="L790" i="10"/>
  <c r="Q422" i="10"/>
  <c r="F773" i="10" a="1"/>
  <c r="F773" i="10" s="1"/>
  <c r="G528" i="10"/>
  <c r="K930" i="10"/>
  <c r="N751" i="10"/>
  <c r="K809" i="10"/>
  <c r="E970" i="10"/>
  <c r="O739" i="10"/>
  <c r="K692" i="10"/>
  <c r="E544" i="10"/>
  <c r="M744" i="10"/>
  <c r="H864" i="10"/>
  <c r="Q817" i="10"/>
  <c r="A891" i="10"/>
  <c r="K956" i="10"/>
  <c r="E827" i="10"/>
  <c r="J923" i="10"/>
  <c r="Q703" i="10"/>
  <c r="K892" i="10"/>
  <c r="L589" i="10"/>
  <c r="Q823" i="10"/>
  <c r="I745" i="10"/>
  <c r="K622" i="10"/>
  <c r="H830" i="10"/>
  <c r="N882" i="10"/>
  <c r="H444" i="10"/>
  <c r="F421" i="10" a="1"/>
  <c r="F421" i="10" s="1"/>
  <c r="E571" i="10"/>
  <c r="F705" i="10" a="1"/>
  <c r="F705" i="10" s="1"/>
  <c r="N993" i="10"/>
  <c r="E348" i="10"/>
  <c r="G337" i="10"/>
  <c r="P982" i="10" a="1"/>
  <c r="P982" i="10" s="1"/>
  <c r="G437" i="10"/>
  <c r="M984" i="10"/>
  <c r="H422" i="10"/>
  <c r="L670" i="10"/>
  <c r="H607" i="10"/>
  <c r="Q880" i="10"/>
  <c r="E354" i="10"/>
  <c r="L343" i="10"/>
  <c r="Q958" i="10"/>
  <c r="E378" i="10"/>
  <c r="K681" i="10"/>
  <c r="N713" i="10"/>
  <c r="J614" i="10"/>
  <c r="I543" i="10"/>
  <c r="K949" i="10"/>
  <c r="M982" i="10"/>
  <c r="L732" i="10"/>
  <c r="N710" i="10"/>
  <c r="I456" i="10"/>
  <c r="E472" i="10"/>
  <c r="P750" i="10" a="1"/>
  <c r="P750" i="10" s="1"/>
  <c r="Q663" i="10"/>
  <c r="E396" i="10"/>
  <c r="N893" i="10"/>
  <c r="L421" i="10"/>
  <c r="M846" i="10"/>
  <c r="E397" i="10"/>
  <c r="P899" i="10" a="1"/>
  <c r="P899" i="10" s="1"/>
  <c r="A798" i="10"/>
  <c r="P960" i="10" a="1"/>
  <c r="P960" i="10" s="1"/>
  <c r="E541" i="10"/>
  <c r="M555" i="10"/>
  <c r="L741" i="10"/>
  <c r="N869" i="10"/>
  <c r="O497" i="10"/>
  <c r="P658" i="10" a="1"/>
  <c r="P658" i="10" s="1"/>
  <c r="H556" i="10"/>
  <c r="Q852" i="10"/>
  <c r="I530" i="10"/>
  <c r="K345" i="10"/>
  <c r="E989" i="10"/>
  <c r="A382" i="10"/>
  <c r="A655" i="10"/>
  <c r="N707" i="10"/>
  <c r="M414" i="10"/>
  <c r="M961" i="10"/>
  <c r="N596" i="10"/>
  <c r="E834" i="10"/>
  <c r="H457" i="10"/>
  <c r="M740" i="10"/>
  <c r="G602" i="10"/>
  <c r="O809" i="10"/>
  <c r="M359" i="10"/>
  <c r="H565" i="10"/>
  <c r="Q975" i="10"/>
  <c r="G770" i="10"/>
  <c r="O985" i="10"/>
  <c r="F655" i="10" a="1"/>
  <c r="F655" i="10" s="1"/>
  <c r="K677" i="10"/>
  <c r="I818" i="10"/>
  <c r="N357" i="10"/>
  <c r="A645" i="10"/>
  <c r="A554" i="10"/>
  <c r="J844" i="10"/>
  <c r="G571" i="10"/>
  <c r="J398" i="10"/>
  <c r="F443" i="10" a="1"/>
  <c r="F443" i="10" s="1"/>
  <c r="E992" i="10"/>
  <c r="P418" i="10" a="1"/>
  <c r="P418" i="10" s="1"/>
  <c r="P482" i="10" a="1"/>
  <c r="P482" i="10" s="1"/>
  <c r="I514" i="10"/>
  <c r="K441" i="10"/>
  <c r="L775" i="10"/>
  <c r="L476" i="10"/>
  <c r="I794" i="10"/>
  <c r="J716" i="10"/>
  <c r="K945" i="10"/>
  <c r="J871" i="10"/>
  <c r="M779" i="10"/>
  <c r="G994" i="10"/>
  <c r="E830" i="10"/>
  <c r="J533" i="10"/>
  <c r="G748" i="10"/>
  <c r="A468" i="10"/>
  <c r="H891" i="10"/>
  <c r="P765" i="10" a="1"/>
  <c r="P765" i="10" s="1"/>
  <c r="O634" i="10"/>
  <c r="L743" i="10"/>
  <c r="L772" i="10"/>
  <c r="E659" i="10"/>
  <c r="F647" i="10" a="1"/>
  <c r="F647" i="10" s="1"/>
  <c r="L800" i="10"/>
  <c r="N883" i="10"/>
  <c r="J648" i="10"/>
  <c r="I625" i="10"/>
  <c r="O925" i="10"/>
  <c r="G360" i="10"/>
  <c r="H689" i="10"/>
  <c r="N448" i="10"/>
  <c r="G785" i="10"/>
  <c r="A570" i="10"/>
  <c r="K997" i="10"/>
  <c r="L720" i="10"/>
  <c r="A777" i="10"/>
  <c r="L357" i="10"/>
  <c r="I472" i="10"/>
  <c r="K378" i="10"/>
  <c r="O886" i="10"/>
  <c r="Q529" i="10"/>
  <c r="L524" i="10"/>
  <c r="E793" i="10"/>
  <c r="E776" i="10"/>
  <c r="E466" i="10"/>
  <c r="I506" i="10"/>
  <c r="I597" i="10"/>
  <c r="I577" i="10"/>
  <c r="I850" i="10"/>
  <c r="O608" i="10"/>
  <c r="E515" i="10"/>
  <c r="K670" i="10"/>
  <c r="F985" i="10" a="1"/>
  <c r="F985" i="10" s="1"/>
  <c r="K684" i="10"/>
  <c r="E993" i="10"/>
  <c r="K853" i="10"/>
  <c r="H795" i="10"/>
  <c r="H652" i="10"/>
  <c r="A401" i="10"/>
  <c r="O663" i="10"/>
  <c r="M969" i="10"/>
  <c r="G580" i="10"/>
  <c r="J495" i="10"/>
  <c r="N585" i="10"/>
  <c r="L908" i="10"/>
  <c r="E695" i="10"/>
  <c r="A760" i="10"/>
  <c r="N481" i="10"/>
  <c r="G348" i="10"/>
  <c r="A831" i="10"/>
  <c r="I972" i="10"/>
  <c r="L822" i="10"/>
  <c r="F690" i="10" a="1"/>
  <c r="F690" i="10" s="1"/>
  <c r="E692" i="10"/>
  <c r="L919" i="10"/>
  <c r="H443" i="10"/>
  <c r="F988" i="10" a="1"/>
  <c r="F988" i="10" s="1"/>
  <c r="A565" i="10"/>
  <c r="L768" i="10"/>
  <c r="H912" i="10"/>
  <c r="Q693" i="10"/>
  <c r="F900" i="10" a="1"/>
  <c r="F900" i="10" s="1"/>
  <c r="I688" i="10"/>
  <c r="E886" i="10"/>
  <c r="F502" i="10" a="1"/>
  <c r="F502" i="10" s="1"/>
  <c r="I438" i="10"/>
  <c r="E418" i="10"/>
  <c r="F992" i="10" a="1"/>
  <c r="F992" i="10" s="1"/>
  <c r="I970" i="10"/>
  <c r="G412" i="10"/>
  <c r="J430" i="10"/>
  <c r="L605" i="10"/>
  <c r="N696" i="10"/>
  <c r="G450" i="10"/>
  <c r="L833" i="10"/>
  <c r="F813" i="10" a="1"/>
  <c r="F813" i="10" s="1"/>
  <c r="O752" i="10"/>
  <c r="K953" i="10"/>
  <c r="O754" i="10"/>
  <c r="G619" i="10"/>
  <c r="K498" i="10"/>
  <c r="P359" i="10" a="1"/>
  <c r="P359" i="10" s="1"/>
  <c r="E740" i="10"/>
  <c r="H669" i="10"/>
  <c r="Q574" i="10"/>
  <c r="O349" i="10"/>
  <c r="E403" i="10"/>
  <c r="K920" i="10"/>
  <c r="J846" i="10"/>
  <c r="P794" i="10" a="1"/>
  <c r="P794" i="10" s="1"/>
  <c r="A396" i="10"/>
  <c r="L508" i="10"/>
  <c r="Q645" i="10"/>
  <c r="E808" i="10"/>
  <c r="M451" i="10"/>
  <c r="H757" i="10"/>
  <c r="J455" i="10"/>
  <c r="J374" i="10"/>
  <c r="F409" i="10" a="1"/>
  <c r="F409" i="10" s="1"/>
  <c r="G632" i="10"/>
  <c r="G910" i="10"/>
  <c r="I587" i="10"/>
  <c r="H859" i="10"/>
  <c r="G844" i="10"/>
  <c r="J930" i="10"/>
  <c r="L909" i="10"/>
  <c r="G945" i="10"/>
  <c r="N957" i="10"/>
  <c r="A920" i="10"/>
  <c r="O483" i="10"/>
  <c r="G698" i="10"/>
  <c r="M513" i="10"/>
  <c r="E991" i="10"/>
  <c r="F882" i="10" a="1"/>
  <c r="F882" i="10" s="1"/>
  <c r="G797" i="10"/>
  <c r="E427" i="10"/>
  <c r="A355" i="10"/>
  <c r="M967" i="10"/>
  <c r="J754" i="10"/>
  <c r="E748" i="10"/>
  <c r="P924" i="10" a="1"/>
  <c r="P924" i="10" s="1"/>
  <c r="L964" i="10"/>
  <c r="H540" i="10"/>
  <c r="I631" i="10"/>
  <c r="P531" i="10" a="1"/>
  <c r="P531" i="10" s="1"/>
  <c r="E689" i="10"/>
  <c r="J775" i="10"/>
  <c r="O643" i="10"/>
  <c r="Q699" i="10"/>
  <c r="E349" i="10"/>
  <c r="J899" i="10"/>
  <c r="L338" i="10"/>
  <c r="E433" i="10"/>
  <c r="L686" i="10"/>
  <c r="H543" i="10"/>
  <c r="Q726" i="10"/>
  <c r="A559" i="10"/>
  <c r="I443" i="10"/>
  <c r="O898" i="10"/>
  <c r="Q612" i="10"/>
  <c r="M985" i="10"/>
  <c r="F783" i="10" a="1"/>
  <c r="F783" i="10" s="1"/>
  <c r="E856" i="10"/>
  <c r="F968" i="10" a="1"/>
  <c r="F968" i="10" s="1"/>
  <c r="Q932" i="10"/>
  <c r="A702" i="10"/>
  <c r="Q587" i="10"/>
  <c r="E718" i="10"/>
  <c r="L510" i="10"/>
  <c r="E708" i="10"/>
  <c r="A460" i="10"/>
  <c r="K678" i="10"/>
  <c r="N384" i="10"/>
  <c r="N916" i="10"/>
  <c r="P414" i="10" a="1"/>
  <c r="P414" i="10" s="1"/>
  <c r="H898" i="10"/>
  <c r="N573" i="10"/>
  <c r="E636" i="10"/>
  <c r="N498" i="10"/>
  <c r="F803" i="10" a="1"/>
  <c r="F803" i="10" s="1"/>
  <c r="N523" i="10"/>
  <c r="J409" i="10"/>
  <c r="F343" i="10" a="1"/>
  <c r="F343" i="10" s="1"/>
  <c r="L562" i="10"/>
  <c r="K814" i="10"/>
  <c r="I553" i="10"/>
  <c r="Q484" i="10"/>
  <c r="A691" i="10"/>
  <c r="F871" i="10" a="1"/>
  <c r="F871" i="10" s="1"/>
  <c r="J649" i="10"/>
  <c r="J450" i="10"/>
  <c r="F777" i="10" a="1"/>
  <c r="F777" i="10" s="1"/>
  <c r="F776" i="10" a="1"/>
  <c r="F776" i="10" s="1"/>
  <c r="A740" i="10"/>
  <c r="G860" i="10"/>
  <c r="H673" i="10"/>
  <c r="N693" i="10"/>
  <c r="L652" i="10"/>
  <c r="J841" i="10"/>
  <c r="P737" i="10" a="1"/>
  <c r="P737" i="10" s="1"/>
  <c r="A675" i="10"/>
  <c r="A914" i="10"/>
  <c r="N623" i="10"/>
  <c r="I747" i="10"/>
  <c r="H868" i="10"/>
  <c r="E710" i="10"/>
  <c r="E580" i="10"/>
  <c r="N369" i="10"/>
  <c r="Q376" i="10"/>
  <c r="P589" i="10" a="1"/>
  <c r="P589" i="10" s="1"/>
  <c r="H625" i="10"/>
  <c r="J793" i="10"/>
  <c r="F477" i="10" a="1"/>
  <c r="F477" i="10" s="1"/>
  <c r="G840" i="10"/>
  <c r="H818" i="10"/>
  <c r="G937" i="10"/>
  <c r="H693" i="10"/>
  <c r="G364" i="10"/>
  <c r="A379" i="10"/>
  <c r="H415" i="10"/>
  <c r="G524" i="10"/>
  <c r="I835" i="10"/>
  <c r="P505" i="10" a="1"/>
  <c r="P505" i="10" s="1"/>
  <c r="Q859" i="10"/>
  <c r="E343" i="10"/>
  <c r="G410" i="10"/>
  <c r="Q388" i="10"/>
  <c r="O968" i="10"/>
  <c r="L978" i="10"/>
  <c r="L896" i="10"/>
  <c r="G863" i="10"/>
  <c r="A619" i="10"/>
  <c r="K559" i="10"/>
  <c r="M965" i="10"/>
  <c r="L499" i="10"/>
  <c r="A721" i="10"/>
  <c r="M582" i="10"/>
  <c r="A654" i="10"/>
  <c r="M471" i="10"/>
  <c r="I737" i="10"/>
  <c r="I552" i="10"/>
  <c r="Q991" i="10"/>
  <c r="A688" i="10"/>
  <c r="P393" i="10" a="1"/>
  <c r="P393" i="10" s="1"/>
  <c r="A787" i="10"/>
  <c r="N796" i="10"/>
  <c r="A514" i="10"/>
  <c r="H623" i="10"/>
  <c r="M552" i="10"/>
  <c r="A955" i="10"/>
  <c r="P437" i="10" a="1"/>
  <c r="P437" i="10" s="1"/>
  <c r="G921" i="10"/>
  <c r="J656" i="10"/>
  <c r="M445" i="10"/>
  <c r="E521" i="10"/>
  <c r="A542" i="10"/>
  <c r="Q702" i="10"/>
  <c r="J860" i="10"/>
  <c r="N652" i="10"/>
  <c r="H516" i="10"/>
  <c r="H825" i="10"/>
  <c r="H491" i="10"/>
  <c r="J388" i="10"/>
  <c r="J888" i="10"/>
  <c r="E757" i="10"/>
  <c r="O384" i="10"/>
  <c r="E363" i="10"/>
  <c r="M810" i="10"/>
  <c r="M672" i="10"/>
  <c r="M819" i="10"/>
  <c r="L749" i="10"/>
  <c r="L683" i="10"/>
  <c r="G892" i="10"/>
  <c r="A990" i="10"/>
  <c r="K380" i="10"/>
  <c r="Q861" i="10"/>
  <c r="G365" i="10"/>
  <c r="P605" i="10" a="1"/>
  <c r="P605" i="10" s="1"/>
  <c r="H1000" i="10"/>
  <c r="P970" i="10" a="1"/>
  <c r="P970" i="10" s="1"/>
  <c r="H805" i="10"/>
  <c r="A839" i="10"/>
  <c r="N764" i="10"/>
  <c r="P877" i="10" a="1"/>
  <c r="P877" i="10" s="1"/>
  <c r="N698" i="10"/>
  <c r="L434" i="10"/>
  <c r="I984" i="10"/>
  <c r="K798" i="10"/>
  <c r="L780" i="10"/>
  <c r="G688" i="10"/>
  <c r="O591" i="10"/>
  <c r="K545" i="10"/>
  <c r="A625" i="10"/>
  <c r="K514" i="10"/>
  <c r="H585" i="10"/>
  <c r="K950" i="10"/>
  <c r="E599" i="10"/>
  <c r="O378" i="10"/>
  <c r="N612" i="10"/>
  <c r="J925" i="10"/>
  <c r="L724" i="10"/>
  <c r="P774" i="10" a="1"/>
  <c r="P774" i="10" s="1"/>
  <c r="F960" i="10" a="1"/>
  <c r="F960" i="10" s="1"/>
  <c r="Q404" i="10"/>
  <c r="P609" i="10" a="1"/>
  <c r="P609" i="10" s="1"/>
  <c r="O969" i="10"/>
  <c r="I510" i="10"/>
  <c r="A957" i="10"/>
  <c r="P752" i="10" a="1"/>
  <c r="P752" i="10" s="1"/>
  <c r="E753" i="10"/>
  <c r="A511" i="10"/>
  <c r="F621" i="10" a="1"/>
  <c r="F621" i="10" s="1"/>
  <c r="F885" i="10" a="1"/>
  <c r="F885" i="10" s="1"/>
  <c r="M820" i="10"/>
  <c r="O371" i="10"/>
  <c r="H717" i="10"/>
  <c r="F883" i="10" a="1"/>
  <c r="F883" i="10" s="1"/>
  <c r="G414" i="10"/>
  <c r="A395" i="10"/>
  <c r="A812" i="10"/>
  <c r="P433" i="10" a="1"/>
  <c r="P433" i="10" s="1"/>
  <c r="N990" i="10"/>
  <c r="O533" i="10"/>
  <c r="E337" i="10"/>
  <c r="Q960" i="10"/>
  <c r="Q948" i="10"/>
  <c r="I905" i="10"/>
  <c r="G808" i="10"/>
  <c r="E540" i="10"/>
  <c r="I589" i="10"/>
  <c r="A453" i="10"/>
  <c r="P638" i="10" a="1"/>
  <c r="P638" i="10" s="1"/>
  <c r="I379" i="10"/>
  <c r="Q456" i="10"/>
  <c r="I605" i="10"/>
  <c r="M475" i="10"/>
  <c r="F954" i="10" a="1"/>
  <c r="F954" i="10" s="1"/>
  <c r="F437" i="10" a="1"/>
  <c r="F437" i="10" s="1"/>
  <c r="O653" i="10"/>
  <c r="J594" i="10"/>
  <c r="P948" i="10" a="1"/>
  <c r="P948" i="10" s="1"/>
  <c r="H576" i="10"/>
  <c r="K732" i="10"/>
  <c r="A560" i="10"/>
  <c r="N613" i="10"/>
  <c r="K999" i="10"/>
  <c r="Q350" i="10"/>
  <c r="O489" i="10"/>
  <c r="Q536" i="10"/>
  <c r="P967" i="10" a="1"/>
  <c r="P967" i="10" s="1"/>
  <c r="O680" i="10"/>
  <c r="O393" i="10"/>
  <c r="O382" i="10"/>
  <c r="N636" i="10"/>
  <c r="H762" i="10"/>
  <c r="I504" i="10"/>
  <c r="H989" i="10"/>
  <c r="J492" i="10"/>
  <c r="N832" i="10"/>
  <c r="O457" i="10"/>
  <c r="Q872" i="10"/>
  <c r="K671" i="10"/>
  <c r="N778" i="10"/>
  <c r="P909" i="10" a="1"/>
  <c r="P909" i="10" s="1"/>
  <c r="F795" i="10" a="1"/>
  <c r="F795" i="10" s="1"/>
  <c r="Q784" i="10"/>
  <c r="L396" i="10"/>
  <c r="P567" i="10" a="1"/>
  <c r="P567" i="10" s="1"/>
  <c r="J911" i="10"/>
  <c r="H632" i="10"/>
  <c r="I419" i="10"/>
  <c r="L810" i="10"/>
  <c r="K964" i="10"/>
  <c r="L906" i="10"/>
  <c r="Q865" i="10"/>
  <c r="O631" i="10"/>
  <c r="F484" i="10" a="1"/>
  <c r="F484" i="10" s="1"/>
  <c r="Q436" i="10"/>
  <c r="Q934" i="10"/>
  <c r="F380" i="10" a="1"/>
  <c r="F380" i="10" s="1"/>
  <c r="M550" i="10"/>
  <c r="J605" i="10"/>
  <c r="M656" i="10"/>
  <c r="K701" i="10"/>
  <c r="F887" i="10" a="1"/>
  <c r="F887" i="10" s="1"/>
  <c r="P678" i="10" a="1"/>
  <c r="P678" i="10" s="1"/>
  <c r="J969" i="10"/>
  <c r="E491" i="10"/>
  <c r="F747" i="10" a="1"/>
  <c r="F747" i="10" s="1"/>
  <c r="K850" i="10"/>
  <c r="H399" i="10"/>
  <c r="F653" i="10" a="1"/>
  <c r="F653" i="10" s="1"/>
  <c r="L942" i="10"/>
  <c r="L459" i="10"/>
  <c r="O389" i="10"/>
  <c r="P553" i="10" a="1"/>
  <c r="P553" i="10" s="1"/>
  <c r="E822" i="10"/>
  <c r="Q598" i="10"/>
  <c r="G789" i="10"/>
  <c r="J776" i="10"/>
  <c r="J866" i="10"/>
  <c r="O978" i="10"/>
  <c r="E487" i="10"/>
  <c r="H609" i="10"/>
  <c r="H532" i="10"/>
  <c r="L423" i="10"/>
  <c r="E777" i="10"/>
  <c r="J626" i="10"/>
  <c r="Q768" i="10"/>
  <c r="N985" i="10"/>
  <c r="M355" i="10"/>
  <c r="G368" i="10"/>
  <c r="A849" i="10"/>
  <c r="O462" i="10"/>
  <c r="O837" i="10"/>
  <c r="M955" i="10"/>
  <c r="J624" i="10"/>
  <c r="P748" i="10" a="1"/>
  <c r="P748" i="10" s="1"/>
  <c r="H838" i="10"/>
  <c r="N628" i="10"/>
  <c r="N544" i="10"/>
  <c r="J932" i="10"/>
  <c r="Q474" i="10"/>
  <c r="A639" i="10"/>
  <c r="Q413" i="10"/>
  <c r="J524" i="10"/>
  <c r="P492" i="10" a="1"/>
  <c r="P492" i="10" s="1"/>
  <c r="K577" i="10"/>
  <c r="A451" i="10"/>
  <c r="F457" i="10" a="1"/>
  <c r="F457" i="10" s="1"/>
  <c r="E402" i="10"/>
  <c r="K698" i="10"/>
  <c r="A602" i="10"/>
  <c r="A723" i="10"/>
  <c r="P724" i="10" a="1"/>
  <c r="P724" i="10" s="1"/>
  <c r="Q341" i="10"/>
  <c r="E582" i="10"/>
  <c r="P733" i="10" a="1"/>
  <c r="P733" i="10" s="1"/>
  <c r="H504" i="10"/>
  <c r="Q781" i="10"/>
  <c r="K556" i="10"/>
  <c r="F624" i="10" a="1"/>
  <c r="F624" i="10" s="1"/>
  <c r="I350" i="10"/>
  <c r="I531" i="10"/>
  <c r="F546" i="10" a="1"/>
  <c r="F546" i="10" s="1"/>
  <c r="F602" i="10" a="1"/>
  <c r="F602" i="10" s="1"/>
  <c r="A488" i="10"/>
  <c r="O949" i="10"/>
  <c r="O586" i="10"/>
  <c r="J571" i="10"/>
  <c r="G536" i="10"/>
  <c r="O641" i="10"/>
  <c r="N914" i="10"/>
  <c r="A525" i="10"/>
  <c r="A582" i="10"/>
  <c r="Q384" i="10"/>
  <c r="A895" i="10"/>
  <c r="E854" i="10"/>
  <c r="Q943" i="10"/>
  <c r="Q498" i="10"/>
  <c r="F482" i="10" a="1"/>
  <c r="F482" i="10" s="1"/>
  <c r="I509" i="10"/>
  <c r="M970" i="10"/>
  <c r="O477" i="10"/>
  <c r="L736" i="10"/>
  <c r="P372" i="10" a="1"/>
  <c r="P372" i="10" s="1"/>
  <c r="L935" i="10"/>
  <c r="Q672" i="10"/>
  <c r="I521" i="10"/>
  <c r="A548" i="10"/>
  <c r="Q774" i="10"/>
  <c r="A527" i="10"/>
  <c r="I883" i="10"/>
  <c r="L785" i="10"/>
  <c r="J801" i="10"/>
  <c r="E537" i="10"/>
  <c r="L601" i="10"/>
  <c r="G899" i="10"/>
  <c r="H500" i="10"/>
  <c r="M604" i="10"/>
  <c r="K465" i="10"/>
  <c r="I414" i="10"/>
  <c r="M568" i="10"/>
  <c r="N642" i="10"/>
  <c r="Q677" i="10"/>
  <c r="F966" i="10" a="1"/>
  <c r="F966" i="10" s="1"/>
  <c r="M812" i="10"/>
  <c r="N738" i="10"/>
  <c r="M425" i="10"/>
  <c r="F498" i="10" a="1"/>
  <c r="F498" i="10" s="1"/>
  <c r="J886" i="10"/>
  <c r="A888" i="10"/>
  <c r="O888" i="10"/>
  <c r="O342" i="10"/>
  <c r="H665" i="10"/>
  <c r="E360" i="10"/>
  <c r="M680" i="10"/>
  <c r="Q579" i="10"/>
  <c r="M913" i="10"/>
  <c r="H900" i="10"/>
  <c r="G802" i="10"/>
  <c r="P722" i="10" a="1"/>
  <c r="P722" i="10" s="1"/>
  <c r="L542" i="10"/>
  <c r="K712" i="10"/>
  <c r="Q760" i="10"/>
  <c r="F547" i="10" a="1"/>
  <c r="F547" i="10" s="1"/>
  <c r="I427" i="10"/>
  <c r="F513" i="10" a="1"/>
  <c r="F513" i="10" s="1"/>
  <c r="J836" i="10"/>
  <c r="N834" i="10"/>
  <c r="L714" i="10"/>
  <c r="O431" i="10"/>
  <c r="N488" i="10"/>
  <c r="O558" i="10"/>
  <c r="N666" i="10"/>
  <c r="L933" i="10"/>
  <c r="J437" i="10"/>
  <c r="K742" i="10"/>
  <c r="L394" i="10"/>
  <c r="M575" i="10"/>
  <c r="A887" i="10"/>
  <c r="J971" i="10"/>
  <c r="G386" i="10"/>
  <c r="M671" i="10"/>
  <c r="A904" i="10"/>
  <c r="J396" i="10"/>
  <c r="G760" i="10"/>
  <c r="F467" i="10" a="1"/>
  <c r="F467" i="10" s="1"/>
  <c r="Q842" i="10"/>
  <c r="O588" i="10"/>
  <c r="G542" i="10"/>
  <c r="K519" i="10"/>
  <c r="G607" i="10"/>
  <c r="K735" i="10"/>
  <c r="L543" i="10"/>
  <c r="M440" i="10"/>
  <c r="O919" i="10"/>
  <c r="J406" i="10"/>
  <c r="F643" i="10" a="1"/>
  <c r="F643" i="10" s="1"/>
  <c r="J777" i="10"/>
  <c r="J428" i="10"/>
  <c r="O626" i="10"/>
  <c r="H983" i="10"/>
  <c r="K780" i="10"/>
  <c r="A493" i="10"/>
  <c r="J522" i="10"/>
  <c r="F412" i="10" a="1"/>
  <c r="F412" i="10" s="1"/>
  <c r="P772" i="10" a="1"/>
  <c r="P772" i="10" s="1"/>
  <c r="G869" i="10"/>
  <c r="H412" i="10"/>
  <c r="J435" i="10"/>
  <c r="N831" i="10"/>
  <c r="Q373" i="10"/>
  <c r="F804" i="10" a="1"/>
  <c r="F804" i="10" s="1"/>
  <c r="O930" i="10"/>
  <c r="K982" i="10"/>
  <c r="K489" i="10"/>
  <c r="E885" i="10"/>
  <c r="J652" i="10"/>
  <c r="O806" i="10"/>
  <c r="O966" i="10"/>
  <c r="G664" i="10"/>
  <c r="K530" i="10"/>
  <c r="G440" i="10"/>
  <c r="G590" i="10"/>
  <c r="E804" i="10"/>
  <c r="F441" i="10" a="1"/>
  <c r="F441" i="10" s="1"/>
  <c r="L737" i="10"/>
  <c r="E914" i="10"/>
  <c r="A713" i="10"/>
  <c r="G819" i="10"/>
  <c r="F677" i="10" a="1"/>
  <c r="F677" i="10" s="1"/>
  <c r="A995" i="10"/>
  <c r="O750" i="10"/>
  <c r="F697" i="10" a="1"/>
  <c r="F697" i="10" s="1"/>
  <c r="A561" i="10"/>
  <c r="J935" i="10"/>
  <c r="H446" i="10"/>
  <c r="Q545" i="10"/>
  <c r="O478" i="10"/>
  <c r="I803" i="10"/>
  <c r="N790" i="10"/>
  <c r="N493" i="10"/>
  <c r="I930" i="10"/>
  <c r="I341" i="10"/>
  <c r="H703" i="10"/>
  <c r="P891" i="10" a="1"/>
  <c r="P891" i="10" s="1"/>
  <c r="O856" i="10"/>
  <c r="E676" i="10"/>
  <c r="N440" i="10"/>
  <c r="M886" i="10"/>
  <c r="G575" i="10"/>
  <c r="E536" i="10"/>
  <c r="J733" i="10"/>
  <c r="M777" i="10"/>
  <c r="Q843" i="10"/>
  <c r="P696" i="10" a="1"/>
  <c r="P696" i="10" s="1"/>
  <c r="O881" i="10"/>
  <c r="I541" i="10"/>
  <c r="M507" i="10"/>
  <c r="L486" i="10"/>
  <c r="F488" i="10" a="1"/>
  <c r="F488" i="10" s="1"/>
  <c r="G533" i="10"/>
  <c r="Q754" i="10"/>
  <c r="G880" i="10"/>
  <c r="E505" i="10"/>
  <c r="P438" i="10" a="1"/>
  <c r="P438" i="10" s="1"/>
  <c r="G392" i="10"/>
  <c r="E351" i="10"/>
  <c r="I576" i="10"/>
  <c r="F618" i="10" a="1"/>
  <c r="F618" i="10" s="1"/>
  <c r="G431" i="10"/>
  <c r="H767" i="10"/>
  <c r="M879" i="10"/>
  <c r="G888" i="10"/>
  <c r="P497" i="10" a="1"/>
  <c r="P497" i="10" s="1"/>
  <c r="A851" i="10"/>
  <c r="K348" i="10"/>
  <c r="I496" i="10"/>
  <c r="A534" i="10"/>
  <c r="E931" i="10"/>
  <c r="L897" i="10"/>
  <c r="O411" i="10"/>
  <c r="E963" i="10"/>
  <c r="O374" i="10"/>
  <c r="Q525" i="10"/>
  <c r="P770" i="10" a="1"/>
  <c r="P770" i="10" s="1"/>
  <c r="I829" i="10"/>
  <c r="E944" i="10"/>
  <c r="P953" i="10" a="1"/>
  <c r="P953" i="10" s="1"/>
  <c r="K976" i="10"/>
  <c r="L861" i="10"/>
  <c r="N366" i="10"/>
  <c r="O807" i="10"/>
  <c r="P641" i="10" a="1"/>
  <c r="P641" i="10" s="1"/>
  <c r="A987" i="10"/>
  <c r="Q478" i="10"/>
  <c r="L888" i="10"/>
  <c r="Q492" i="10"/>
  <c r="I361" i="10"/>
  <c r="E715" i="10"/>
  <c r="O504" i="10"/>
  <c r="Q513" i="10"/>
  <c r="I821" i="10"/>
  <c r="L592" i="10"/>
  <c r="P479" i="10" a="1"/>
  <c r="P479" i="10" s="1"/>
  <c r="A667" i="10"/>
  <c r="O493" i="10"/>
  <c r="F673" i="10" a="1"/>
  <c r="F673" i="10" s="1"/>
  <c r="Q526" i="10"/>
  <c r="O354" i="10"/>
  <c r="Q962" i="10"/>
  <c r="H475" i="10"/>
  <c r="G747" i="10"/>
  <c r="L821" i="10"/>
  <c r="K827" i="10"/>
  <c r="E628" i="10"/>
  <c r="O623" i="10"/>
  <c r="E723" i="10"/>
  <c r="O565" i="10"/>
  <c r="Q475" i="10"/>
  <c r="H715" i="10"/>
  <c r="H999" i="10"/>
  <c r="P645" i="10" a="1"/>
  <c r="P645" i="10" s="1"/>
  <c r="K983" i="10"/>
  <c r="Q426" i="10"/>
  <c r="Q791" i="10"/>
  <c r="L825" i="10"/>
  <c r="K716" i="10"/>
  <c r="K381" i="10"/>
  <c r="M403" i="10"/>
  <c r="M808" i="10"/>
  <c r="P542" i="10" a="1"/>
  <c r="P542" i="10" s="1"/>
  <c r="O909" i="10"/>
  <c r="I782" i="10"/>
  <c r="K817" i="10"/>
  <c r="N352" i="10"/>
  <c r="P883" i="10" a="1"/>
  <c r="P883" i="10" s="1"/>
  <c r="I534" i="10"/>
  <c r="N853" i="10"/>
  <c r="A759" i="10"/>
  <c r="P709" i="10" a="1"/>
  <c r="P709" i="10" s="1"/>
  <c r="K859" i="10"/>
  <c r="G745" i="10"/>
  <c r="I870" i="10"/>
  <c r="A603" i="10"/>
  <c r="A731" i="10"/>
  <c r="P852" i="10" a="1"/>
  <c r="P852" i="10" s="1"/>
  <c r="L962" i="10"/>
  <c r="K952" i="10"/>
  <c r="K666" i="10"/>
  <c r="O452" i="10"/>
  <c r="J655" i="10"/>
  <c r="Q910" i="10"/>
  <c r="N480" i="10"/>
  <c r="O803" i="10"/>
  <c r="K563" i="10"/>
  <c r="Q409" i="10"/>
  <c r="N703" i="10"/>
  <c r="H594" i="10"/>
  <c r="P602" i="10" a="1"/>
  <c r="P602" i="10" s="1"/>
  <c r="J668" i="10"/>
  <c r="A864" i="10"/>
  <c r="L575" i="10"/>
  <c r="O659" i="10"/>
  <c r="A778" i="10"/>
  <c r="H396" i="10"/>
  <c r="H403" i="10"/>
  <c r="A410" i="10"/>
  <c r="J988" i="10"/>
  <c r="N706" i="10"/>
  <c r="Q590" i="10"/>
  <c r="O839" i="10"/>
  <c r="F614" i="10" a="1"/>
  <c r="F614" i="10" s="1"/>
  <c r="F638" i="10" a="1"/>
  <c r="F638" i="10" s="1"/>
  <c r="F422" i="10" a="1"/>
  <c r="F422" i="10" s="1"/>
  <c r="L463" i="10"/>
  <c r="L664" i="10"/>
  <c r="A984" i="10"/>
  <c r="A365" i="10"/>
  <c r="M896" i="10"/>
  <c r="K534" i="10"/>
  <c r="N353" i="10"/>
  <c r="A859" i="10"/>
  <c r="P397" i="10" a="1"/>
  <c r="P397" i="10" s="1"/>
  <c r="P708" i="10" a="1"/>
  <c r="P708" i="10" s="1"/>
  <c r="K764" i="10"/>
  <c r="M535" i="10"/>
  <c r="M899" i="10"/>
  <c r="H616" i="10"/>
  <c r="Q532" i="10"/>
  <c r="E532" i="10"/>
  <c r="K993" i="10"/>
  <c r="G475" i="10"/>
  <c r="Q939" i="10"/>
  <c r="H401" i="10"/>
  <c r="I796" i="10"/>
  <c r="M548" i="10"/>
  <c r="L764" i="10"/>
  <c r="L813" i="10"/>
  <c r="J485" i="10"/>
  <c r="O372" i="10"/>
  <c r="A533" i="10"/>
  <c r="M525" i="10"/>
  <c r="N491" i="10"/>
  <c r="F666" i="10" a="1"/>
  <c r="F666" i="10" s="1"/>
  <c r="L425" i="10"/>
  <c r="P803" i="10" a="1"/>
  <c r="P803" i="10" s="1"/>
  <c r="E780" i="10"/>
  <c r="L795" i="10"/>
  <c r="N828" i="10"/>
  <c r="F681" i="10" a="1"/>
  <c r="F681" i="10" s="1"/>
  <c r="E366" i="10"/>
  <c r="N922" i="10"/>
  <c r="K438" i="10"/>
  <c r="F684" i="10" a="1"/>
  <c r="F684" i="10" s="1"/>
  <c r="O506" i="10"/>
  <c r="O842" i="10"/>
  <c r="N620" i="10"/>
  <c r="Q888" i="10"/>
  <c r="K846" i="10"/>
  <c r="Q512" i="10"/>
  <c r="P804" i="10" a="1"/>
  <c r="P804" i="10" s="1"/>
  <c r="A430" i="10"/>
  <c r="H686" i="10"/>
  <c r="L921" i="10"/>
  <c r="N709" i="10"/>
  <c r="E555" i="10"/>
  <c r="J601" i="10"/>
  <c r="H921" i="10"/>
  <c r="N679" i="10"/>
  <c r="F629" i="10" a="1"/>
  <c r="F629" i="10" s="1"/>
  <c r="H566" i="10"/>
  <c r="M998" i="10"/>
  <c r="P412" i="10" a="1"/>
  <c r="P412" i="10" s="1"/>
  <c r="I508" i="10"/>
  <c r="I666" i="10"/>
  <c r="J340" i="10"/>
  <c r="H435" i="10"/>
  <c r="L649" i="10"/>
  <c r="L623" i="10"/>
  <c r="K966" i="10"/>
  <c r="J367" i="10"/>
  <c r="F576" i="10" a="1"/>
  <c r="F576" i="10" s="1"/>
  <c r="O367" i="10"/>
  <c r="H719" i="10"/>
  <c r="P563" i="10" a="1"/>
  <c r="P563" i="10" s="1"/>
  <c r="A782" i="10"/>
  <c r="O522" i="10"/>
  <c r="L915" i="10"/>
  <c r="A753" i="10"/>
  <c r="A564" i="10"/>
  <c r="G531" i="10"/>
  <c r="A397" i="10"/>
  <c r="G952" i="10"/>
  <c r="Q751" i="10"/>
  <c r="N825" i="10"/>
  <c r="J999" i="10"/>
  <c r="O428" i="10"/>
  <c r="A708" i="10"/>
  <c r="P624" i="10" a="1"/>
  <c r="P624" i="10" s="1"/>
  <c r="F894" i="10" a="1"/>
  <c r="F894" i="10" s="1"/>
  <c r="E873" i="10"/>
  <c r="L506" i="10"/>
  <c r="K654" i="10"/>
  <c r="E819" i="10"/>
  <c r="P383" i="10" a="1"/>
  <c r="P383" i="10" s="1"/>
  <c r="P714" i="10" a="1"/>
  <c r="P714" i="10" s="1"/>
  <c r="H654" i="10"/>
  <c r="F366" i="10" a="1"/>
  <c r="F366" i="10" s="1"/>
  <c r="O511" i="10"/>
  <c r="P604" i="10" a="1"/>
  <c r="P604" i="10" s="1"/>
  <c r="M393" i="10"/>
  <c r="M858" i="10"/>
  <c r="O940" i="10"/>
  <c r="M964" i="10"/>
  <c r="G477" i="10"/>
  <c r="J544" i="10"/>
  <c r="M558" i="10"/>
  <c r="E946" i="10"/>
  <c r="J688" i="10"/>
  <c r="N677" i="10"/>
  <c r="F938" i="10" a="1"/>
  <c r="F938" i="10" s="1"/>
  <c r="L348" i="10"/>
  <c r="L464" i="10"/>
  <c r="A905" i="10"/>
  <c r="K990" i="10"/>
  <c r="A447" i="10"/>
  <c r="M817" i="10"/>
  <c r="A964" i="10"/>
  <c r="P349" i="10" a="1"/>
  <c r="P349" i="10" s="1"/>
  <c r="P819" i="10" a="1"/>
  <c r="P819" i="10" s="1"/>
  <c r="G727" i="10"/>
  <c r="G791" i="10"/>
  <c r="N372" i="10"/>
  <c r="E728" i="10"/>
  <c r="I499" i="10"/>
  <c r="K462" i="10"/>
  <c r="F567" i="10" a="1"/>
  <c r="F567" i="10" s="1"/>
  <c r="K781" i="10"/>
  <c r="E542" i="10"/>
  <c r="M699" i="10"/>
  <c r="E584" i="10"/>
  <c r="N497" i="10"/>
  <c r="K517" i="10"/>
  <c r="H409" i="10"/>
  <c r="I627" i="10"/>
  <c r="N784" i="10"/>
  <c r="I929" i="10"/>
  <c r="E440" i="10"/>
  <c r="E781" i="10"/>
  <c r="J747" i="10"/>
  <c r="L599" i="10"/>
  <c r="Q510" i="10"/>
  <c r="I674" i="10"/>
  <c r="I399" i="10"/>
  <c r="M708" i="10"/>
  <c r="Q633" i="10"/>
  <c r="M930" i="10"/>
  <c r="I802" i="10"/>
  <c r="A856" i="10"/>
  <c r="K779" i="10"/>
  <c r="F394" i="10" a="1"/>
  <c r="F394" i="10" s="1"/>
  <c r="L402" i="10"/>
  <c r="A933" i="10"/>
  <c r="N839" i="10"/>
  <c r="Q867" i="10"/>
  <c r="A585" i="10"/>
  <c r="Q604" i="10"/>
  <c r="I380" i="10"/>
  <c r="F414" i="10" a="1"/>
  <c r="F414" i="10" s="1"/>
  <c r="J669" i="10"/>
  <c r="E704" i="10"/>
  <c r="Q623" i="10"/>
  <c r="K542" i="10"/>
  <c r="A811" i="10"/>
  <c r="K793" i="10"/>
  <c r="K457" i="10"/>
  <c r="J389" i="10"/>
  <c r="K958" i="10"/>
  <c r="J797" i="10"/>
  <c r="M432" i="10"/>
  <c r="N455" i="10"/>
  <c r="I915" i="10"/>
  <c r="L725" i="10"/>
  <c r="O536" i="10"/>
  <c r="L483" i="10"/>
  <c r="M542" i="10"/>
  <c r="L761" i="10"/>
  <c r="E429" i="10"/>
  <c r="O570" i="10"/>
  <c r="N857" i="10"/>
  <c r="N555" i="10"/>
  <c r="E493" i="10"/>
  <c r="L386" i="10"/>
  <c r="L555" i="10"/>
  <c r="I946" i="10"/>
  <c r="O554" i="10"/>
  <c r="G676" i="10"/>
  <c r="O577" i="10"/>
  <c r="K777" i="10"/>
  <c r="Q452" i="10"/>
  <c r="A423" i="10"/>
  <c r="M517" i="10"/>
  <c r="F504" i="10" a="1"/>
  <c r="F504" i="10" s="1"/>
  <c r="K430" i="10"/>
  <c r="G932" i="10"/>
  <c r="G472" i="10"/>
  <c r="O365" i="10"/>
  <c r="Q460" i="10"/>
  <c r="K700" i="10"/>
  <c r="F964" i="10" a="1"/>
  <c r="F964" i="10" s="1"/>
  <c r="P832" i="10" a="1"/>
  <c r="P832" i="10" s="1"/>
  <c r="N587" i="10"/>
  <c r="Q396" i="10"/>
  <c r="A756" i="10"/>
  <c r="K901" i="10"/>
  <c r="O682" i="10"/>
  <c r="E446" i="10"/>
  <c r="L882" i="10"/>
  <c r="H619" i="10"/>
  <c r="K754" i="10"/>
  <c r="K871" i="10"/>
  <c r="H871" i="10"/>
  <c r="A578" i="10"/>
  <c r="M923" i="10"/>
  <c r="I614" i="10"/>
  <c r="E581" i="10"/>
  <c r="P759" i="10" a="1"/>
  <c r="P759" i="10" s="1"/>
  <c r="F389" i="10" a="1"/>
  <c r="F389" i="10" s="1"/>
  <c r="H620" i="10"/>
  <c r="K585" i="10"/>
  <c r="Q869" i="10"/>
  <c r="J566" i="10"/>
  <c r="F852" i="10" a="1"/>
  <c r="F852" i="10" s="1"/>
  <c r="G836" i="10"/>
  <c r="E629" i="10"/>
  <c r="N715" i="10"/>
  <c r="E444" i="10"/>
  <c r="Q713" i="10"/>
  <c r="Q937" i="10"/>
  <c r="M340" i="10"/>
  <c r="G405" i="10"/>
  <c r="E377" i="10"/>
  <c r="G573" i="10"/>
  <c r="N423" i="10"/>
  <c r="L665" i="10"/>
  <c r="F572" i="10" a="1"/>
  <c r="F572" i="10" s="1"/>
  <c r="P974" i="10" a="1"/>
  <c r="P974" i="10" s="1"/>
  <c r="N678" i="10"/>
  <c r="A567" i="10"/>
  <c r="H512" i="10"/>
  <c r="M490" i="10"/>
  <c r="Q705" i="10"/>
  <c r="K851" i="10"/>
  <c r="F738" i="10" a="1"/>
  <c r="F738" i="10" s="1"/>
  <c r="G839" i="10"/>
  <c r="P853" i="10" a="1"/>
  <c r="P853" i="10" s="1"/>
  <c r="O587" i="10"/>
  <c r="N797" i="10"/>
  <c r="J742" i="10"/>
  <c r="E861" i="10"/>
  <c r="G445" i="10"/>
  <c r="O498" i="10"/>
  <c r="J677" i="10"/>
  <c r="L704" i="10"/>
  <c r="G471" i="10"/>
  <c r="M606" i="10"/>
  <c r="A921" i="10"/>
  <c r="L806" i="10"/>
  <c r="L674" i="10"/>
  <c r="G404" i="10"/>
  <c r="N370" i="10"/>
  <c r="A797" i="10"/>
  <c r="E561" i="10"/>
  <c r="A414" i="10"/>
  <c r="O357" i="10"/>
  <c r="P679" i="10" a="1"/>
  <c r="P679" i="10" s="1"/>
  <c r="P811" i="10" a="1"/>
  <c r="P811" i="10" s="1"/>
  <c r="Q931" i="10"/>
  <c r="N917" i="10"/>
  <c r="A762" i="10"/>
  <c r="P930" i="10" a="1"/>
  <c r="P930" i="10" s="1"/>
  <c r="Q674" i="10"/>
  <c r="Q716" i="10"/>
  <c r="O490" i="10"/>
  <c r="E530" i="10"/>
  <c r="K704" i="10"/>
  <c r="L493" i="10"/>
  <c r="G704" i="10"/>
  <c r="G622" i="10"/>
  <c r="P562" i="10" a="1"/>
  <c r="P562" i="10" s="1"/>
  <c r="N433" i="10"/>
  <c r="G608" i="10"/>
  <c r="G850" i="10"/>
  <c r="K404" i="10"/>
  <c r="K555" i="10"/>
  <c r="N539" i="10"/>
  <c r="J993" i="10"/>
  <c r="Q366" i="10"/>
  <c r="J375" i="10"/>
  <c r="A912" i="10"/>
  <c r="J795" i="10"/>
  <c r="M832" i="10"/>
  <c r="J858" i="10"/>
  <c r="H982" i="10"/>
  <c r="M563" i="10"/>
  <c r="G416" i="10"/>
  <c r="H561" i="10"/>
  <c r="P595" i="10" a="1"/>
  <c r="P595" i="10" s="1"/>
  <c r="H464" i="10"/>
  <c r="A960" i="10"/>
  <c r="N446" i="10"/>
  <c r="O415" i="10"/>
  <c r="O418" i="10"/>
  <c r="P706" i="10" a="1"/>
  <c r="P706" i="10" s="1"/>
  <c r="G639" i="10"/>
  <c r="L718" i="10"/>
  <c r="K395" i="10"/>
  <c r="Q547" i="10"/>
  <c r="M686" i="10"/>
  <c r="P422" i="10" a="1"/>
  <c r="P422" i="10" s="1"/>
  <c r="G579" i="10"/>
  <c r="P888" i="10" a="1"/>
  <c r="P888" i="10" s="1"/>
  <c r="H927" i="10"/>
  <c r="A358" i="10"/>
  <c r="K826" i="10"/>
  <c r="H948" i="10"/>
  <c r="P914" i="10" a="1"/>
  <c r="P914" i="10" s="1"/>
  <c r="P378" i="10" a="1"/>
  <c r="P378" i="10" s="1"/>
  <c r="P571" i="10" a="1"/>
  <c r="P571" i="10" s="1"/>
  <c r="N708" i="10"/>
  <c r="J821" i="10"/>
  <c r="P882" i="10" a="1"/>
  <c r="P882" i="10" s="1"/>
  <c r="G510" i="10"/>
  <c r="Q745" i="10"/>
  <c r="P856" i="10" a="1"/>
  <c r="P856" i="10" s="1"/>
  <c r="L356" i="10"/>
  <c r="A961" i="10"/>
  <c r="H726" i="10"/>
  <c r="J549" i="10"/>
  <c r="M942" i="10"/>
  <c r="N594" i="10"/>
  <c r="O597" i="10"/>
  <c r="P391" i="10" a="1"/>
  <c r="P391" i="10" s="1"/>
  <c r="E733" i="10"/>
  <c r="O369" i="10"/>
  <c r="M838" i="10"/>
  <c r="L830" i="10"/>
  <c r="L816" i="10"/>
  <c r="F926" i="10" a="1"/>
  <c r="F926" i="10" s="1"/>
  <c r="L961" i="10"/>
  <c r="F781" i="10" a="1"/>
  <c r="F781" i="10" s="1"/>
  <c r="F947" i="10" a="1"/>
  <c r="F947" i="10" s="1"/>
  <c r="E423" i="10"/>
  <c r="N459" i="10"/>
  <c r="I656" i="10"/>
  <c r="F836" i="10" a="1"/>
  <c r="F836" i="10" s="1"/>
  <c r="E878" i="10"/>
  <c r="J890" i="10"/>
  <c r="L381" i="10"/>
  <c r="J975" i="10"/>
  <c r="N794" i="10"/>
  <c r="G407" i="10"/>
  <c r="F786" i="10" a="1"/>
  <c r="F786" i="10" s="1"/>
  <c r="I642" i="10"/>
  <c r="E981" i="10"/>
  <c r="J348" i="10"/>
  <c r="M549" i="10"/>
  <c r="O362" i="10"/>
  <c r="O618" i="10"/>
  <c r="K734" i="10"/>
  <c r="G557" i="10"/>
  <c r="F995" i="10" a="1"/>
  <c r="F995" i="10" s="1"/>
  <c r="N572" i="10"/>
  <c r="I763" i="10"/>
  <c r="H799" i="10"/>
  <c r="H538" i="10"/>
  <c r="M362" i="10"/>
  <c r="K573" i="10"/>
  <c r="E917" i="10"/>
  <c r="E421" i="10"/>
  <c r="E596" i="10"/>
  <c r="H870" i="10"/>
  <c r="O401" i="10"/>
  <c r="H810" i="10"/>
  <c r="L655" i="10"/>
  <c r="P664" i="10" a="1"/>
  <c r="P664" i="10" s="1"/>
  <c r="P337" i="10" a="1"/>
  <c r="P337" i="10" s="1"/>
  <c r="L824" i="10"/>
  <c r="L832" i="10"/>
  <c r="E955" i="10"/>
  <c r="G876" i="10"/>
  <c r="L618" i="10"/>
  <c r="O476" i="10"/>
  <c r="P450" i="10" a="1"/>
  <c r="P450" i="10" s="1"/>
  <c r="Q972" i="10"/>
  <c r="O678" i="10"/>
  <c r="E792" i="10"/>
  <c r="P786" i="10" a="1"/>
  <c r="P786" i="10" s="1"/>
  <c r="Q480" i="10"/>
  <c r="G872" i="10"/>
  <c r="E879" i="10"/>
  <c r="O923" i="10"/>
  <c r="O867" i="10"/>
  <c r="H479" i="10"/>
  <c r="O620" i="10"/>
  <c r="P484" i="10" a="1"/>
  <c r="P484" i="10" s="1"/>
  <c r="H817" i="10"/>
  <c r="M763" i="10"/>
  <c r="Q439" i="10"/>
  <c r="L454" i="10"/>
  <c r="H374" i="10"/>
  <c r="I362" i="10"/>
  <c r="J811" i="10"/>
  <c r="K963" i="10"/>
  <c r="G829" i="10"/>
  <c r="J565" i="10"/>
  <c r="F363" i="10" a="1"/>
  <c r="F363" i="10" s="1"/>
  <c r="L988" i="10"/>
  <c r="A415" i="10"/>
  <c r="Q528" i="10"/>
  <c r="H707" i="10"/>
  <c r="E807" i="10"/>
  <c r="A544" i="10"/>
  <c r="E588" i="10"/>
  <c r="A857" i="10"/>
  <c r="K452" i="10"/>
  <c r="G470" i="10"/>
  <c r="K385" i="10"/>
  <c r="N432" i="10"/>
  <c r="G740" i="10"/>
  <c r="H338" i="10"/>
  <c r="J457" i="10"/>
  <c r="G509" i="10"/>
  <c r="Q632" i="10"/>
  <c r="L569" i="10"/>
  <c r="L534" i="10"/>
  <c r="M776" i="10"/>
  <c r="K932" i="10"/>
  <c r="K863" i="10"/>
  <c r="E800" i="10"/>
  <c r="L763" i="10"/>
  <c r="G457" i="10"/>
  <c r="O574" i="10"/>
  <c r="Q718" i="10"/>
  <c r="G759" i="10"/>
  <c r="P338" i="10" a="1"/>
  <c r="P338" i="10" s="1"/>
  <c r="L879" i="10"/>
  <c r="P488" i="10" a="1"/>
  <c r="P488" i="10" s="1"/>
  <c r="F714" i="10" a="1"/>
  <c r="F714" i="10" s="1"/>
  <c r="Q997" i="10"/>
  <c r="J661" i="10"/>
  <c r="N474" i="10"/>
  <c r="G699" i="10"/>
  <c r="N720" i="10"/>
  <c r="M528" i="10"/>
  <c r="G735" i="10"/>
  <c r="F550" i="10" a="1"/>
  <c r="F550" i="10" s="1"/>
  <c r="L774" i="10"/>
  <c r="H384" i="10"/>
  <c r="N664" i="10"/>
  <c r="M560" i="10"/>
  <c r="H846" i="10"/>
  <c r="M619" i="10"/>
  <c r="K574" i="10"/>
  <c r="G422" i="10"/>
  <c r="I381" i="10"/>
  <c r="H755" i="10"/>
  <c r="M792" i="10"/>
  <c r="L438" i="10"/>
  <c r="E649" i="10"/>
  <c r="L456" i="10"/>
  <c r="L893" i="10"/>
  <c r="H588" i="10"/>
  <c r="J412" i="10"/>
  <c r="J699" i="10"/>
  <c r="F851" i="10" a="1"/>
  <c r="F851" i="10" s="1"/>
  <c r="Q901" i="10"/>
  <c r="G956" i="10"/>
  <c r="P597" i="10" a="1"/>
  <c r="P597" i="10" s="1"/>
  <c r="K496" i="10"/>
  <c r="J612" i="10"/>
  <c r="H664" i="10"/>
  <c r="K696" i="10"/>
  <c r="E858" i="10"/>
  <c r="Q853" i="10"/>
  <c r="M470" i="10"/>
  <c r="Q469" i="10"/>
  <c r="O853" i="10"/>
  <c r="K476" i="10"/>
  <c r="N565" i="10"/>
  <c r="A497" i="10"/>
  <c r="A993" i="10"/>
  <c r="F411" i="10" a="1"/>
  <c r="F411" i="10" s="1"/>
  <c r="I922" i="10"/>
  <c r="P681" i="10" a="1"/>
  <c r="P681" i="10" s="1"/>
  <c r="Q950" i="10"/>
  <c r="P529" i="10" a="1"/>
  <c r="P529" i="10" s="1"/>
  <c r="O820" i="10"/>
  <c r="H685" i="10"/>
  <c r="E415" i="10"/>
  <c r="M426" i="10"/>
  <c r="Q461" i="10"/>
  <c r="M798" i="10"/>
  <c r="F350" i="10" a="1"/>
  <c r="F350" i="10" s="1"/>
  <c r="O541" i="10"/>
  <c r="K726" i="10"/>
  <c r="M417" i="10"/>
  <c r="F667" i="10" a="1"/>
  <c r="F667" i="10" s="1"/>
  <c r="I906" i="10"/>
  <c r="K411" i="10"/>
  <c r="G538" i="10"/>
  <c r="J986" i="10"/>
  <c r="J829" i="10"/>
  <c r="G776" i="10"/>
  <c r="I864" i="10"/>
  <c r="H777" i="10"/>
  <c r="P718" i="10" a="1"/>
  <c r="P718" i="10" s="1"/>
  <c r="L591" i="10"/>
  <c r="N694" i="10"/>
  <c r="K473" i="10"/>
  <c r="M745" i="10"/>
  <c r="O396" i="10"/>
  <c r="E770" i="10"/>
  <c r="O997" i="10"/>
  <c r="I384" i="10"/>
  <c r="A399" i="10"/>
  <c r="A650" i="10"/>
  <c r="Q830" i="10"/>
  <c r="A860" i="10"/>
  <c r="F556" i="10" a="1"/>
  <c r="F556" i="10" s="1"/>
  <c r="N846" i="10"/>
  <c r="L918" i="10"/>
  <c r="J701" i="10"/>
  <c r="J950" i="10"/>
  <c r="G695" i="10"/>
  <c r="L985" i="10"/>
  <c r="A771" i="10"/>
  <c r="M621" i="10"/>
  <c r="Q417" i="10"/>
  <c r="G998" i="10"/>
  <c r="M343" i="10"/>
  <c r="G595" i="10"/>
  <c r="E876" i="10"/>
  <c r="F569" i="10" a="1"/>
  <c r="F569" i="10" s="1"/>
  <c r="F337" i="10" a="1"/>
  <c r="F337" i="10" s="1"/>
  <c r="M811" i="10"/>
  <c r="E775" i="10"/>
  <c r="A352" i="10"/>
  <c r="L514" i="10"/>
  <c r="L784" i="10"/>
  <c r="O815" i="10"/>
  <c r="G728" i="10"/>
  <c r="Q453" i="10"/>
  <c r="I490" i="10"/>
  <c r="Q481" i="10"/>
  <c r="K980" i="10"/>
  <c r="L666" i="10"/>
  <c r="M864" i="10"/>
  <c r="N813" i="10"/>
  <c r="G376" i="10"/>
  <c r="O950" i="10"/>
  <c r="I632" i="10"/>
  <c r="K801" i="10"/>
  <c r="N843" i="10"/>
  <c r="A577" i="10"/>
  <c r="M867" i="10"/>
  <c r="P387" i="10" a="1"/>
  <c r="P387" i="10" s="1"/>
  <c r="J905" i="10"/>
  <c r="P753" i="10" a="1"/>
  <c r="P753" i="10" s="1"/>
  <c r="J364" i="10"/>
  <c r="F695" i="10" a="1"/>
  <c r="F695" i="10" s="1"/>
  <c r="F726" i="10" a="1"/>
  <c r="F726" i="10" s="1"/>
  <c r="H941" i="10"/>
  <c r="A792" i="10"/>
  <c r="I351" i="10"/>
  <c r="F454" i="10" a="1"/>
  <c r="F454" i="10" s="1"/>
  <c r="I557" i="10"/>
  <c r="O664" i="10"/>
  <c r="E604" i="10"/>
  <c r="P703" i="10" a="1"/>
  <c r="P703" i="10" s="1"/>
  <c r="E647" i="10"/>
  <c r="Q379" i="10"/>
  <c r="I390" i="10"/>
  <c r="L504" i="10"/>
  <c r="Q367" i="10"/>
  <c r="G603" i="10"/>
  <c r="P907" i="10" a="1"/>
  <c r="P907" i="10" s="1"/>
  <c r="M498" i="10"/>
  <c r="A386" i="10"/>
  <c r="K346" i="10"/>
  <c r="Q402" i="10"/>
  <c r="L818" i="10"/>
  <c r="I610" i="10"/>
  <c r="L910" i="10"/>
  <c r="M366" i="10"/>
  <c r="K688" i="10"/>
  <c r="J377" i="10"/>
  <c r="L409" i="10"/>
  <c r="K879" i="10"/>
  <c r="I403" i="10"/>
  <c r="O693" i="10"/>
  <c r="G576" i="10"/>
  <c r="K916" i="10"/>
  <c r="N643" i="10"/>
  <c r="N995" i="10"/>
  <c r="F405" i="10" a="1"/>
  <c r="F405" i="10" s="1"/>
  <c r="M781" i="10"/>
  <c r="I754" i="10"/>
  <c r="I960" i="10"/>
  <c r="K613" i="10"/>
  <c r="P447" i="10" a="1"/>
  <c r="P447" i="10" s="1"/>
  <c r="E999" i="10"/>
  <c r="H709" i="10"/>
  <c r="I372" i="10"/>
  <c r="L582" i="10"/>
  <c r="P630" i="10" a="1"/>
  <c r="P630" i="10" s="1"/>
  <c r="N837" i="10"/>
  <c r="N711" i="10"/>
  <c r="O914" i="10"/>
  <c r="N769" i="10"/>
  <c r="E583" i="10"/>
  <c r="K717" i="10"/>
  <c r="E432" i="10"/>
  <c r="P507" i="10" a="1"/>
  <c r="P507" i="10" s="1"/>
  <c r="O954" i="10"/>
  <c r="O381" i="10"/>
  <c r="A696" i="10"/>
  <c r="A366" i="10"/>
  <c r="J646" i="10"/>
  <c r="M715" i="10"/>
  <c r="J853" i="10"/>
  <c r="K602" i="10"/>
  <c r="O484" i="10"/>
  <c r="K962" i="10"/>
  <c r="P592" i="10" a="1"/>
  <c r="P592" i="10" s="1"/>
  <c r="I842" i="10"/>
  <c r="Q468" i="10"/>
  <c r="N368" i="10"/>
  <c r="H366" i="10"/>
  <c r="Q399" i="10"/>
  <c r="H834" i="10"/>
  <c r="G700" i="10"/>
  <c r="M694" i="10"/>
  <c r="A466" i="10"/>
  <c r="A437" i="10"/>
  <c r="K508" i="10"/>
  <c r="J918" i="10"/>
  <c r="E507" i="10"/>
  <c r="E563" i="10"/>
  <c r="O800" i="10"/>
  <c r="J907" i="10"/>
  <c r="M679" i="10"/>
  <c r="P975" i="10" a="1"/>
  <c r="P975" i="10" s="1"/>
  <c r="H387" i="10"/>
  <c r="L712" i="10"/>
  <c r="G749" i="10"/>
  <c r="H621" i="10"/>
  <c r="G719" i="10"/>
  <c r="Q505" i="10"/>
  <c r="A579" i="10"/>
  <c r="O980" i="10"/>
  <c r="H990" i="10"/>
  <c r="F683" i="10" a="1"/>
  <c r="F683" i="10" s="1"/>
  <c r="M386" i="10"/>
  <c r="P792" i="10" a="1"/>
  <c r="P792" i="10" s="1"/>
  <c r="G574" i="10"/>
  <c r="I975" i="10"/>
  <c r="H862" i="10"/>
  <c r="K630" i="10"/>
  <c r="N827" i="10"/>
  <c r="G940" i="10"/>
  <c r="G665" i="10"/>
  <c r="I781" i="10"/>
  <c r="N944" i="10"/>
  <c r="G765" i="10"/>
  <c r="P370" i="10" a="1"/>
  <c r="P370" i="10" s="1"/>
  <c r="H356" i="10"/>
  <c r="A587" i="10"/>
  <c r="Q692" i="10"/>
  <c r="N968" i="10"/>
  <c r="I561" i="10"/>
  <c r="N484" i="10"/>
  <c r="K606" i="10"/>
  <c r="N534" i="10"/>
  <c r="K725" i="10"/>
  <c r="I698" i="10"/>
  <c r="M529" i="10"/>
  <c r="M943" i="10"/>
  <c r="J638" i="10"/>
  <c r="O698" i="10"/>
  <c r="L522" i="10"/>
  <c r="N669" i="10"/>
  <c r="F349" i="10" a="1"/>
  <c r="F349" i="10" s="1"/>
  <c r="Q562" i="10"/>
  <c r="H759" i="10"/>
  <c r="A644" i="10"/>
  <c r="A424" i="10"/>
  <c r="M945" i="10"/>
  <c r="F833" i="10" a="1"/>
  <c r="F833" i="10" s="1"/>
  <c r="P503" i="10" a="1"/>
  <c r="P503" i="10" s="1"/>
  <c r="K881" i="10"/>
  <c r="I739" i="10"/>
  <c r="F505" i="10" a="1"/>
  <c r="F505" i="10" s="1"/>
  <c r="P962" i="10" a="1"/>
  <c r="P962" i="10" s="1"/>
  <c r="J567" i="10"/>
  <c r="N849" i="10"/>
  <c r="I626" i="10"/>
  <c r="P849" i="10" a="1"/>
  <c r="P849" i="10" s="1"/>
  <c r="O764" i="10"/>
  <c r="E362" i="10"/>
  <c r="H885" i="10"/>
  <c r="M882" i="10"/>
  <c r="M790" i="10"/>
  <c r="O545" i="10"/>
  <c r="F401" i="10" a="1"/>
  <c r="F401" i="10" s="1"/>
  <c r="E422" i="10"/>
  <c r="H461" i="10"/>
  <c r="J360" i="10"/>
  <c r="K557" i="10"/>
  <c r="M465" i="10"/>
  <c r="O758" i="10"/>
  <c r="F563" i="10" a="1"/>
  <c r="F563" i="10" s="1"/>
  <c r="L662" i="10"/>
  <c r="O763" i="10"/>
  <c r="O769" i="10"/>
  <c r="H448" i="10"/>
  <c r="F713" i="10" a="1"/>
  <c r="F713" i="10" s="1"/>
  <c r="E577" i="10"/>
  <c r="O733" i="10"/>
  <c r="A934" i="10"/>
  <c r="Q898" i="10"/>
  <c r="L440" i="10"/>
  <c r="G739" i="10"/>
  <c r="O998" i="10"/>
  <c r="P716" i="10" a="1"/>
  <c r="P716" i="10" s="1"/>
  <c r="J352" i="10"/>
  <c r="E943" i="10"/>
  <c r="E339" i="10"/>
  <c r="K653" i="10"/>
  <c r="H984" i="10"/>
  <c r="H445" i="10"/>
  <c r="A532" i="10"/>
  <c r="O871" i="10"/>
  <c r="O931" i="10"/>
  <c r="O924" i="10"/>
  <c r="M431" i="10"/>
  <c r="M843" i="10"/>
  <c r="J921" i="10"/>
  <c r="E919" i="10"/>
  <c r="F821" i="10" a="1"/>
  <c r="F821" i="10" s="1"/>
  <c r="O746" i="10"/>
  <c r="I762" i="10"/>
  <c r="A491" i="10"/>
  <c r="J789" i="10"/>
  <c r="L560" i="10"/>
  <c r="K882" i="10"/>
  <c r="O794" i="10"/>
  <c r="E762" i="10"/>
  <c r="G894" i="10"/>
  <c r="P579" i="10" a="1"/>
  <c r="P579" i="10" s="1"/>
  <c r="M461" i="10"/>
  <c r="N650" i="10"/>
  <c r="O482" i="10"/>
  <c r="N988" i="10"/>
  <c r="Q926" i="10"/>
  <c r="L886" i="10"/>
  <c r="M683" i="10"/>
  <c r="F577" i="10" a="1"/>
  <c r="F577" i="10" s="1"/>
  <c r="J805" i="10"/>
  <c r="K479" i="10"/>
  <c r="G565" i="10"/>
  <c r="H463" i="10"/>
  <c r="J615" i="10"/>
  <c r="M482" i="10"/>
  <c r="F899" i="10" a="1"/>
  <c r="F899" i="10" s="1"/>
  <c r="N892" i="10"/>
  <c r="P779" i="10" a="1"/>
  <c r="P779" i="10" s="1"/>
  <c r="P812" i="10" a="1"/>
  <c r="P812" i="10" s="1"/>
  <c r="K428" i="10"/>
  <c r="L648" i="10"/>
  <c r="O673" i="10"/>
  <c r="N749" i="10"/>
  <c r="L796" i="10"/>
  <c r="A555" i="10"/>
  <c r="G895" i="10"/>
  <c r="O926" i="10"/>
  <c r="L460" i="10"/>
  <c r="L914" i="10"/>
  <c r="G383" i="10"/>
  <c r="P541" i="10" a="1"/>
  <c r="P541" i="10" s="1"/>
  <c r="N339" i="10"/>
  <c r="Q778" i="10"/>
  <c r="K456" i="10"/>
  <c r="L866" i="10"/>
  <c r="K951" i="10"/>
  <c r="A510" i="10"/>
  <c r="Q725" i="10"/>
  <c r="L939" i="10"/>
  <c r="M409" i="10"/>
  <c r="F652" i="10" a="1"/>
  <c r="F652" i="10" s="1"/>
  <c r="F583" i="10" a="1"/>
  <c r="F583" i="10" s="1"/>
  <c r="Q343" i="10"/>
  <c r="A431" i="10"/>
  <c r="N798" i="10"/>
  <c r="A392" i="10"/>
  <c r="E979" i="10"/>
  <c r="F464" i="10" a="1"/>
  <c r="F464" i="10" s="1"/>
  <c r="J952" i="10"/>
  <c r="L621" i="10"/>
  <c r="J627" i="10"/>
  <c r="K528" i="10"/>
  <c r="O669" i="10"/>
  <c r="Q449" i="10"/>
  <c r="J413" i="10"/>
  <c r="J473" i="10"/>
  <c r="J695" i="10"/>
  <c r="L678" i="10"/>
  <c r="L860" i="10"/>
  <c r="N812" i="10"/>
  <c r="G588" i="10"/>
  <c r="G643" i="10"/>
  <c r="Q879" i="10"/>
  <c r="F432" i="10" a="1"/>
  <c r="F432" i="10" s="1"/>
  <c r="E927" i="10"/>
  <c r="K499" i="10"/>
  <c r="P949" i="10" a="1"/>
  <c r="P949" i="10" s="1"/>
  <c r="G483" i="10"/>
  <c r="I718" i="10"/>
  <c r="H553" i="10"/>
  <c r="M406" i="10"/>
  <c r="Q959" i="10"/>
  <c r="L973" i="10"/>
  <c r="M641" i="10"/>
  <c r="L594" i="10"/>
  <c r="N634" i="10"/>
  <c r="H570" i="10"/>
  <c r="I687" i="10"/>
  <c r="M991" i="10"/>
  <c r="K552" i="10"/>
  <c r="J972" i="10"/>
  <c r="F662" i="10" a="1"/>
  <c r="F662" i="10" s="1"/>
  <c r="N718" i="10"/>
  <c r="I410" i="10"/>
  <c r="M796" i="10"/>
  <c r="L461" i="10"/>
  <c r="O850" i="10"/>
  <c r="G370" i="10"/>
  <c r="G915" i="10"/>
  <c r="J496" i="10"/>
  <c r="A383" i="10"/>
  <c r="H488" i="10"/>
  <c r="K393" i="10"/>
  <c r="P364" i="10" a="1"/>
  <c r="P364" i="10" s="1"/>
  <c r="H894" i="10"/>
  <c r="O403" i="10"/>
  <c r="G906" i="10"/>
  <c r="P355" i="10" a="1"/>
  <c r="P355" i="10" s="1"/>
  <c r="G799" i="10"/>
  <c r="H346" i="10"/>
  <c r="P700" i="10" a="1"/>
  <c r="P700" i="10" s="1"/>
  <c r="K915" i="10"/>
  <c r="I475" i="10"/>
  <c r="N999" i="10"/>
  <c r="L835" i="10"/>
  <c r="G983" i="10"/>
  <c r="M837" i="10"/>
  <c r="O855" i="10"/>
  <c r="Q517" i="10"/>
  <c r="G996" i="10"/>
  <c r="K373" i="10"/>
  <c r="N515" i="10"/>
  <c r="A948" i="10"/>
  <c r="Q691" i="10"/>
  <c r="L941" i="10"/>
  <c r="E387" i="10"/>
  <c r="E744" i="10"/>
  <c r="G721" i="10"/>
  <c r="K898" i="10"/>
  <c r="G959" i="10"/>
  <c r="P826" i="10" a="1"/>
  <c r="P826" i="10" s="1"/>
  <c r="I495" i="10"/>
  <c r="N635" i="10"/>
  <c r="H439" i="10"/>
  <c r="P509" i="10" a="1"/>
  <c r="P509" i="10" s="1"/>
  <c r="G916" i="10"/>
  <c r="E619" i="10"/>
  <c r="F554" i="10" a="1"/>
  <c r="F554" i="10" s="1"/>
  <c r="E342" i="10"/>
  <c r="L922" i="10"/>
  <c r="G674" i="10"/>
  <c r="L511" i="10"/>
  <c r="Q360" i="10"/>
  <c r="E809" i="10"/>
  <c r="H547" i="10"/>
  <c r="M422" i="10"/>
  <c r="J642" i="10"/>
  <c r="A743" i="10"/>
  <c r="G954" i="10"/>
  <c r="Q798" i="10"/>
  <c r="P903" i="10" a="1"/>
  <c r="P903" i="10" s="1"/>
  <c r="O617" i="10"/>
  <c r="F501" i="10" a="1"/>
  <c r="F501" i="10" s="1"/>
  <c r="I856" i="10"/>
  <c r="P712" i="10" a="1"/>
  <c r="P712" i="10" s="1"/>
  <c r="L926" i="10"/>
  <c r="N424" i="10"/>
  <c r="M741" i="10"/>
  <c r="A557" i="10"/>
  <c r="A370" i="10"/>
  <c r="E497" i="10"/>
  <c r="J916" i="10"/>
  <c r="F939" i="10" a="1"/>
  <c r="F939" i="10" s="1"/>
  <c r="F932" i="10" a="1"/>
  <c r="F932" i="10" s="1"/>
  <c r="E478" i="10"/>
  <c r="F564" i="10" a="1"/>
  <c r="F564" i="10" s="1"/>
  <c r="J462" i="10"/>
  <c r="H640" i="10"/>
  <c r="O840" i="10"/>
  <c r="A489" i="10"/>
  <c r="L634" i="10"/>
  <c r="E640" i="10"/>
  <c r="L782" i="10"/>
  <c r="M940" i="10"/>
  <c r="M788" i="10"/>
  <c r="O492" i="10"/>
  <c r="E546" i="10"/>
  <c r="Q554" i="10"/>
  <c r="P388" i="10" a="1"/>
  <c r="P388" i="10" s="1"/>
  <c r="O696" i="10"/>
  <c r="K487" i="10"/>
  <c r="J438" i="10"/>
  <c r="I545" i="10"/>
  <c r="F475" i="10" a="1"/>
  <c r="F475" i="10" s="1"/>
  <c r="H786" i="10"/>
  <c r="Q826" i="10"/>
  <c r="E655" i="10"/>
  <c r="M887" i="10"/>
  <c r="A880" i="10"/>
  <c r="G423" i="10"/>
  <c r="K433" i="10"/>
  <c r="Q363" i="10"/>
  <c r="K986" i="10"/>
  <c r="K664" i="10"/>
  <c r="H391" i="10"/>
  <c r="K733" i="10"/>
  <c r="E570" i="10"/>
  <c r="G462" i="10"/>
  <c r="J607" i="10"/>
  <c r="Q936" i="10"/>
  <c r="J411" i="10"/>
  <c r="M462" i="10"/>
  <c r="P990" i="10" a="1"/>
  <c r="P990" i="10" s="1"/>
  <c r="E820" i="10"/>
  <c r="H477" i="10"/>
  <c r="P621" i="10" a="1"/>
  <c r="P621" i="10" s="1"/>
  <c r="J946" i="10"/>
  <c r="H816" i="10"/>
  <c r="M669" i="10"/>
  <c r="K591" i="10"/>
  <c r="I537" i="10"/>
  <c r="H965" i="10"/>
  <c r="O460" i="10"/>
  <c r="F466" i="10" a="1"/>
  <c r="F466" i="10" s="1"/>
  <c r="M663" i="10"/>
  <c r="H634" i="10"/>
  <c r="H886" i="10"/>
  <c r="F809" i="10" a="1"/>
  <c r="F809" i="10" s="1"/>
  <c r="K891" i="10"/>
  <c r="P942" i="10" a="1"/>
  <c r="P942" i="10" s="1"/>
  <c r="N906" i="10"/>
  <c r="A966" i="10"/>
  <c r="I591" i="10"/>
  <c r="K363" i="10"/>
  <c r="K338" i="10"/>
  <c r="J683" i="10"/>
  <c r="O610" i="10"/>
  <c r="N699" i="10"/>
  <c r="L531" i="10"/>
  <c r="J945" i="10"/>
  <c r="Q999" i="10"/>
  <c r="I951" i="10"/>
  <c r="F595" i="10" a="1"/>
  <c r="F595" i="10" s="1"/>
  <c r="G568" i="10"/>
  <c r="L934" i="10"/>
  <c r="I891" i="10"/>
  <c r="G582" i="10"/>
  <c r="N859" i="10"/>
  <c r="E449" i="10"/>
  <c r="L613" i="10"/>
  <c r="G804" i="10"/>
  <c r="J508" i="10"/>
  <c r="E465" i="10"/>
  <c r="O687" i="10"/>
  <c r="M657" i="10"/>
  <c r="H548" i="10"/>
  <c r="F969" i="10" a="1"/>
  <c r="F969" i="10" s="1"/>
  <c r="G835" i="10"/>
  <c r="N902" i="10"/>
  <c r="G744" i="10"/>
  <c r="Q719" i="10"/>
  <c r="E633" i="10"/>
  <c r="E988" i="10"/>
  <c r="F702" i="10" a="1"/>
  <c r="F702" i="10" s="1"/>
  <c r="I693" i="10"/>
  <c r="Q581" i="10"/>
  <c r="N795" i="10"/>
  <c r="L583" i="10"/>
  <c r="L428" i="10"/>
  <c r="M611" i="10"/>
  <c r="J992" i="10"/>
  <c r="A820" i="10"/>
  <c r="H546" i="10"/>
  <c r="J817" i="10"/>
  <c r="N648" i="10"/>
  <c r="G972" i="10"/>
  <c r="F603" i="10" a="1"/>
  <c r="F603" i="10" s="1"/>
  <c r="P444" i="10" a="1"/>
  <c r="P444" i="10" s="1"/>
  <c r="N621" i="10"/>
  <c r="E665" i="10"/>
  <c r="A772" i="10"/>
  <c r="E485" i="10"/>
  <c r="O975" i="10"/>
  <c r="O614" i="10"/>
  <c r="H425" i="10"/>
  <c r="H796" i="10"/>
  <c r="N412" i="10"/>
  <c r="E574" i="10"/>
  <c r="I480" i="10"/>
  <c r="I806" i="10"/>
  <c r="F816" i="10" a="1"/>
  <c r="F816" i="10" s="1"/>
  <c r="N745" i="10"/>
  <c r="Q994" i="10"/>
  <c r="J951" i="10"/>
  <c r="G545" i="10"/>
  <c r="L989" i="10"/>
  <c r="G738" i="10"/>
  <c r="N991" i="10"/>
  <c r="Q873" i="10"/>
  <c r="H869" i="10"/>
  <c r="O585" i="10"/>
  <c r="M905" i="10"/>
  <c r="L624" i="10"/>
  <c r="L846" i="10"/>
  <c r="J672" i="10"/>
  <c r="N928" i="10"/>
  <c r="O681" i="10"/>
  <c r="L787" i="10"/>
  <c r="Q405" i="10"/>
  <c r="H882" i="10"/>
  <c r="O666" i="10"/>
  <c r="A810" i="10"/>
  <c r="P494" i="10" a="1"/>
  <c r="P494" i="10" s="1"/>
  <c r="H471" i="10"/>
  <c r="A482" i="10"/>
  <c r="G442" i="10"/>
  <c r="F658" i="10" a="1"/>
  <c r="F658" i="10" s="1"/>
  <c r="K392" i="10"/>
  <c r="O576" i="10"/>
  <c r="O539" i="10"/>
  <c r="N690" i="10"/>
  <c r="I855" i="10"/>
  <c r="E455" i="10"/>
  <c r="N579" i="10"/>
  <c r="Q440" i="10"/>
  <c r="F904" i="10" a="1"/>
  <c r="F904" i="10" s="1"/>
  <c r="Q836" i="10"/>
  <c r="H354" i="10"/>
  <c r="H822" i="10"/>
  <c r="G777" i="10"/>
  <c r="P863" i="10" a="1"/>
  <c r="P863" i="10" s="1"/>
  <c r="K680" i="10"/>
  <c r="O360" i="10"/>
  <c r="J676" i="10"/>
  <c r="Q594" i="10"/>
  <c r="J928" i="10"/>
  <c r="O742" i="10"/>
  <c r="E474" i="10"/>
  <c r="H969" i="10"/>
  <c r="E815" i="10"/>
  <c r="P566" i="10" a="1"/>
  <c r="P566" i="10" s="1"/>
  <c r="M572" i="10"/>
  <c r="O425" i="10"/>
  <c r="P582" i="10" a="1"/>
  <c r="P582" i="10" s="1"/>
  <c r="E958" i="10"/>
  <c r="H729" i="10"/>
  <c r="N478" i="10"/>
  <c r="A865" i="10"/>
  <c r="I852" i="10"/>
  <c r="L490" i="10"/>
  <c r="O936" i="10"/>
  <c r="J561" i="10"/>
  <c r="N487" i="10"/>
  <c r="H973" i="10"/>
  <c r="H413" i="10"/>
  <c r="H515" i="10"/>
  <c r="O518" i="10"/>
  <c r="A543" i="10"/>
  <c r="K768" i="10"/>
  <c r="I620" i="10"/>
  <c r="O486" i="10"/>
  <c r="E810" i="10"/>
  <c r="Q639" i="10"/>
  <c r="A672" i="10"/>
  <c r="H756" i="10"/>
  <c r="J631" i="10"/>
  <c r="L913" i="10"/>
  <c r="G395" i="10"/>
  <c r="J847" i="10"/>
  <c r="N392" i="10"/>
  <c r="G652" i="10"/>
  <c r="G855" i="10"/>
  <c r="I567" i="10"/>
  <c r="Q564" i="10"/>
  <c r="Q753" i="10"/>
  <c r="A563" i="10"/>
  <c r="I841" i="10"/>
  <c r="Q628" i="10"/>
  <c r="A794" i="10"/>
  <c r="J825" i="10"/>
  <c r="F691" i="10" a="1"/>
  <c r="F691" i="10" s="1"/>
  <c r="G654" i="10"/>
  <c r="F927" i="10" a="1"/>
  <c r="F927" i="10" s="1"/>
  <c r="H839" i="10"/>
  <c r="K875" i="10"/>
  <c r="O469" i="10"/>
  <c r="F345" i="10" a="1"/>
  <c r="F345" i="10" s="1"/>
  <c r="P764" i="10" a="1"/>
  <c r="P764" i="10" s="1"/>
  <c r="J663" i="10"/>
  <c r="O531" i="10"/>
  <c r="E668" i="10"/>
  <c r="H920" i="10"/>
  <c r="Q837" i="10"/>
  <c r="A769" i="10"/>
  <c r="I459" i="10"/>
  <c r="L756" i="10"/>
  <c r="J465" i="10"/>
  <c r="I767" i="10"/>
  <c r="N923" i="10"/>
  <c r="E510" i="10"/>
  <c r="J726" i="10"/>
  <c r="M821" i="10"/>
  <c r="O796" i="10"/>
  <c r="G572" i="10"/>
  <c r="H480" i="10"/>
  <c r="I758" i="10"/>
  <c r="F419" i="10" a="1"/>
  <c r="F419" i="10" s="1"/>
  <c r="L645" i="10"/>
  <c r="M756" i="10"/>
  <c r="L702" i="10"/>
  <c r="F891" i="10" a="1"/>
  <c r="F891" i="10" s="1"/>
  <c r="J531" i="10"/>
  <c r="A515" i="10"/>
  <c r="N354" i="10"/>
  <c r="O740" i="10"/>
  <c r="A337" i="10"/>
  <c r="P474" i="10" a="1"/>
  <c r="P474" i="10" s="1"/>
  <c r="N880" i="10"/>
  <c r="H811" i="10"/>
  <c r="M634" i="10"/>
  <c r="J345" i="10"/>
  <c r="K937" i="10"/>
  <c r="A937" i="10"/>
  <c r="G784" i="10"/>
  <c r="I630" i="10"/>
  <c r="E673" i="10"/>
  <c r="A528" i="10"/>
  <c r="J500" i="10"/>
  <c r="G861" i="10"/>
  <c r="J997" i="10"/>
  <c r="H798" i="10"/>
  <c r="J659" i="10"/>
  <c r="F503" i="10" a="1"/>
  <c r="F503" i="10" s="1"/>
  <c r="F493" i="10" a="1"/>
  <c r="F493" i="10" s="1"/>
  <c r="G648" i="10"/>
  <c r="F348" i="10" a="1"/>
  <c r="F348" i="10" s="1"/>
  <c r="G692" i="10"/>
  <c r="O784" i="10"/>
  <c r="F680" i="10" a="1"/>
  <c r="F680" i="10" s="1"/>
  <c r="N680" i="10"/>
  <c r="O958" i="10"/>
  <c r="F374" i="10" a="1"/>
  <c r="F374" i="10" s="1"/>
  <c r="F825" i="10" a="1"/>
  <c r="F825" i="10" s="1"/>
  <c r="I517" i="10"/>
  <c r="I814" i="10"/>
  <c r="O676" i="10"/>
  <c r="N688" i="10"/>
  <c r="M725" i="10"/>
  <c r="N925" i="10"/>
  <c r="F372" i="10" a="1"/>
  <c r="F372" i="10" s="1"/>
  <c r="K812" i="10"/>
  <c r="L549" i="10"/>
  <c r="A400" i="10"/>
  <c r="P769" i="10" a="1"/>
  <c r="P769" i="10" s="1"/>
  <c r="O810" i="10"/>
  <c r="E533" i="10"/>
  <c r="K538" i="10"/>
  <c r="N641" i="10"/>
  <c r="E743" i="10"/>
  <c r="M356" i="10"/>
  <c r="A568" i="10"/>
  <c r="H942" i="10"/>
  <c r="L751" i="10"/>
  <c r="N398" i="10"/>
  <c r="M839" i="10"/>
  <c r="N670" i="10"/>
  <c r="E504" i="10"/>
  <c r="O532" i="10"/>
  <c r="E479" i="10"/>
  <c r="N403" i="10"/>
  <c r="A710" i="10"/>
  <c r="A954" i="10"/>
  <c r="H806" i="10"/>
  <c r="N644" i="10"/>
  <c r="O715" i="10"/>
  <c r="K491" i="10"/>
  <c r="H350" i="10"/>
  <c r="I775" i="10"/>
  <c r="K887" i="10"/>
  <c r="G978" i="10"/>
  <c r="Q864" i="10"/>
  <c r="L590" i="10"/>
  <c r="I486" i="10"/>
  <c r="H411" i="10"/>
  <c r="N645" i="10"/>
  <c r="Q906" i="10"/>
  <c r="O632" i="10"/>
  <c r="E674" i="10"/>
  <c r="I367" i="10"/>
  <c r="I731" i="10"/>
  <c r="L642" i="10"/>
  <c r="P935" i="10" a="1"/>
  <c r="P935" i="10" s="1"/>
  <c r="P591" i="10" a="1"/>
  <c r="P591" i="10" s="1"/>
  <c r="H701" i="10"/>
  <c r="O957" i="10"/>
  <c r="I977" i="10"/>
  <c r="M536" i="10"/>
  <c r="P511" i="10" a="1"/>
  <c r="P511" i="10" s="1"/>
  <c r="N785" i="10"/>
  <c r="Q990" i="10"/>
  <c r="A444" i="10"/>
  <c r="L815" i="10"/>
  <c r="Q438" i="10"/>
  <c r="Q764" i="10"/>
  <c r="I941" i="10"/>
  <c r="H733" i="10"/>
  <c r="K948" i="10"/>
  <c r="H676" i="10"/>
  <c r="P493" i="10" a="1"/>
  <c r="P493" i="10" s="1"/>
  <c r="H681" i="10"/>
  <c r="N442" i="10"/>
  <c r="M360" i="10"/>
  <c r="P884" i="10" a="1"/>
  <c r="P884" i="10" s="1"/>
  <c r="G667" i="10"/>
  <c r="G503" i="10"/>
  <c r="Q766" i="10"/>
  <c r="L895" i="10"/>
  <c r="L728" i="10"/>
  <c r="G508" i="10"/>
  <c r="M676" i="10"/>
  <c r="K388" i="10"/>
  <c r="E572" i="10"/>
  <c r="A490" i="10"/>
  <c r="A942" i="10"/>
  <c r="L597" i="10"/>
  <c r="P864" i="10" a="1"/>
  <c r="P864" i="10" s="1"/>
  <c r="Q969" i="10"/>
  <c r="I643" i="10"/>
  <c r="L715" i="10"/>
  <c r="G517" i="10"/>
  <c r="N889" i="10"/>
  <c r="G489" i="10"/>
  <c r="J851" i="10"/>
  <c r="P627" i="10" a="1"/>
  <c r="P627" i="10" s="1"/>
  <c r="G361" i="10"/>
  <c r="F756" i="10" a="1"/>
  <c r="F756" i="10" s="1"/>
  <c r="N903" i="10"/>
  <c r="Q733" i="10"/>
  <c r="G885" i="10"/>
  <c r="M350" i="10"/>
  <c r="A349" i="10"/>
  <c r="F775" i="10" a="1"/>
  <c r="F775" i="10" s="1"/>
  <c r="K897" i="10"/>
  <c r="M807" i="10"/>
  <c r="A463" i="10"/>
  <c r="Q414" i="10"/>
  <c r="K706" i="10"/>
  <c r="I707" i="10"/>
  <c r="I411" i="10"/>
  <c r="H910" i="10"/>
  <c r="K376" i="10"/>
  <c r="A666" i="10"/>
  <c r="Q520" i="10"/>
  <c r="G987" i="10"/>
  <c r="K776" i="10"/>
  <c r="K402" i="10"/>
  <c r="E727" i="10"/>
  <c r="G961" i="10"/>
  <c r="Q560" i="10"/>
  <c r="K394" i="10"/>
  <c r="O927" i="10"/>
  <c r="I932" i="10"/>
  <c r="I581" i="10"/>
  <c r="N900" i="10"/>
  <c r="F578" i="10" a="1"/>
  <c r="F578" i="10" s="1"/>
  <c r="K375" i="10"/>
  <c r="Q499" i="10"/>
  <c r="L616" i="10"/>
  <c r="L532" i="10"/>
  <c r="P937" i="10" a="1"/>
  <c r="P937" i="10" s="1"/>
  <c r="F737" i="10" a="1"/>
  <c r="F737" i="10" s="1"/>
  <c r="H436" i="10"/>
  <c r="J674" i="10"/>
  <c r="G377" i="10"/>
  <c r="I958" i="10"/>
  <c r="G394" i="10"/>
  <c r="G513" i="10"/>
  <c r="O790" i="10"/>
  <c r="I935" i="10"/>
  <c r="P401" i="10" a="1"/>
  <c r="P401" i="10" s="1"/>
  <c r="H438" i="10"/>
  <c r="K341" i="10"/>
  <c r="E498" i="10"/>
  <c r="G413" i="10"/>
  <c r="P985" i="10" a="1"/>
  <c r="P985" i="10" s="1"/>
  <c r="O581" i="10"/>
  <c r="J842" i="10"/>
  <c r="H429" i="10"/>
  <c r="P707" i="10" a="1"/>
  <c r="P707" i="10" s="1"/>
  <c r="L376" i="10"/>
  <c r="P836" i="10" a="1"/>
  <c r="P836" i="10" s="1"/>
  <c r="M731" i="10"/>
  <c r="J948" i="10"/>
  <c r="L371" i="10"/>
  <c r="G451" i="10"/>
  <c r="K580" i="10"/>
  <c r="K397" i="10"/>
  <c r="Q995" i="10"/>
  <c r="O877" i="10"/>
  <c r="H383" i="10"/>
  <c r="N656" i="10"/>
  <c r="N567" i="10"/>
  <c r="O406" i="10"/>
  <c r="L884" i="10"/>
  <c r="H732" i="10"/>
  <c r="A952" i="10"/>
  <c r="J650" i="10"/>
  <c r="L530" i="10"/>
  <c r="A835" i="10"/>
  <c r="F682" i="10" a="1"/>
  <c r="F682" i="10" s="1"/>
  <c r="M660" i="10"/>
  <c r="M805" i="10"/>
  <c r="F830" i="10" a="1"/>
  <c r="F830" i="10" s="1"/>
  <c r="E716" i="10"/>
  <c r="F915" i="10" a="1"/>
  <c r="F915" i="10" s="1"/>
  <c r="O377" i="10"/>
  <c r="F480" i="10" a="1"/>
  <c r="F480" i="10" s="1"/>
  <c r="G922" i="10"/>
  <c r="L976" i="10"/>
  <c r="Q739" i="10"/>
  <c r="A530" i="10"/>
  <c r="Q609" i="10"/>
  <c r="K566" i="10"/>
  <c r="J765" i="10"/>
  <c r="N418" i="10"/>
  <c r="J832" i="10"/>
  <c r="J361" i="10"/>
  <c r="E385" i="10"/>
  <c r="K646" i="10"/>
  <c r="P887" i="10" a="1"/>
  <c r="P887" i="10" s="1"/>
  <c r="J791" i="10"/>
  <c r="L709" i="10"/>
  <c r="Q485" i="10"/>
  <c r="J552" i="10"/>
  <c r="Q621" i="10"/>
  <c r="A746" i="10"/>
  <c r="O668" i="10"/>
  <c r="E439" i="10"/>
  <c r="N463" i="10"/>
  <c r="F376" i="10" a="1"/>
  <c r="F376" i="10" s="1"/>
  <c r="J864" i="10"/>
  <c r="J989" i="10"/>
  <c r="M750" i="10"/>
  <c r="H349" i="10"/>
  <c r="J481" i="10"/>
  <c r="P477" i="10" a="1"/>
  <c r="P477" i="10" s="1"/>
  <c r="F494" i="10" a="1"/>
  <c r="F494" i="10" s="1"/>
  <c r="I677" i="10"/>
  <c r="Q709" i="10"/>
  <c r="G446" i="10"/>
  <c r="F438" i="10" a="1"/>
  <c r="F438" i="10" s="1"/>
  <c r="A441" i="10"/>
  <c r="M866" i="10"/>
  <c r="M705" i="10"/>
  <c r="L441" i="10"/>
  <c r="P508" i="10" a="1"/>
  <c r="P508" i="10" s="1"/>
  <c r="I544" i="10"/>
  <c r="J702" i="10"/>
  <c r="K922" i="10"/>
  <c r="N445" i="10"/>
  <c r="L700" i="10"/>
  <c r="H963" i="10"/>
  <c r="F920" i="10" a="1"/>
  <c r="F920" i="10" s="1"/>
  <c r="J862" i="10"/>
  <c r="A748" i="10"/>
  <c r="G563" i="10"/>
  <c r="N810" i="10"/>
  <c r="E731" i="10"/>
  <c r="G723" i="10"/>
  <c r="N737" i="10"/>
  <c r="P546" i="10" a="1"/>
  <c r="P546" i="10" s="1"/>
  <c r="N580" i="10"/>
  <c r="H441" i="10"/>
  <c r="M706" i="10"/>
  <c r="Q776" i="10"/>
  <c r="N992" i="10"/>
  <c r="A795" i="10"/>
  <c r="M675" i="10"/>
  <c r="Q584" i="10"/>
  <c r="E832" i="10"/>
  <c r="G838" i="10"/>
  <c r="H397" i="10"/>
  <c r="F591" i="10" a="1"/>
  <c r="F591" i="10" s="1"/>
  <c r="Q839" i="10"/>
  <c r="P998" i="10" a="1"/>
  <c r="P998" i="10" s="1"/>
  <c r="J445" i="10"/>
  <c r="P896" i="10" a="1"/>
  <c r="P896" i="10" s="1"/>
  <c r="E910" i="10"/>
  <c r="J529" i="10"/>
  <c r="A982" i="10"/>
  <c r="N773" i="10"/>
  <c r="K752" i="10"/>
  <c r="M384" i="10"/>
  <c r="L773" i="10"/>
  <c r="P831" i="10" a="1"/>
  <c r="P831" i="10" s="1"/>
  <c r="L439" i="10"/>
  <c r="P968" i="10" a="1"/>
  <c r="P968" i="10" s="1"/>
  <c r="E524" i="10"/>
  <c r="F788" i="10" a="1"/>
  <c r="F788" i="10" s="1"/>
  <c r="N726" i="10"/>
  <c r="I744" i="10"/>
  <c r="O661" i="10"/>
  <c r="G585" i="10"/>
  <c r="G865" i="10"/>
  <c r="E734" i="10"/>
  <c r="Q741" i="10"/>
  <c r="F841" i="10" a="1"/>
  <c r="F841" i="10" s="1"/>
  <c r="K539" i="10"/>
  <c r="G726" i="10"/>
  <c r="J498" i="10"/>
  <c r="M487" i="10"/>
  <c r="K469" i="10"/>
  <c r="E965" i="10"/>
  <c r="F632" i="10" a="1"/>
  <c r="F632" i="10" s="1"/>
  <c r="P878" i="10" a="1"/>
  <c r="P878" i="10" s="1"/>
  <c r="I846" i="10"/>
  <c r="O605" i="10"/>
  <c r="I645" i="10"/>
  <c r="P476" i="10" a="1"/>
  <c r="P476" i="10" s="1"/>
  <c r="E531" i="10"/>
  <c r="E462" i="10"/>
  <c r="E888" i="10"/>
  <c r="I822" i="10"/>
  <c r="G534" i="10"/>
  <c r="H587" i="10"/>
  <c r="O451" i="10"/>
  <c r="N752" i="10"/>
  <c r="L558" i="10"/>
  <c r="F597" i="10" a="1"/>
  <c r="F597" i="10" s="1"/>
  <c r="P445" i="10" a="1"/>
  <c r="P445" i="10" s="1"/>
  <c r="H753" i="10"/>
  <c r="M625" i="10"/>
  <c r="F654" i="10" a="1"/>
  <c r="F654" i="10" s="1"/>
  <c r="J879" i="10"/>
  <c r="O897" i="10"/>
  <c r="H778" i="10"/>
  <c r="N704" i="10"/>
  <c r="I667" i="10"/>
  <c r="Q368" i="10"/>
  <c r="N667" i="10"/>
  <c r="E813" i="10"/>
  <c r="P524" i="10" a="1"/>
  <c r="P524" i="10" s="1"/>
  <c r="F978" i="10" a="1"/>
  <c r="F978" i="10" s="1"/>
  <c r="P997" i="10" a="1"/>
  <c r="P997" i="10" s="1"/>
  <c r="A428" i="10"/>
  <c r="M410" i="10"/>
  <c r="F855" i="10" a="1"/>
  <c r="F855" i="10" s="1"/>
  <c r="A384" i="10"/>
  <c r="I353" i="10"/>
  <c r="M874" i="10"/>
  <c r="Q415" i="10"/>
  <c r="G970" i="10"/>
  <c r="N945" i="10"/>
  <c r="E651" i="10"/>
  <c r="P427" i="10" a="1"/>
  <c r="P427" i="10" s="1"/>
  <c r="F553" i="10" a="1"/>
  <c r="F553" i="10" s="1"/>
  <c r="H699" i="10"/>
  <c r="I500" i="10"/>
  <c r="G788" i="10"/>
  <c r="L475" i="10"/>
  <c r="G691" i="10"/>
  <c r="M481" i="10"/>
  <c r="N772" i="10"/>
  <c r="O463" i="10"/>
  <c r="N338" i="10"/>
  <c r="P519" i="10" a="1"/>
  <c r="P519" i="10" s="1"/>
  <c r="J941" i="10"/>
  <c r="I851" i="10"/>
  <c r="E646" i="10"/>
  <c r="K595" i="10"/>
  <c r="H572" i="10"/>
  <c r="E614" i="10"/>
  <c r="A928" i="10"/>
  <c r="H855" i="10"/>
  <c r="G656" i="10"/>
  <c r="F398" i="10" a="1"/>
  <c r="F398" i="10" s="1"/>
  <c r="H490" i="10"/>
  <c r="K806" i="10"/>
  <c r="I409" i="10"/>
  <c r="M579" i="10"/>
  <c r="E452" i="10"/>
  <c r="M349" i="10"/>
  <c r="L577" i="10"/>
  <c r="E451" i="10"/>
  <c r="G950" i="10"/>
  <c r="O417" i="10"/>
  <c r="N557" i="10"/>
  <c r="N865" i="10"/>
  <c r="J681" i="10"/>
  <c r="F875" i="10" a="1"/>
  <c r="F875" i="10" s="1"/>
  <c r="P966" i="10" a="1"/>
  <c r="P966" i="10" s="1"/>
  <c r="K549" i="10"/>
  <c r="G519" i="10"/>
  <c r="O609" i="10"/>
  <c r="Q688" i="10"/>
  <c r="P551" i="10" a="1"/>
  <c r="P551" i="10" s="1"/>
  <c r="I884" i="10"/>
  <c r="H692" i="10"/>
  <c r="F586" i="10" a="1"/>
  <c r="F586" i="10" s="1"/>
  <c r="J647" i="10"/>
  <c r="A726" i="10"/>
  <c r="I444" i="10"/>
  <c r="E341" i="10"/>
  <c r="I600" i="10"/>
  <c r="G878" i="10"/>
  <c r="A562" i="10"/>
  <c r="H918" i="10"/>
  <c r="I447" i="10"/>
  <c r="N365" i="10"/>
  <c r="E802" i="10"/>
  <c r="Q394" i="10"/>
  <c r="N337" i="10"/>
  <c r="H774" i="10"/>
  <c r="N936" i="10"/>
  <c r="A813" i="10"/>
  <c r="F469" i="10" a="1"/>
  <c r="F469" i="10" s="1"/>
  <c r="F796" i="10" a="1"/>
  <c r="F796" i="10" s="1"/>
  <c r="O359" i="10"/>
  <c r="L596" i="10"/>
  <c r="A692" i="10"/>
  <c r="P677" i="10" a="1"/>
  <c r="P677" i="10" s="1"/>
  <c r="Q682" i="10"/>
  <c r="L363" i="10"/>
  <c r="K483" i="10"/>
  <c r="K714" i="10"/>
  <c r="E666" i="10"/>
  <c r="F719" i="10" a="1"/>
  <c r="F719" i="10" s="1"/>
  <c r="F817" i="10" a="1"/>
  <c r="F817" i="10" s="1"/>
  <c r="O547" i="10"/>
  <c r="O370" i="10"/>
  <c r="G862" i="10"/>
  <c r="L572" i="10"/>
  <c r="G980" i="10"/>
  <c r="I816" i="10"/>
  <c r="K694" i="10"/>
  <c r="M468" i="10"/>
  <c r="A758" i="10"/>
  <c r="K558" i="10"/>
  <c r="J893" i="10"/>
  <c r="E392" i="10"/>
  <c r="G426" i="10"/>
  <c r="N734" i="10"/>
  <c r="P691" i="10" a="1"/>
  <c r="P691" i="10" s="1"/>
  <c r="E509" i="10"/>
  <c r="P362" i="10" a="1"/>
  <c r="P362" i="10" s="1"/>
  <c r="H779" i="10"/>
  <c r="L875" i="10"/>
  <c r="P623" i="10" a="1"/>
  <c r="P623" i="10" s="1"/>
  <c r="E831" i="10"/>
  <c r="F741" i="10" a="1"/>
  <c r="F741" i="10" s="1"/>
  <c r="Q953" i="10"/>
  <c r="F718" i="10" a="1"/>
  <c r="F718" i="10" s="1"/>
  <c r="F465" i="10" a="1"/>
  <c r="F465" i="10" s="1"/>
  <c r="N603" i="10"/>
  <c r="K572" i="10"/>
  <c r="Q722" i="10"/>
  <c r="I340" i="10"/>
  <c r="A505" i="10"/>
  <c r="E412" i="10"/>
  <c r="P798" i="10" a="1"/>
  <c r="P798" i="10" s="1"/>
  <c r="E977" i="10"/>
  <c r="O979" i="10"/>
  <c r="I831" i="10"/>
  <c r="P654" i="10" a="1"/>
  <c r="P654" i="10" s="1"/>
  <c r="G903" i="10"/>
  <c r="E902" i="10"/>
  <c r="K458" i="10"/>
  <c r="A448" i="10"/>
  <c r="A863" i="10"/>
  <c r="A970" i="10"/>
  <c r="J517" i="10"/>
  <c r="A704" i="10"/>
  <c r="A999" i="10"/>
  <c r="O651" i="10"/>
  <c r="N556" i="10"/>
  <c r="O718" i="10"/>
  <c r="J370" i="10"/>
  <c r="P371" i="10" a="1"/>
  <c r="P371" i="10" s="1"/>
  <c r="A501" i="10"/>
  <c r="I418" i="10"/>
  <c r="G384" i="10"/>
  <c r="L766" i="10"/>
  <c r="J809" i="10"/>
  <c r="E875" i="10"/>
  <c r="P486" i="10" a="1"/>
  <c r="P486" i="10" s="1"/>
  <c r="J838" i="10"/>
  <c r="E340" i="10"/>
  <c r="E648" i="10"/>
  <c r="H440" i="10"/>
  <c r="K561" i="10"/>
  <c r="E585" i="10"/>
  <c r="K830" i="10"/>
  <c r="K973" i="10"/>
  <c r="K464" i="10"/>
  <c r="M479" i="10"/>
  <c r="I532" i="10"/>
  <c r="M696" i="10"/>
  <c r="Q401" i="10"/>
  <c r="G436" i="10"/>
  <c r="Q591" i="10"/>
  <c r="L370" i="10"/>
  <c r="G798" i="10"/>
  <c r="G343" i="10"/>
  <c r="E712" i="10"/>
  <c r="L792" i="10"/>
  <c r="I525" i="10"/>
  <c r="L932" i="10"/>
  <c r="P879" i="10" a="1"/>
  <c r="P879" i="10" s="1"/>
  <c r="H896" i="10"/>
  <c r="I740" i="10"/>
  <c r="K445" i="10"/>
  <c r="J556" i="10"/>
  <c r="J368" i="10"/>
  <c r="O838" i="10"/>
  <c r="Q946" i="10"/>
  <c r="G857" i="10"/>
  <c r="P581" i="10" a="1"/>
  <c r="P581" i="10" s="1"/>
  <c r="A504" i="10"/>
  <c r="N546" i="10"/>
  <c r="P918" i="10" a="1"/>
  <c r="P918" i="10" s="1"/>
  <c r="K609" i="10"/>
  <c r="J493" i="10"/>
  <c r="H788" i="10"/>
  <c r="E520" i="10"/>
  <c r="Q829" i="10"/>
  <c r="H987" i="10"/>
  <c r="E889" i="10"/>
  <c r="O880" i="10"/>
  <c r="H955" i="10"/>
  <c r="H424" i="10"/>
  <c r="N551" i="10"/>
  <c r="L420" i="10"/>
  <c r="E705" i="10"/>
  <c r="P996" i="10" a="1"/>
  <c r="P996" i="10" s="1"/>
  <c r="L574" i="10"/>
  <c r="O899" i="10"/>
  <c r="O789" i="10"/>
  <c r="O495" i="10"/>
  <c r="N841" i="10"/>
  <c r="G718" i="10"/>
  <c r="K991" i="10"/>
  <c r="H988" i="10"/>
  <c r="E698" i="10"/>
  <c r="K934" i="10"/>
  <c r="K518" i="10"/>
  <c r="J884" i="10"/>
  <c r="H916" i="10"/>
  <c r="M829" i="10"/>
  <c r="N793" i="10"/>
  <c r="O603" i="10"/>
  <c r="M483" i="10"/>
  <c r="L584" i="10"/>
  <c r="P944" i="10" a="1"/>
  <c r="P944" i="10" s="1"/>
  <c r="H467" i="10"/>
  <c r="A873" i="10"/>
  <c r="Q790" i="10"/>
  <c r="K641" i="10"/>
  <c r="N513" i="10"/>
  <c r="N531" i="10"/>
  <c r="A465" i="10"/>
  <c r="F925" i="10" a="1"/>
  <c r="F925" i="10" s="1"/>
  <c r="F881" i="10" a="1"/>
  <c r="F881" i="10" s="1"/>
  <c r="L359" i="10"/>
  <c r="H661" i="10"/>
  <c r="N996" i="10"/>
  <c r="I956" i="10"/>
  <c r="J917" i="10"/>
  <c r="P939" i="10" a="1"/>
  <c r="P939" i="10" s="1"/>
  <c r="G828" i="10"/>
  <c r="L776" i="10"/>
  <c r="L779" i="10"/>
  <c r="Q720" i="10"/>
  <c r="K906" i="10"/>
  <c r="J442" i="10"/>
  <c r="Q802" i="10"/>
  <c r="L350" i="10"/>
  <c r="Q749" i="10"/>
  <c r="N701" i="10"/>
  <c r="L447" i="10"/>
  <c r="O684" i="10"/>
  <c r="M658" i="10"/>
  <c r="F659" i="10" a="1"/>
  <c r="F659" i="10" s="1"/>
  <c r="F779" i="10" a="1"/>
  <c r="F779" i="10" s="1"/>
  <c r="N938" i="10"/>
  <c r="Q988" i="10"/>
  <c r="H385" i="10"/>
  <c r="L823" i="10"/>
  <c r="P575" i="10" a="1"/>
  <c r="P575" i="10" s="1"/>
  <c r="N835" i="10"/>
  <c r="F973" i="10" a="1"/>
  <c r="F973" i="10" s="1"/>
  <c r="A929" i="10"/>
  <c r="Q700" i="10"/>
  <c r="A351" i="10"/>
  <c r="L516" i="10"/>
  <c r="G473" i="10"/>
  <c r="J906" i="10"/>
  <c r="E458" i="10"/>
  <c r="O604" i="10"/>
  <c r="H710" i="10"/>
  <c r="P461" i="10" a="1"/>
  <c r="P461" i="10" s="1"/>
  <c r="I507" i="10"/>
  <c r="K822" i="10"/>
  <c r="K761" i="10"/>
  <c r="K858" i="10"/>
  <c r="M488" i="10"/>
  <c r="A878" i="10"/>
  <c r="A840" i="10"/>
  <c r="G675" i="10"/>
  <c r="J814" i="10"/>
  <c r="K352" i="10"/>
  <c r="P977" i="10" a="1"/>
  <c r="P977" i="10" s="1"/>
  <c r="H599" i="10"/>
  <c r="G567" i="10"/>
  <c r="E887" i="10"/>
  <c r="F510" i="10" a="1"/>
  <c r="F510" i="10" s="1"/>
  <c r="O494" i="10"/>
  <c r="N622" i="10"/>
  <c r="G540" i="10"/>
  <c r="K368" i="10"/>
  <c r="M778" i="10"/>
  <c r="K379" i="10"/>
  <c r="Q858" i="10"/>
  <c r="N721" i="10"/>
  <c r="L730" i="10"/>
  <c r="N799" i="10"/>
  <c r="O859" i="10"/>
  <c r="L760" i="10"/>
  <c r="A581" i="10"/>
  <c r="Q424" i="10"/>
  <c r="P923" i="10" a="1"/>
  <c r="P923" i="10" s="1"/>
  <c r="A996" i="10"/>
  <c r="F649" i="10" a="1"/>
  <c r="F649" i="10" s="1"/>
  <c r="P788" i="10" a="1"/>
  <c r="P788" i="10" s="1"/>
  <c r="J480" i="10"/>
  <c r="H348" i="10"/>
  <c r="M469" i="10"/>
  <c r="E549" i="10"/>
  <c r="O875" i="10"/>
  <c r="N674" i="10"/>
  <c r="A350" i="10"/>
  <c r="I423" i="10"/>
  <c r="H909" i="10"/>
  <c r="J962" i="10"/>
  <c r="J461" i="10"/>
  <c r="I526" i="10"/>
  <c r="G769" i="10"/>
  <c r="I533" i="10"/>
  <c r="O557" i="10"/>
  <c r="M424" i="10"/>
  <c r="M986" i="10"/>
  <c r="M580" i="10"/>
  <c r="Q729" i="10"/>
  <c r="I550" i="10"/>
  <c r="J939" i="10"/>
  <c r="N956" i="10"/>
  <c r="Q430" i="10"/>
  <c r="H734" i="10"/>
  <c r="L611" i="10"/>
  <c r="F897" i="10" a="1"/>
  <c r="F897" i="10" s="1"/>
  <c r="O974" i="10"/>
  <c r="N901" i="10"/>
  <c r="H752" i="10"/>
  <c r="N374" i="10"/>
  <c r="Q551" i="10"/>
  <c r="F859" i="10" a="1"/>
  <c r="F859" i="10" s="1"/>
  <c r="E445" i="10"/>
  <c r="M952" i="10"/>
  <c r="I828" i="10"/>
  <c r="A439" i="10"/>
  <c r="K751" i="10"/>
  <c r="M844" i="10"/>
  <c r="H784" i="10"/>
  <c r="E918" i="10"/>
  <c r="H687" i="10"/>
  <c r="P710" i="10" a="1"/>
  <c r="P710" i="10" s="1"/>
  <c r="N753" i="10"/>
  <c r="M814" i="10"/>
  <c r="I572" i="10"/>
  <c r="E962" i="10"/>
  <c r="G820" i="10"/>
  <c r="H373" i="10"/>
  <c r="P441" i="10" a="1"/>
  <c r="P441" i="10" s="1"/>
  <c r="I556" i="10"/>
  <c r="E353" i="10"/>
  <c r="I750" i="10"/>
  <c r="J540" i="10"/>
  <c r="P634" i="10" a="1"/>
  <c r="P634" i="10" s="1"/>
  <c r="J690" i="10"/>
  <c r="G584" i="10"/>
  <c r="I618" i="10"/>
  <c r="G689" i="10"/>
  <c r="G399" i="10"/>
  <c r="F975" i="10" a="1"/>
  <c r="F975" i="10" s="1"/>
  <c r="A369" i="10"/>
  <c r="L451" i="10"/>
  <c r="H666" i="10"/>
  <c r="P411" i="10" a="1"/>
  <c r="P411" i="10" s="1"/>
  <c r="L527" i="10"/>
  <c r="K940" i="10"/>
  <c r="L838" i="10"/>
  <c r="P593" i="10" a="1"/>
  <c r="P593" i="10" s="1"/>
  <c r="E986" i="10"/>
  <c r="M771" i="10"/>
  <c r="G389" i="10"/>
  <c r="K356" i="10"/>
  <c r="M954" i="10"/>
  <c r="I657" i="10"/>
  <c r="F377" i="10" a="1"/>
  <c r="F377" i="10" s="1"/>
  <c r="L395" i="10"/>
  <c r="K569" i="10"/>
  <c r="Q576" i="10"/>
  <c r="N528" i="10"/>
  <c r="L904" i="10"/>
  <c r="H813" i="10"/>
  <c r="G999" i="10"/>
  <c r="F508" i="10" a="1"/>
  <c r="F508" i="10" s="1"/>
  <c r="O422" i="10"/>
  <c r="O824" i="10"/>
  <c r="N501" i="10"/>
  <c r="A479" i="10"/>
  <c r="G846" i="10"/>
  <c r="O912" i="10"/>
  <c r="M795" i="10"/>
  <c r="F987" i="10" a="1"/>
  <c r="F987" i="10" s="1"/>
  <c r="F590" i="10" a="1"/>
  <c r="F590" i="10" s="1"/>
  <c r="P419" i="10" a="1"/>
  <c r="P419" i="10" s="1"/>
  <c r="G474" i="10"/>
  <c r="E475" i="10"/>
  <c r="L503" i="10"/>
  <c r="A972" i="10"/>
  <c r="Q875" i="10"/>
  <c r="A684" i="10"/>
  <c r="N811" i="10"/>
  <c r="K353" i="10"/>
  <c r="A677" i="10"/>
  <c r="Q617" i="10"/>
  <c r="I787" i="10"/>
  <c r="L406" i="10"/>
  <c r="Q812" i="10"/>
  <c r="E456" i="10"/>
  <c r="O833" i="10"/>
  <c r="L899" i="10"/>
  <c r="J401" i="10"/>
  <c r="K560" i="10"/>
  <c r="L368" i="10"/>
  <c r="I993" i="10"/>
  <c r="M772" i="10"/>
  <c r="A550" i="10"/>
  <c r="N976" i="10"/>
  <c r="L692" i="10"/>
  <c r="A595" i="10"/>
  <c r="I473" i="10"/>
  <c r="A932" i="10"/>
  <c r="F884" i="10" a="1"/>
  <c r="F884" i="10" s="1"/>
  <c r="M908" i="10"/>
  <c r="M701" i="10"/>
  <c r="J357" i="10"/>
  <c r="O391" i="10"/>
  <c r="L878" i="10"/>
  <c r="J929" i="10"/>
  <c r="Q348" i="10"/>
  <c r="H801" i="10"/>
  <c r="O937" i="10"/>
  <c r="P920" i="10" a="1"/>
  <c r="P920" i="10" s="1"/>
  <c r="M506" i="10"/>
  <c r="K640" i="10"/>
  <c r="Q450" i="10"/>
  <c r="I948" i="10"/>
  <c r="P666" i="10" a="1"/>
  <c r="P666" i="10" s="1"/>
  <c r="M371" i="10"/>
  <c r="A893" i="10"/>
  <c r="K969" i="10"/>
  <c r="Q472" i="10"/>
  <c r="F1000" i="10" a="1"/>
  <c r="F1000" i="10" s="1"/>
  <c r="A837" i="10"/>
  <c r="L517" i="10"/>
  <c r="Q806" i="10"/>
  <c r="E957" i="10"/>
  <c r="E801" i="10"/>
  <c r="Q391" i="10"/>
  <c r="G529" i="10"/>
  <c r="K749" i="10"/>
  <c r="M948" i="10"/>
  <c r="N584" i="10"/>
  <c r="F931" i="10" a="1"/>
  <c r="F931" i="10" s="1"/>
  <c r="L399" i="10"/>
  <c r="L733" i="10"/>
  <c r="F774" i="10" a="1"/>
  <c r="F774" i="10" s="1"/>
  <c r="L382" i="10"/>
  <c r="K869" i="10"/>
  <c r="P442" i="10" a="1"/>
  <c r="P442" i="10" s="1"/>
  <c r="J390" i="10"/>
  <c r="J643" i="10"/>
  <c r="L826" i="10"/>
  <c r="J873" i="10"/>
  <c r="L554" i="10"/>
  <c r="J581" i="10"/>
  <c r="K553" i="10"/>
  <c r="L850" i="10"/>
  <c r="L758" i="10"/>
  <c r="P350" i="10" a="1"/>
  <c r="P350" i="10" s="1"/>
  <c r="H833" i="10"/>
  <c r="A484" i="10"/>
  <c r="F982" i="10" a="1"/>
  <c r="F982" i="10" s="1"/>
  <c r="M365" i="10"/>
  <c r="J850" i="10"/>
  <c r="P576" i="10" a="1"/>
  <c r="P576" i="10" s="1"/>
  <c r="I463" i="10"/>
  <c r="G918" i="10"/>
  <c r="K905" i="10"/>
  <c r="P369" i="10" a="1"/>
  <c r="P369" i="10" s="1"/>
  <c r="Q566" i="10"/>
  <c r="F611" i="10" a="1"/>
  <c r="F611" i="10" s="1"/>
  <c r="P434" i="10" a="1"/>
  <c r="P434" i="10" s="1"/>
  <c r="F864" i="10" a="1"/>
  <c r="F864" i="10" s="1"/>
  <c r="P1000" i="10" a="1"/>
  <c r="P1000" i="10" s="1"/>
  <c r="H889" i="10"/>
  <c r="M448" i="10"/>
  <c r="M836" i="10"/>
  <c r="L444" i="10"/>
  <c r="P513" i="10" a="1"/>
  <c r="P513" i="10" s="1"/>
  <c r="A608" i="10"/>
  <c r="E741" i="10"/>
  <c r="H791" i="10"/>
  <c r="E539" i="10"/>
  <c r="G636" i="10"/>
  <c r="F983" i="10" a="1"/>
  <c r="F983" i="10" s="1"/>
  <c r="P893" i="10" a="1"/>
  <c r="P893" i="10" s="1"/>
  <c r="N886" i="10"/>
  <c r="P635" i="10" a="1"/>
  <c r="P635" i="10" s="1"/>
  <c r="J554" i="10"/>
  <c r="H473" i="10"/>
  <c r="L346" i="10"/>
  <c r="K819" i="10"/>
  <c r="A668" i="10"/>
  <c r="E964" i="10"/>
  <c r="F940" i="10" a="1"/>
  <c r="F940" i="10" s="1"/>
  <c r="F448" i="10" a="1"/>
  <c r="F448" i="10" s="1"/>
  <c r="N533" i="10"/>
  <c r="L535" i="10"/>
  <c r="F395" i="10" a="1"/>
  <c r="F395" i="10" s="1"/>
  <c r="O920" i="10"/>
  <c r="Q797" i="10"/>
  <c r="H700" i="10"/>
  <c r="K617" i="10"/>
  <c r="L548" i="10"/>
  <c r="K998" i="10"/>
  <c r="E938" i="10"/>
  <c r="E538" i="10"/>
  <c r="E513" i="10"/>
  <c r="L845" i="10"/>
  <c r="N577" i="10"/>
  <c r="F397" i="10" a="1"/>
  <c r="F397" i="10" s="1"/>
  <c r="N724" i="10"/>
  <c r="A661" i="10"/>
  <c r="O798" i="10"/>
  <c r="N509" i="10"/>
  <c r="G773" i="10"/>
  <c r="N386" i="10"/>
  <c r="Q662" i="10"/>
  <c r="H398" i="10"/>
  <c r="M439" i="10"/>
  <c r="K1000" i="10"/>
  <c r="A791" i="10"/>
  <c r="L472" i="10"/>
  <c r="K644" i="10"/>
  <c r="M430" i="10"/>
  <c r="E603" i="10"/>
  <c r="L525" i="10"/>
  <c r="F766" i="10" a="1"/>
  <c r="F766" i="10" s="1"/>
  <c r="G812" i="10"/>
  <c r="H450" i="10"/>
  <c r="G363" i="10"/>
  <c r="A809" i="10"/>
  <c r="I704" i="10"/>
  <c r="Q530" i="10"/>
  <c r="A676" i="10"/>
  <c r="E463" i="10"/>
  <c r="L689" i="10"/>
  <c r="J708" i="10"/>
  <c r="Q756" i="10"/>
  <c r="Q463" i="10"/>
  <c r="O692" i="10"/>
  <c r="N351" i="10"/>
  <c r="Q500" i="10"/>
  <c r="F490" i="10" a="1"/>
  <c r="F490" i="10" s="1"/>
  <c r="P615" i="10" a="1"/>
  <c r="P615" i="10" s="1"/>
  <c r="E480" i="10"/>
  <c r="A372" i="10"/>
  <c r="Q956" i="10"/>
  <c r="M374" i="10"/>
  <c r="G515" i="10"/>
  <c r="J349" i="10"/>
  <c r="F403" i="10" a="1"/>
  <c r="F403" i="10" s="1"/>
  <c r="J625" i="10"/>
  <c r="M627" i="10"/>
  <c r="L563" i="10"/>
  <c r="L746" i="10"/>
  <c r="I918" i="10"/>
  <c r="J337" i="10"/>
  <c r="L573" i="10"/>
  <c r="A962" i="10"/>
  <c r="M401" i="10"/>
  <c r="O685" i="10"/>
  <c r="A345" i="10"/>
  <c r="G452" i="10"/>
  <c r="H437" i="10"/>
  <c r="P791" i="10" a="1"/>
  <c r="P791" i="10" s="1"/>
  <c r="N768" i="10"/>
  <c r="H662" i="10"/>
  <c r="M496" i="10"/>
  <c r="G493" i="10"/>
  <c r="G868" i="10"/>
  <c r="G439" i="10"/>
  <c r="G908" i="10"/>
  <c r="F935" i="10" a="1"/>
  <c r="F935" i="10" s="1"/>
  <c r="F579" i="10" a="1"/>
  <c r="F579" i="10" s="1"/>
  <c r="M478" i="10"/>
  <c r="L694" i="10"/>
  <c r="K612" i="10"/>
  <c r="F512" i="10" a="1"/>
  <c r="F512" i="10" s="1"/>
  <c r="M878" i="10"/>
  <c r="M994" i="10"/>
  <c r="L474" i="10"/>
  <c r="I369" i="10"/>
  <c r="F521" i="10" a="1"/>
  <c r="F521" i="10" s="1"/>
  <c r="I702" i="10"/>
  <c r="M626" i="10"/>
  <c r="G783" i="10"/>
  <c r="O346" i="10"/>
  <c r="Q669" i="10"/>
  <c r="G960" i="10"/>
  <c r="Q757" i="10"/>
  <c r="Q347" i="10"/>
  <c r="E724" i="10"/>
  <c r="A516" i="10"/>
  <c r="O523" i="10"/>
  <c r="F918" i="10" a="1"/>
  <c r="F918" i="10" s="1"/>
  <c r="E898" i="10"/>
  <c r="Q446" i="10"/>
  <c r="K931" i="10"/>
  <c r="J466" i="10"/>
  <c r="A601" i="10"/>
  <c r="O552" i="10"/>
  <c r="L435" i="10"/>
  <c r="F358" i="10" a="1"/>
  <c r="F358" i="10" s="1"/>
  <c r="G355" i="10"/>
  <c r="N563" i="10"/>
  <c r="E907" i="10"/>
  <c r="L364" i="10"/>
  <c r="N428" i="10"/>
  <c r="A624" i="10"/>
  <c r="J419" i="10"/>
  <c r="L707" i="10"/>
  <c r="J840" i="10"/>
  <c r="N548" i="10"/>
  <c r="E783" i="10"/>
  <c r="G988" i="10"/>
  <c r="J965" i="10"/>
  <c r="G547" i="10"/>
  <c r="K981" i="10"/>
  <c r="F615" i="10" a="1"/>
  <c r="F615" i="10" s="1"/>
  <c r="A634" i="10"/>
  <c r="H376" i="10"/>
  <c r="G715" i="10"/>
  <c r="G827" i="10"/>
  <c r="P466" i="10" a="1"/>
  <c r="P466" i="10" s="1"/>
  <c r="J926" i="10"/>
  <c r="N476" i="10"/>
  <c r="K516" i="10"/>
  <c r="I502" i="10"/>
  <c r="F589" i="10" a="1"/>
  <c r="F589" i="10" s="1"/>
  <c r="N714" i="10"/>
  <c r="P738" i="10" a="1"/>
  <c r="P738" i="10" s="1"/>
  <c r="P556" i="10" a="1"/>
  <c r="P556" i="10" s="1"/>
  <c r="O990" i="10"/>
  <c r="I408" i="10"/>
  <c r="Q652" i="10"/>
  <c r="J786" i="10"/>
  <c r="J640" i="10"/>
  <c r="A979" i="10"/>
  <c r="K860" i="10"/>
  <c r="N908" i="10"/>
  <c r="K347" i="10"/>
  <c r="F365" i="10" a="1"/>
  <c r="F365" i="10" s="1"/>
  <c r="O777" i="10"/>
  <c r="I703" i="10"/>
  <c r="F648" i="10" a="1"/>
  <c r="F648" i="10" s="1"/>
  <c r="L698" i="10"/>
  <c r="N759" i="10"/>
  <c r="J618" i="10"/>
  <c r="K529" i="10"/>
  <c r="G620" i="10"/>
  <c r="M361" i="10"/>
  <c r="M408" i="10"/>
  <c r="F749" i="10" a="1"/>
  <c r="F749" i="10" s="1"/>
  <c r="K669" i="10"/>
  <c r="G818" i="10"/>
  <c r="J749" i="10"/>
  <c r="H841" i="10"/>
  <c r="Q970" i="10"/>
  <c r="F450" i="10" a="1"/>
  <c r="F450" i="10" s="1"/>
  <c r="L974" i="10"/>
  <c r="E638" i="10"/>
  <c r="I944" i="10"/>
  <c r="I617" i="10"/>
  <c r="G351" i="10"/>
  <c r="A402" i="10"/>
  <c r="P969" i="10" a="1"/>
  <c r="P969" i="10" s="1"/>
  <c r="A818" i="10"/>
  <c r="M850" i="10"/>
  <c r="F765" i="10" a="1"/>
  <c r="F765" i="10" s="1"/>
  <c r="F456" i="10" a="1"/>
  <c r="F456" i="10" s="1"/>
  <c r="K550" i="10"/>
  <c r="L970" i="10"/>
  <c r="H362" i="10"/>
  <c r="H629" i="10"/>
  <c r="N639" i="10"/>
  <c r="A907" i="10"/>
  <c r="F916" i="10" a="1"/>
  <c r="F916" i="10" s="1"/>
  <c r="A629" i="10"/>
  <c r="Q567" i="10"/>
  <c r="L997" i="10"/>
  <c r="K451" i="10"/>
  <c r="H622" i="10"/>
  <c r="I950" i="10"/>
  <c r="J856" i="10"/>
  <c r="P552" i="10" a="1"/>
  <c r="P552" i="10" s="1"/>
  <c r="L786" i="10"/>
  <c r="M835" i="10"/>
  <c r="O578" i="10"/>
  <c r="M534" i="10"/>
  <c r="J514" i="10"/>
  <c r="M755" i="10"/>
  <c r="J756" i="10"/>
  <c r="A916" i="10"/>
  <c r="L940" i="10"/>
  <c r="F541" i="10" a="1"/>
  <c r="F541" i="10" s="1"/>
  <c r="F837" i="10" a="1"/>
  <c r="F837" i="10" s="1"/>
  <c r="P682" i="10" a="1"/>
  <c r="P682" i="10" s="1"/>
  <c r="P569" i="10" a="1"/>
  <c r="P569" i="10" s="1"/>
  <c r="O689" i="10"/>
  <c r="G424" i="10"/>
  <c r="O724" i="10"/>
  <c r="I692" i="10"/>
  <c r="J600" i="10"/>
  <c r="H904" i="10"/>
  <c r="K710" i="10"/>
  <c r="M587" i="10"/>
  <c r="P425" i="10" a="1"/>
  <c r="P425" i="10" s="1"/>
  <c r="P400" i="10" a="1"/>
  <c r="P400" i="10" s="1"/>
  <c r="F762" i="10" a="1"/>
  <c r="F762" i="10" s="1"/>
  <c r="O500" i="10"/>
  <c r="N609" i="10"/>
  <c r="G701" i="10"/>
  <c r="G907" i="10"/>
  <c r="N559" i="10"/>
  <c r="G476" i="10"/>
  <c r="F799" i="10" a="1"/>
  <c r="F799" i="10" s="1"/>
  <c r="G618" i="10"/>
  <c r="E467" i="10"/>
  <c r="N910" i="10"/>
  <c r="J892" i="10"/>
  <c r="E556" i="10"/>
  <c r="H770" i="10"/>
  <c r="G482" i="10"/>
  <c r="F442" i="10" a="1"/>
  <c r="F442" i="10" s="1"/>
  <c r="Q521" i="10"/>
  <c r="N982" i="10"/>
  <c r="L619" i="10"/>
  <c r="M918" i="10"/>
  <c r="F843" i="10" a="1"/>
  <c r="F843" i="10" s="1"/>
  <c r="Q531" i="10"/>
  <c r="Q777" i="10"/>
  <c r="M569" i="10"/>
  <c r="L415" i="10"/>
  <c r="G570" i="10"/>
  <c r="O447" i="10"/>
  <c r="F874" i="10" a="1"/>
  <c r="F874" i="10" s="1"/>
  <c r="L912" i="10"/>
  <c r="K938" i="10"/>
  <c r="H404" i="10"/>
  <c r="O430" i="10"/>
  <c r="J541" i="10"/>
  <c r="A693" i="10"/>
  <c r="F867" i="10" a="1"/>
  <c r="F867" i="10" s="1"/>
  <c r="E839" i="10"/>
  <c r="Q596" i="10"/>
  <c r="P820" i="10" a="1"/>
  <c r="P820" i="10" s="1"/>
  <c r="F479" i="10" a="1"/>
  <c r="F479" i="10" s="1"/>
  <c r="G505" i="10"/>
  <c r="H847" i="10"/>
  <c r="H930" i="10"/>
  <c r="A593" i="10"/>
  <c r="G884" i="10"/>
  <c r="H647" i="10"/>
  <c r="Q665" i="10"/>
  <c r="K840" i="10"/>
  <c r="M363" i="10"/>
  <c r="A475" i="10"/>
  <c r="L892" i="10"/>
  <c r="G890" i="10"/>
  <c r="M906" i="10"/>
  <c r="P885" i="10" a="1"/>
  <c r="P885" i="10" s="1"/>
  <c r="A472" i="10"/>
  <c r="A925" i="10"/>
  <c r="M747" i="10"/>
  <c r="G729" i="10"/>
  <c r="Q822" i="10"/>
  <c r="N525" i="10"/>
  <c r="I489" i="10"/>
  <c r="P889" i="10" a="1"/>
  <c r="P889" i="10" s="1"/>
  <c r="P958" i="10" a="1"/>
  <c r="P958" i="10" s="1"/>
  <c r="E826" i="10"/>
  <c r="H364" i="10"/>
  <c r="I730" i="10"/>
  <c r="H361" i="10"/>
  <c r="A757" i="10"/>
  <c r="Q386" i="10"/>
  <c r="E486" i="10"/>
  <c r="Q634" i="10"/>
  <c r="I753" i="10"/>
  <c r="P608" i="10" a="1"/>
  <c r="P608" i="10" s="1"/>
  <c r="O496" i="10"/>
  <c r="M916" i="10"/>
  <c r="F620" i="10" a="1"/>
  <c r="F620" i="10" s="1"/>
  <c r="O568" i="10"/>
  <c r="Q630" i="10"/>
  <c r="I832" i="10"/>
  <c r="A997" i="10"/>
  <c r="A596" i="10"/>
  <c r="E730" i="10"/>
  <c r="O932" i="10"/>
  <c r="L551" i="10"/>
  <c r="G613" i="10"/>
  <c r="I772" i="10"/>
  <c r="J354" i="10"/>
  <c r="J591" i="10"/>
  <c r="O534" i="10"/>
  <c r="H408" i="10"/>
  <c r="M910" i="10"/>
  <c r="F393" i="10" a="1"/>
  <c r="F393" i="10" s="1"/>
  <c r="A665" i="10"/>
  <c r="F439" i="10" a="1"/>
  <c r="F439" i="10" s="1"/>
  <c r="K813" i="10"/>
  <c r="L807" i="10"/>
  <c r="J557" i="10"/>
  <c r="M376" i="10"/>
  <c r="I854" i="10"/>
  <c r="A679" i="10"/>
  <c r="K401" i="10"/>
  <c r="M659" i="10"/>
  <c r="I635" i="10"/>
  <c r="H723" i="10"/>
  <c r="J759" i="10"/>
  <c r="M495" i="10"/>
  <c r="Q644" i="10"/>
  <c r="F427" i="10" a="1"/>
  <c r="F427" i="10" s="1"/>
  <c r="G717" i="10"/>
  <c r="J970" i="10"/>
  <c r="K425" i="10"/>
  <c r="E600" i="10"/>
  <c r="H931" i="10"/>
  <c r="J784" i="10"/>
  <c r="F385" i="10" a="1"/>
  <c r="F385" i="10" s="1"/>
  <c r="Q914" i="10"/>
  <c r="A443" i="10"/>
  <c r="L843" i="10"/>
  <c r="Q349" i="10"/>
  <c r="M880" i="10"/>
  <c r="I563" i="10"/>
  <c r="P777" i="10" a="1"/>
  <c r="P777" i="10" s="1"/>
  <c r="G923" i="10"/>
  <c r="H597" i="10"/>
  <c r="G981" i="10"/>
  <c r="F913" i="10" a="1"/>
  <c r="F913" i="10" s="1"/>
  <c r="A486" i="10"/>
  <c r="J959" i="10"/>
  <c r="Q375" i="10"/>
  <c r="H375" i="10"/>
  <c r="F941" i="10" a="1"/>
  <c r="F941" i="10" s="1"/>
  <c r="N344" i="10"/>
  <c r="O650" i="10"/>
  <c r="Q844" i="10"/>
  <c r="H578" i="10"/>
  <c r="N905" i="10"/>
  <c r="O528" i="10"/>
  <c r="G612" i="10"/>
  <c r="E684" i="10"/>
  <c r="H919" i="10"/>
  <c r="A754" i="10"/>
  <c r="I756" i="10"/>
  <c r="I647" i="10"/>
  <c r="G990" i="10"/>
  <c r="Q635" i="10"/>
  <c r="F819" i="10" a="1"/>
  <c r="F819" i="10" s="1"/>
  <c r="N791" i="10"/>
  <c r="E409" i="10"/>
  <c r="E984" i="10"/>
  <c r="O444" i="10"/>
  <c r="A529" i="10"/>
  <c r="J443" i="10"/>
  <c r="J491" i="10"/>
  <c r="E939" i="10"/>
  <c r="M946" i="10"/>
  <c r="M643" i="10"/>
  <c r="H432" i="10"/>
  <c r="M354" i="10"/>
  <c r="N363" i="10"/>
  <c r="F408" i="10" a="1"/>
  <c r="F408" i="10" s="1"/>
  <c r="H386" i="10"/>
  <c r="J397" i="10"/>
  <c r="L711" i="10"/>
  <c r="M783" i="10"/>
  <c r="L898" i="10"/>
  <c r="I491" i="10"/>
  <c r="L416" i="10"/>
  <c r="F778" i="10" a="1"/>
  <c r="F778" i="10" s="1"/>
  <c r="M584" i="10"/>
  <c r="G381" i="10"/>
  <c r="Q661" i="10"/>
  <c r="M678" i="10"/>
  <c r="G682" i="10"/>
  <c r="L840" i="10"/>
  <c r="J499" i="10"/>
  <c r="F692" i="10" a="1"/>
  <c r="F692" i="10" s="1"/>
  <c r="P802" i="10" a="1"/>
  <c r="P802" i="10" s="1"/>
  <c r="M399" i="10"/>
  <c r="E398" i="10"/>
  <c r="G550" i="10"/>
  <c r="M492" i="10"/>
  <c r="K904" i="10"/>
  <c r="P670" i="10" a="1"/>
  <c r="P670" i="10" s="1"/>
  <c r="Q534" i="10"/>
  <c r="L929" i="10"/>
  <c r="P978" i="10" a="1"/>
  <c r="P978" i="10" s="1"/>
  <c r="A673" i="10"/>
  <c r="K618" i="10"/>
  <c r="K802" i="10"/>
  <c r="J439" i="10"/>
  <c r="O569" i="10"/>
  <c r="P643" i="10" a="1"/>
  <c r="P643" i="10" s="1"/>
  <c r="A605" i="10"/>
  <c r="G375" i="10"/>
  <c r="Q930" i="10"/>
  <c r="E441" i="10"/>
  <c r="H428" i="10"/>
  <c r="P842" i="10" a="1"/>
  <c r="P842" i="10" s="1"/>
  <c r="F917" i="10" a="1"/>
  <c r="F917" i="10" s="1"/>
  <c r="O984" i="10"/>
  <c r="J476" i="10"/>
  <c r="F759" i="10" a="1"/>
  <c r="F759" i="10" s="1"/>
  <c r="H563" i="10"/>
  <c r="M766" i="10"/>
  <c r="A347" i="10"/>
  <c r="F678" i="10" a="1"/>
  <c r="F678" i="10" s="1"/>
  <c r="L682" i="10"/>
  <c r="A823" i="10"/>
  <c r="Q769" i="10"/>
  <c r="H514" i="10"/>
  <c r="J564" i="10"/>
  <c r="N578" i="10"/>
  <c r="E703" i="10"/>
  <c r="M767" i="10"/>
  <c r="F601" i="10" a="1"/>
  <c r="F601" i="10" s="1"/>
  <c r="P499" i="10" a="1"/>
  <c r="P499" i="10" s="1"/>
  <c r="Q580" i="10"/>
  <c r="L498" i="10"/>
  <c r="K971" i="10"/>
  <c r="I690" i="10"/>
  <c r="Q451" i="10"/>
  <c r="M344" i="10"/>
  <c r="P874" i="10" a="1"/>
  <c r="P874" i="10" s="1"/>
  <c r="J818" i="10"/>
  <c r="I963" i="10"/>
  <c r="F923" i="10" a="1"/>
  <c r="F923" i="10" s="1"/>
  <c r="J363" i="10"/>
  <c r="A508" i="10"/>
  <c r="F930" i="10" a="1"/>
  <c r="F930" i="10" s="1"/>
  <c r="Q673" i="10"/>
  <c r="F342" i="10" a="1"/>
  <c r="F342" i="10" s="1"/>
  <c r="M949" i="10"/>
  <c r="O821" i="10"/>
  <c r="O356" i="10"/>
  <c r="K616" i="10"/>
  <c r="G778" i="10"/>
  <c r="H470" i="10"/>
  <c r="M466" i="10"/>
  <c r="M873" i="10"/>
  <c r="E905" i="10"/>
  <c r="H721" i="10"/>
  <c r="E778" i="10"/>
  <c r="E365" i="10"/>
  <c r="F555" i="10" a="1"/>
  <c r="F555" i="10" s="1"/>
  <c r="J771" i="10"/>
  <c r="L865" i="10"/>
  <c r="P995" i="10" a="1"/>
  <c r="P995" i="10" s="1"/>
  <c r="L994" i="10"/>
  <c r="O906" i="10"/>
  <c r="I766" i="10"/>
  <c r="F474" i="10" a="1"/>
  <c r="F474" i="10" s="1"/>
  <c r="I347" i="10"/>
  <c r="L341" i="10"/>
  <c r="H926" i="10"/>
  <c r="K889" i="10"/>
  <c r="A446" i="10"/>
  <c r="L360" i="10"/>
  <c r="O772" i="10"/>
  <c r="H363" i="10"/>
  <c r="I679" i="10"/>
  <c r="E916" i="10"/>
  <c r="I665" i="10"/>
  <c r="N860" i="10"/>
  <c r="H658" i="10"/>
  <c r="K607" i="10"/>
  <c r="E637" i="10"/>
  <c r="L747" i="10"/>
  <c r="J881" i="10"/>
  <c r="P564" i="10" a="1"/>
  <c r="P564" i="10" s="1"/>
  <c r="I815" i="10"/>
  <c r="A894" i="10"/>
  <c r="M971" i="10"/>
  <c r="Q641" i="10"/>
  <c r="Q483" i="10"/>
  <c r="P955" i="10" a="1"/>
  <c r="P955" i="10" s="1"/>
  <c r="L466" i="10"/>
  <c r="E908" i="10"/>
  <c r="N536" i="10"/>
  <c r="O674" i="10"/>
  <c r="N381" i="10"/>
  <c r="H704" i="10"/>
  <c r="F736" i="10" a="1"/>
  <c r="F736" i="10" s="1"/>
  <c r="M668" i="10"/>
  <c r="F942" i="10" a="1"/>
  <c r="F942" i="10" s="1"/>
  <c r="M607" i="10"/>
  <c r="N1000" i="10"/>
  <c r="F826" i="10" a="1"/>
  <c r="F826" i="10" s="1"/>
  <c r="P573" i="10" a="1"/>
  <c r="P573" i="10" s="1"/>
  <c r="E650" i="10"/>
  <c r="Q710" i="10"/>
  <c r="N675" i="10"/>
  <c r="G438" i="10"/>
  <c r="L856" i="10"/>
  <c r="I957" i="10"/>
  <c r="G864" i="10"/>
  <c r="Q406" i="10"/>
  <c r="Q773" i="10"/>
  <c r="J613" i="10"/>
  <c r="H492" i="10"/>
  <c r="N868" i="10"/>
  <c r="O410" i="10"/>
  <c r="L433" i="10"/>
  <c r="Q840" i="10"/>
  <c r="F607" i="10" a="1"/>
  <c r="F607" i="10" s="1"/>
  <c r="L479" i="10"/>
  <c r="G479" i="10"/>
  <c r="E355" i="10"/>
  <c r="E661" i="10"/>
  <c r="G347" i="10"/>
  <c r="O861" i="10"/>
  <c r="N969" i="10"/>
  <c r="O435" i="10"/>
  <c r="F582" i="10" a="1"/>
  <c r="F582" i="10" s="1"/>
  <c r="H508" i="10"/>
  <c r="O612" i="10"/>
  <c r="J628" i="10"/>
  <c r="I921" i="10"/>
  <c r="F822" i="10" a="1"/>
  <c r="F822" i="10" s="1"/>
  <c r="G594" i="10"/>
  <c r="G626" i="10"/>
  <c r="G464" i="10"/>
  <c r="A946" i="10"/>
  <c r="O573" i="10"/>
  <c r="N483" i="10"/>
  <c r="P941" i="10" a="1"/>
  <c r="P941" i="10" s="1"/>
  <c r="I807" i="10"/>
  <c r="Q711" i="10"/>
  <c r="Q765" i="10"/>
  <c r="Q411" i="10"/>
  <c r="H343" i="10"/>
  <c r="K377" i="10"/>
  <c r="N430" i="10"/>
  <c r="M454" i="10"/>
  <c r="F396" i="10" a="1"/>
  <c r="F396" i="10" s="1"/>
  <c r="M567" i="10"/>
  <c r="F487" i="10" a="1"/>
  <c r="F487" i="10" s="1"/>
  <c r="M904" i="10"/>
  <c r="E912" i="10"/>
  <c r="L603" i="10"/>
  <c r="O944" i="10"/>
  <c r="N781" i="10"/>
  <c r="E388" i="10"/>
  <c r="H979" i="10"/>
  <c r="J735" i="10"/>
  <c r="A945" i="10"/>
  <c r="A767" i="10"/>
  <c r="P636" i="10" a="1"/>
  <c r="P636" i="10" s="1"/>
  <c r="E909" i="10"/>
  <c r="O934" i="10"/>
  <c r="I400" i="10"/>
  <c r="P410" i="10" a="1"/>
  <c r="P410" i="10" s="1"/>
  <c r="N757" i="10"/>
  <c r="L950" i="10"/>
  <c r="E382" i="10"/>
  <c r="F950" i="10" a="1"/>
  <c r="F950" i="10" s="1"/>
  <c r="Q883" i="10"/>
  <c r="L891" i="10"/>
  <c r="M373" i="10"/>
  <c r="L339" i="10"/>
  <c r="G971" i="10"/>
  <c r="O894" i="10"/>
  <c r="L869" i="10"/>
  <c r="I661" i="10"/>
  <c r="M494" i="10"/>
  <c r="Q786" i="10"/>
  <c r="O437" i="10"/>
  <c r="E592" i="10"/>
  <c r="N939" i="10"/>
  <c r="F507" i="10" a="1"/>
  <c r="F507" i="10" s="1"/>
  <c r="K421" i="10"/>
  <c r="E663" i="10"/>
  <c r="P860" i="10" a="1"/>
  <c r="P860" i="10" s="1"/>
  <c r="A879" i="10"/>
  <c r="F526" i="10" a="1"/>
  <c r="F526" i="10" s="1"/>
  <c r="I738" i="10"/>
  <c r="A417" i="10"/>
  <c r="H595" i="10"/>
  <c r="E370" i="10"/>
  <c r="I476" i="10"/>
  <c r="I358" i="10"/>
  <c r="K510" i="10"/>
  <c r="I404" i="10"/>
  <c r="K841" i="10"/>
  <c r="E821" i="10"/>
  <c r="G465" i="10"/>
  <c r="O849" i="10"/>
  <c r="G578" i="10"/>
  <c r="E459" i="10"/>
  <c r="P483" i="10" a="1"/>
  <c r="P483" i="10" s="1"/>
  <c r="O945" i="10"/>
  <c r="N924" i="10"/>
  <c r="P612" i="10" a="1"/>
  <c r="P612" i="10" s="1"/>
  <c r="A512" i="10"/>
  <c r="K344" i="10"/>
  <c r="G969" i="10"/>
  <c r="N876" i="10"/>
  <c r="A751" i="10"/>
  <c r="L496" i="10"/>
  <c r="F748" i="10" a="1"/>
  <c r="F748" i="10" s="1"/>
  <c r="E428" i="10"/>
  <c r="H358" i="10"/>
  <c r="M546" i="10"/>
  <c r="H688" i="10"/>
  <c r="E895" i="10"/>
  <c r="P951" i="10" a="1"/>
  <c r="P951" i="10" s="1"/>
  <c r="P585" i="10" a="1"/>
  <c r="P585" i="10" s="1"/>
  <c r="J717" i="10"/>
  <c r="P971" i="10" a="1"/>
  <c r="P971" i="10" s="1"/>
  <c r="N940" i="10"/>
  <c r="E766" i="10"/>
  <c r="E589" i="10"/>
  <c r="H751" i="10"/>
  <c r="A606" i="10"/>
  <c r="M861" i="10"/>
  <c r="N829" i="10"/>
  <c r="H602" i="10"/>
  <c r="J880" i="10"/>
  <c r="O981" i="10"/>
  <c r="P366" i="10" a="1"/>
  <c r="P366" i="10" s="1"/>
  <c r="H564" i="10"/>
  <c r="P377" i="10" a="1"/>
  <c r="P377" i="10" s="1"/>
  <c r="L953" i="10"/>
  <c r="Q646" i="10"/>
  <c r="Q952" i="10"/>
  <c r="J403" i="10"/>
  <c r="O814" i="10"/>
  <c r="M989" i="10"/>
  <c r="J806" i="10"/>
  <c r="H994" i="10"/>
  <c r="M547" i="10"/>
  <c r="E627" i="10"/>
  <c r="J958" i="10"/>
  <c r="A391" i="10"/>
  <c r="A855" i="10"/>
  <c r="F471" i="10" a="1"/>
  <c r="F471" i="10" s="1"/>
  <c r="M815" i="10"/>
  <c r="I428" i="10"/>
  <c r="H367" i="10"/>
  <c r="N852" i="10"/>
  <c r="O908" i="10"/>
  <c r="K661" i="10"/>
  <c r="N503" i="10"/>
  <c r="P726" i="10" a="1"/>
  <c r="P726" i="10" s="1"/>
  <c r="P855" i="10" a="1"/>
  <c r="P855" i="10" s="1"/>
  <c r="P339" i="10" a="1"/>
  <c r="P339" i="10" s="1"/>
  <c r="G569" i="10"/>
  <c r="G491" i="10"/>
  <c r="P755" i="10" a="1"/>
  <c r="P755" i="10" s="1"/>
  <c r="J558" i="10"/>
  <c r="Q395" i="10"/>
  <c r="Q557" i="10"/>
  <c r="O456" i="10"/>
  <c r="H814" i="10"/>
  <c r="H502" i="10"/>
  <c r="E960" i="10"/>
  <c r="E755" i="10"/>
  <c r="Q519" i="10"/>
  <c r="A547" i="10"/>
  <c r="I919" i="10"/>
  <c r="A630" i="10"/>
  <c r="H953" i="10"/>
  <c r="I733" i="10"/>
  <c r="M980" i="10"/>
  <c r="J872" i="10"/>
  <c r="K965" i="10"/>
  <c r="F339" i="10" a="1"/>
  <c r="F339" i="10" s="1"/>
  <c r="A848" i="10"/>
  <c r="F520" i="10" a="1"/>
  <c r="F520" i="10" s="1"/>
  <c r="E483" i="10"/>
  <c r="M608" i="10"/>
  <c r="F861" i="10" a="1"/>
  <c r="F861" i="10" s="1"/>
  <c r="A390" i="10"/>
  <c r="H741" i="10"/>
  <c r="K627" i="10"/>
  <c r="F431" i="10" a="1"/>
  <c r="F431" i="10" s="1"/>
  <c r="P742" i="10" a="1"/>
  <c r="P742" i="10" s="1"/>
  <c r="I609" i="10"/>
  <c r="O470" i="10"/>
  <c r="F687" i="10" a="1"/>
  <c r="F687" i="10" s="1"/>
  <c r="L681" i="10"/>
  <c r="N387" i="10"/>
  <c r="K420" i="10"/>
  <c r="N434" i="10"/>
  <c r="E469" i="10"/>
  <c r="P984" i="10" a="1"/>
  <c r="P984" i="10" s="1"/>
  <c r="J420" i="10"/>
  <c r="A682" i="10"/>
  <c r="Q420" i="10"/>
  <c r="N429" i="10"/>
  <c r="O986" i="10"/>
  <c r="H675" i="10"/>
  <c r="I712" i="10"/>
  <c r="H907" i="10"/>
  <c r="L975" i="10"/>
  <c r="O474" i="10"/>
  <c r="J513" i="10"/>
  <c r="N897" i="10"/>
  <c r="P343" i="10" a="1"/>
  <c r="P343" i="10" s="1"/>
  <c r="E855" i="10"/>
  <c r="K662" i="10"/>
  <c r="I483" i="10"/>
  <c r="A637" i="10"/>
  <c r="K581" i="10"/>
  <c r="I998" i="10"/>
  <c r="I914" i="10"/>
  <c r="P514" i="10" a="1"/>
  <c r="P514" i="10" s="1"/>
  <c r="M527" i="10"/>
  <c r="A346" i="10"/>
  <c r="J346" i="10"/>
  <c r="Q811" i="10"/>
  <c r="F532" i="10" a="1"/>
  <c r="F532" i="10" s="1"/>
  <c r="N593" i="10"/>
  <c r="G468" i="10"/>
  <c r="Q523" i="10"/>
  <c r="N492" i="10"/>
  <c r="L739" i="10"/>
  <c r="H509" i="10"/>
  <c r="P994" i="10" a="1"/>
  <c r="P994" i="10" s="1"/>
  <c r="P689" i="10" a="1"/>
  <c r="P689" i="10" s="1"/>
  <c r="I776" i="10"/>
  <c r="O822" i="10"/>
  <c r="L372" i="10"/>
  <c r="P680" i="10" a="1"/>
  <c r="P680" i="10" s="1"/>
  <c r="H645" i="10"/>
  <c r="P675" i="10" a="1"/>
  <c r="P675" i="10" s="1"/>
  <c r="Q992" i="10"/>
  <c r="K504" i="10"/>
  <c r="Q462" i="10"/>
  <c r="E618" i="10"/>
  <c r="H911" i="10"/>
  <c r="J402" i="10"/>
  <c r="A426" i="10"/>
  <c r="J371" i="10"/>
  <c r="P673" i="10" a="1"/>
  <c r="P673" i="10" s="1"/>
  <c r="M735" i="10"/>
  <c r="I933" i="10"/>
  <c r="I989" i="10"/>
  <c r="E499" i="10"/>
  <c r="E344" i="10"/>
  <c r="L854" i="10"/>
  <c r="G341" i="10"/>
  <c r="L385" i="10"/>
  <c r="L817" i="10"/>
  <c r="K715" i="10"/>
  <c r="F739" i="10" a="1"/>
  <c r="F739" i="10" s="1"/>
  <c r="E522" i="10"/>
  <c r="F581" i="10" a="1"/>
  <c r="F581" i="10" s="1"/>
  <c r="G583" i="10"/>
  <c r="I840" i="10"/>
  <c r="F462" i="10" a="1"/>
  <c r="F462" i="10" s="1"/>
  <c r="G764" i="10"/>
  <c r="G814" i="10"/>
  <c r="I599" i="10"/>
  <c r="L868" i="10"/>
  <c r="P905" i="10" a="1"/>
  <c r="P905" i="10" s="1"/>
  <c r="Q425" i="10"/>
  <c r="N586" i="10"/>
  <c r="N771" i="10"/>
  <c r="L793" i="10"/>
  <c r="F644" i="10" a="1"/>
  <c r="F644" i="10" s="1"/>
  <c r="G433" i="10"/>
  <c r="O373" i="10"/>
  <c r="P862" i="10" a="1"/>
  <c r="P862" i="10" s="1"/>
  <c r="E591" i="10"/>
  <c r="I894" i="10"/>
  <c r="A872" i="10"/>
  <c r="K472" i="10"/>
  <c r="K748" i="10"/>
  <c r="L668" i="10"/>
  <c r="H368" i="10"/>
  <c r="L819" i="10"/>
  <c r="K702" i="10"/>
  <c r="N692" i="10"/>
  <c r="L533" i="10"/>
  <c r="H947" i="10"/>
  <c r="L984" i="10"/>
  <c r="O543" i="10"/>
  <c r="K856" i="10"/>
  <c r="N550" i="10"/>
  <c r="A874" i="10"/>
  <c r="Q698" i="10"/>
  <c r="I440" i="10"/>
  <c r="Q535" i="10"/>
  <c r="M816" i="10"/>
  <c r="J715" i="10"/>
  <c r="F812" i="10" a="1"/>
  <c r="F812" i="10" s="1"/>
  <c r="N526" i="10"/>
  <c r="J588" i="10"/>
  <c r="I706" i="10"/>
  <c r="G398" i="10"/>
  <c r="P869" i="10" a="1"/>
  <c r="P869" i="10" s="1"/>
  <c r="N970" i="10"/>
  <c r="I859" i="10"/>
  <c r="I457" i="10"/>
  <c r="O776" i="10"/>
  <c r="M922" i="10"/>
  <c r="F537" i="10" a="1"/>
  <c r="F537" i="10" s="1"/>
  <c r="Q892" i="10"/>
  <c r="L841" i="10"/>
  <c r="Q658" i="10"/>
  <c r="P790" i="10" a="1"/>
  <c r="P790" i="10" s="1"/>
  <c r="N766" i="10"/>
  <c r="K415" i="10"/>
  <c r="G817" i="10"/>
  <c r="F706" i="10" a="1"/>
  <c r="F706" i="10" s="1"/>
  <c r="O368" i="10"/>
  <c r="E735" i="10"/>
  <c r="I714" i="10"/>
  <c r="E357" i="10"/>
  <c r="I424" i="10"/>
  <c r="J863" i="10"/>
  <c r="I386" i="10"/>
  <c r="H908" i="10"/>
  <c r="O878" i="10"/>
  <c r="E794" i="10"/>
  <c r="P881" i="10" a="1"/>
  <c r="P881" i="10" s="1"/>
  <c r="G466" i="10"/>
  <c r="L552" i="10"/>
  <c r="A956" i="10"/>
  <c r="J427" i="10"/>
  <c r="F711" i="10" a="1"/>
  <c r="F711" i="10" s="1"/>
  <c r="Q993" i="10"/>
  <c r="Q804" i="10"/>
  <c r="E995" i="10"/>
  <c r="E720" i="10"/>
  <c r="E798" i="10"/>
  <c r="N805" i="10"/>
  <c r="A420" i="10"/>
  <c r="P771" i="10" a="1"/>
  <c r="P771" i="10" s="1"/>
  <c r="I450" i="10"/>
  <c r="L518" i="10"/>
  <c r="K589" i="10"/>
  <c r="F991" i="10" a="1"/>
  <c r="F991" i="10" s="1"/>
  <c r="N758" i="10"/>
  <c r="F539" i="10" a="1"/>
  <c r="F539" i="10" s="1"/>
  <c r="G711" i="10"/>
  <c r="L716" i="10"/>
  <c r="O491" i="10"/>
  <c r="P625" i="10" a="1"/>
  <c r="P625" i="10" s="1"/>
  <c r="M674" i="10"/>
  <c r="Q744" i="10"/>
  <c r="F580" i="10" a="1"/>
  <c r="F580" i="10" s="1"/>
  <c r="Q819" i="10"/>
  <c r="E621" i="10"/>
  <c r="A936" i="10"/>
  <c r="N604" i="10"/>
  <c r="G373" i="10"/>
  <c r="G887" i="10"/>
  <c r="P988" i="10" a="1"/>
  <c r="P988" i="10" s="1"/>
  <c r="K407" i="10"/>
  <c r="N879" i="10"/>
  <c r="E739" i="10"/>
  <c r="F635" i="10" a="1"/>
  <c r="F635" i="10" s="1"/>
  <c r="J706" i="10"/>
  <c r="Q369" i="10"/>
  <c r="A405" i="10"/>
  <c r="E645" i="10"/>
  <c r="J725" i="10"/>
  <c r="N851" i="10"/>
  <c r="F953" i="10" a="1"/>
  <c r="F953" i="10" s="1"/>
  <c r="E447" i="10"/>
  <c r="M875" i="10"/>
  <c r="I586" i="10"/>
  <c r="L769" i="10"/>
  <c r="Q448" i="10"/>
  <c r="M603" i="10"/>
  <c r="A728" i="10"/>
  <c r="F824" i="10" a="1"/>
  <c r="F824" i="10" s="1"/>
  <c r="L389" i="10"/>
  <c r="E936" i="10"/>
  <c r="Q831" i="10"/>
  <c r="N437" i="10"/>
  <c r="P341" i="10" a="1"/>
  <c r="P341" i="10" s="1"/>
  <c r="G982" i="10"/>
  <c r="J633" i="10"/>
  <c r="I877" i="10"/>
  <c r="I909" i="10"/>
  <c r="J924" i="10"/>
  <c r="Q447" i="10"/>
  <c r="L894" i="10"/>
  <c r="O644" i="10"/>
  <c r="F965" i="10" a="1"/>
  <c r="F965" i="10" s="1"/>
  <c r="E693" i="10"/>
  <c r="P373" i="10" a="1"/>
  <c r="P373" i="10" s="1"/>
  <c r="Q537" i="10"/>
  <c r="M895" i="10"/>
  <c r="J338" i="10"/>
  <c r="A520" i="10"/>
  <c r="E635" i="10"/>
  <c r="O977" i="10"/>
  <c r="K865" i="10"/>
  <c r="M937" i="10"/>
  <c r="Q925" i="10"/>
  <c r="K444" i="10"/>
  <c r="P487" i="10" a="1"/>
  <c r="P487" i="10" s="1"/>
  <c r="O941" i="10"/>
  <c r="F742" i="10" a="1"/>
  <c r="F742" i="10" s="1"/>
  <c r="G401" i="10"/>
  <c r="O652" i="10"/>
  <c r="F710" i="10" a="1"/>
  <c r="F710" i="10" s="1"/>
  <c r="H610" i="10"/>
  <c r="A609" i="10"/>
  <c r="L390" i="10"/>
  <c r="A793" i="10"/>
  <c r="O353" i="10"/>
  <c r="E934" i="10"/>
  <c r="O399" i="10"/>
  <c r="F410" i="10" a="1"/>
  <c r="F410" i="10" s="1"/>
  <c r="Q552" i="10"/>
  <c r="N870" i="10"/>
  <c r="N631" i="10"/>
  <c r="A910" i="10"/>
  <c r="L842" i="10"/>
  <c r="J355" i="10"/>
  <c r="N377" i="10"/>
  <c r="E376" i="10"/>
  <c r="L851" i="10"/>
  <c r="K650" i="10"/>
  <c r="N438" i="10"/>
  <c r="E779" i="10"/>
  <c r="A476" i="10"/>
  <c r="N619" i="10"/>
  <c r="E900" i="10"/>
  <c r="E494" i="10"/>
  <c r="P850" i="10" a="1"/>
  <c r="P850" i="10" s="1"/>
  <c r="O421" i="10"/>
  <c r="G640" i="10"/>
  <c r="A876" i="10"/>
  <c r="K842" i="10"/>
  <c r="A640" i="10"/>
  <c r="G914" i="10"/>
  <c r="E844" i="10"/>
  <c r="K533" i="10"/>
  <c r="F458" i="10" a="1"/>
  <c r="F458" i="10" s="1"/>
  <c r="G900" i="10"/>
  <c r="I876" i="10"/>
  <c r="G535" i="10"/>
  <c r="L967" i="10"/>
  <c r="M666" i="10"/>
  <c r="M700" i="10"/>
  <c r="K435" i="10"/>
  <c r="P667" i="10" a="1"/>
  <c r="P667" i="10" s="1"/>
  <c r="L723" i="10"/>
  <c r="F370" i="10" a="1"/>
  <c r="F370" i="10" s="1"/>
  <c r="J527" i="10"/>
  <c r="J432" i="10"/>
  <c r="F764" i="10" a="1"/>
  <c r="F764" i="10" s="1"/>
  <c r="H584" i="10"/>
  <c r="G655" i="10"/>
  <c r="K339" i="10"/>
  <c r="P807" i="10" a="1"/>
  <c r="P807" i="10" s="1"/>
  <c r="J927" i="10"/>
  <c r="M693" i="10"/>
  <c r="Q589" i="10"/>
  <c r="L957" i="10"/>
  <c r="G520" i="10"/>
  <c r="Q850" i="10"/>
  <c r="P780" i="10" a="1"/>
  <c r="P780" i="10" s="1"/>
  <c r="Q940" i="10"/>
  <c r="H600" i="10"/>
  <c r="H431" i="10"/>
  <c r="K944" i="10"/>
  <c r="F371" i="10" a="1"/>
  <c r="F371" i="10" s="1"/>
  <c r="M762" i="10"/>
  <c r="L427" i="10"/>
  <c r="N821" i="10"/>
  <c r="F903" i="10" a="1"/>
  <c r="F903" i="10" s="1"/>
  <c r="M931" i="10"/>
  <c r="A558" i="10"/>
  <c r="N340" i="10"/>
  <c r="G781" i="10"/>
  <c r="M442" i="10"/>
  <c r="P603" i="10" a="1"/>
  <c r="P603" i="10" s="1"/>
  <c r="A422" i="10"/>
  <c r="H459" i="10"/>
  <c r="P749" i="10" a="1"/>
  <c r="P749" i="10" s="1"/>
  <c r="Q353" i="10"/>
  <c r="F720" i="10" a="1"/>
  <c r="F720" i="10" s="1"/>
  <c r="J563" i="10"/>
  <c r="M394" i="10"/>
  <c r="H542" i="10"/>
  <c r="Q544" i="10"/>
  <c r="A943" i="10"/>
  <c r="H378" i="10"/>
  <c r="P913" i="10" a="1"/>
  <c r="P913" i="10" s="1"/>
  <c r="Q886" i="10"/>
  <c r="L852" i="10"/>
  <c r="K902" i="10"/>
  <c r="A951" i="10"/>
  <c r="O480" i="10"/>
  <c r="Q905" i="10"/>
  <c r="N934" i="10"/>
  <c r="L404" i="10"/>
  <c r="L1000" i="10"/>
  <c r="J822" i="10"/>
  <c r="I736" i="10"/>
  <c r="H427" i="10"/>
  <c r="N943" i="10"/>
  <c r="Q855" i="10"/>
  <c r="H369" i="10"/>
  <c r="O939" i="10"/>
  <c r="N608" i="10"/>
  <c r="N566" i="10"/>
  <c r="L556" i="10"/>
  <c r="H682" i="10"/>
  <c r="I752" i="10"/>
  <c r="P835" i="10" a="1"/>
  <c r="P835" i="10" s="1"/>
  <c r="O607" i="10"/>
  <c r="E750" i="10"/>
  <c r="H957" i="10"/>
  <c r="E709" i="10"/>
  <c r="N407" i="10"/>
  <c r="K788" i="10"/>
  <c r="P398" i="10" a="1"/>
  <c r="P398" i="10" s="1"/>
  <c r="M722" i="10"/>
  <c r="Q361" i="10"/>
  <c r="O691" i="10"/>
  <c r="K565" i="10"/>
  <c r="K743" i="10"/>
  <c r="I833" i="10"/>
  <c r="J755" i="10"/>
  <c r="G706" i="10"/>
  <c r="L883" i="10"/>
  <c r="F818" i="10" a="1"/>
  <c r="F818" i="10" s="1"/>
  <c r="K509" i="10"/>
  <c r="M862" i="10"/>
  <c r="L862" i="10"/>
  <c r="Q457" i="10"/>
  <c r="H344" i="10"/>
  <c r="N472" i="10"/>
  <c r="J547" i="10"/>
  <c r="O869" i="10"/>
  <c r="J342" i="10"/>
  <c r="L752" i="10"/>
  <c r="E691" i="10"/>
  <c r="H656" i="10"/>
  <c r="J934" i="10"/>
  <c r="P954" i="10" a="1"/>
  <c r="P954" i="10" s="1"/>
  <c r="M721" i="10"/>
  <c r="I392" i="10"/>
  <c r="J780" i="10"/>
  <c r="L992" i="10"/>
  <c r="L995" i="10"/>
  <c r="K357" i="10"/>
  <c r="G753" i="10"/>
  <c r="O723" i="10"/>
  <c r="M486" i="10"/>
  <c r="Q358" i="10"/>
  <c r="O510" i="10"/>
  <c r="L834" i="10"/>
  <c r="O376" i="10"/>
  <c r="O553" i="10"/>
  <c r="K838" i="10"/>
  <c r="H519" i="10"/>
  <c r="L719" i="10"/>
  <c r="K815" i="10"/>
  <c r="O992" i="10"/>
  <c r="Q834" i="10"/>
  <c r="P376" i="10" a="1"/>
  <c r="P376" i="10" s="1"/>
  <c r="A553" i="10"/>
  <c r="Q680" i="10"/>
  <c r="F435" i="10" a="1"/>
  <c r="F435" i="10" s="1"/>
  <c r="K769" i="10"/>
  <c r="A442" i="10"/>
  <c r="L538" i="10"/>
  <c r="K588" i="10"/>
  <c r="M957" i="10"/>
  <c r="O960" i="10"/>
  <c r="P657" i="10" a="1"/>
  <c r="P657" i="10" s="1"/>
  <c r="F338" i="10" a="1"/>
  <c r="F338" i="10" s="1"/>
  <c r="O583" i="10"/>
  <c r="Q583" i="10"/>
  <c r="K767" i="10"/>
  <c r="A576" i="10"/>
  <c r="K584" i="10"/>
  <c r="K935" i="10"/>
  <c r="E523" i="10"/>
  <c r="Q577" i="10"/>
  <c r="G659" i="10"/>
  <c r="P837" i="10" a="1"/>
  <c r="P837" i="10" s="1"/>
  <c r="O559" i="10"/>
  <c r="P611" i="10" a="1"/>
  <c r="P611" i="10" s="1"/>
  <c r="O832" i="10"/>
  <c r="N560" i="10"/>
  <c r="P768" i="10" a="1"/>
  <c r="P768" i="10" s="1"/>
  <c r="A774" i="10"/>
  <c r="F793" i="10" a="1"/>
  <c r="F793" i="10" s="1"/>
  <c r="K481" i="10"/>
  <c r="H768" i="10"/>
  <c r="O793" i="10"/>
  <c r="N510" i="10"/>
  <c r="A765" i="10"/>
  <c r="N506" i="10"/>
  <c r="Q942" i="10"/>
  <c r="O831" i="10"/>
  <c r="K762" i="10"/>
  <c r="J762" i="10"/>
  <c r="E1000" i="10"/>
  <c r="M824" i="10"/>
  <c r="O879" i="10"/>
  <c r="J956" i="10"/>
  <c r="G938" i="10"/>
  <c r="L710" i="10"/>
  <c r="H360" i="10"/>
  <c r="F453" i="10" a="1"/>
  <c r="F453" i="10" s="1"/>
  <c r="K760" i="10"/>
  <c r="P778" i="10" a="1"/>
  <c r="P778" i="10" s="1"/>
  <c r="Q851" i="10"/>
  <c r="F753" i="10" a="1"/>
  <c r="F753" i="10" s="1"/>
  <c r="F892" i="10" a="1"/>
  <c r="F892" i="10" s="1"/>
  <c r="L526" i="10"/>
  <c r="M773" i="10"/>
  <c r="J974" i="10"/>
  <c r="F999" i="10" a="1"/>
  <c r="F999" i="10" s="1"/>
  <c r="F390" i="10" a="1"/>
  <c r="F390" i="10" s="1"/>
  <c r="F434" i="10" a="1"/>
  <c r="F434" i="10" s="1"/>
  <c r="K848" i="10"/>
  <c r="L863" i="10"/>
  <c r="K659" i="10"/>
  <c r="N606" i="10"/>
  <c r="K399" i="10"/>
  <c r="M405" i="10"/>
  <c r="E374" i="10"/>
  <c r="P687" i="10" a="1"/>
  <c r="P687" i="10" s="1"/>
  <c r="O712" i="10"/>
  <c r="J579" i="10"/>
  <c r="Q897" i="10"/>
  <c r="N376" i="10"/>
  <c r="M845" i="10"/>
  <c r="J961" i="10"/>
  <c r="L557" i="10"/>
  <c r="M764" i="10"/>
  <c r="P527" i="10" a="1"/>
  <c r="P527" i="10" s="1"/>
  <c r="P439" i="10" a="1"/>
  <c r="P439" i="10" s="1"/>
  <c r="K796" i="10"/>
  <c r="M865" i="10"/>
  <c r="N466" i="10"/>
  <c r="I964" i="10"/>
  <c r="I348" i="10"/>
  <c r="E559" i="10"/>
  <c r="P346" i="10" a="1"/>
  <c r="P346" i="10" s="1"/>
  <c r="K844" i="10"/>
  <c r="A681" i="10"/>
  <c r="A413" i="10"/>
  <c r="F928" i="10" a="1"/>
  <c r="F928" i="10" s="1"/>
  <c r="N672" i="10"/>
  <c r="M924" i="10"/>
  <c r="G947" i="10"/>
  <c r="L413" i="10"/>
  <c r="L471" i="10"/>
  <c r="G463" i="10"/>
  <c r="Q400" i="10"/>
  <c r="G372" i="10"/>
  <c r="Q870" i="10"/>
  <c r="H569" i="10"/>
  <c r="M717" i="10"/>
  <c r="O787" i="10"/>
  <c r="G731" i="10"/>
  <c r="L512" i="10"/>
  <c r="A502" i="10"/>
  <c r="E575" i="10"/>
  <c r="J966" i="10"/>
  <c r="A572" i="10"/>
  <c r="K364" i="10"/>
  <c r="I675" i="10"/>
  <c r="A436" i="10"/>
  <c r="P532" i="10" a="1"/>
  <c r="P532" i="10" s="1"/>
  <c r="J746" i="10"/>
  <c r="K697" i="10"/>
  <c r="I858" i="10"/>
  <c r="F745" i="10" a="1"/>
  <c r="F745" i="10" s="1"/>
  <c r="P795" i="10" a="1"/>
  <c r="P795" i="10" s="1"/>
  <c r="G548" i="10"/>
  <c r="I868" i="10"/>
  <c r="K432" i="10"/>
  <c r="I886" i="10"/>
  <c r="A671" i="10"/>
  <c r="E841" i="10"/>
  <c r="Q351" i="10"/>
  <c r="H890" i="10"/>
  <c r="J738" i="10"/>
  <c r="G577" i="10"/>
  <c r="G891" i="10"/>
  <c r="L998" i="10"/>
  <c r="J453" i="10"/>
  <c r="J580" i="10"/>
  <c r="A780" i="10"/>
  <c r="N494" i="10"/>
  <c r="J954" i="10"/>
  <c r="H657" i="10"/>
  <c r="H961" i="10"/>
  <c r="O409" i="10"/>
  <c r="O560" i="10"/>
  <c r="I592" i="10"/>
  <c r="Q747" i="10"/>
  <c r="P663" i="10" a="1"/>
  <c r="P663" i="10" s="1"/>
  <c r="G687" i="10"/>
  <c r="L867" i="10"/>
  <c r="F559" i="10" a="1"/>
  <c r="F559" i="10" s="1"/>
  <c r="M987" i="10"/>
  <c r="H340" i="10"/>
  <c r="O716" i="10"/>
  <c r="N817" i="10"/>
  <c r="L900" i="10"/>
  <c r="L488" i="10"/>
  <c r="G480" i="10"/>
  <c r="A861" i="10"/>
  <c r="M665" i="10"/>
  <c r="F979" i="10" a="1"/>
  <c r="F979" i="10" s="1"/>
  <c r="A409" i="10"/>
  <c r="Q607" i="10"/>
  <c r="Q795" i="10"/>
  <c r="E773" i="10"/>
  <c r="A604" i="10"/>
  <c r="L635" i="10"/>
  <c r="J392" i="10"/>
  <c r="E677" i="10"/>
  <c r="L745" i="10"/>
  <c r="O956" i="10"/>
  <c r="F772" i="10" a="1"/>
  <c r="F772" i="10" s="1"/>
  <c r="Q542" i="10"/>
  <c r="K619" i="10"/>
  <c r="O735" i="10"/>
  <c r="H589" i="10"/>
  <c r="E950" i="10"/>
  <c r="P947" i="10" a="1"/>
  <c r="P947" i="10" s="1"/>
  <c r="Q403" i="10"/>
  <c r="Q767" i="10"/>
  <c r="L748" i="10"/>
  <c r="I741" i="10"/>
  <c r="G624" i="10"/>
  <c r="E760" i="10"/>
  <c r="I405" i="10"/>
  <c r="N907" i="10"/>
  <c r="I808" i="10"/>
  <c r="J458" i="10"/>
  <c r="P403" i="10" a="1"/>
  <c r="P403" i="10" s="1"/>
  <c r="J867" i="10"/>
  <c r="J978" i="10"/>
  <c r="G767" i="10"/>
  <c r="H472" i="10"/>
  <c r="H478" i="10"/>
  <c r="F839" i="10" a="1"/>
  <c r="F839" i="10" s="1"/>
  <c r="N856" i="10"/>
  <c r="A659" i="10"/>
  <c r="O527" i="10"/>
  <c r="A680" i="10"/>
  <c r="P512" i="10" a="1"/>
  <c r="P512" i="10" s="1"/>
  <c r="N927" i="10"/>
  <c r="P395" i="10" a="1"/>
  <c r="P395" i="10" s="1"/>
  <c r="P650" i="10" a="1"/>
  <c r="P650" i="10" s="1"/>
  <c r="E751" i="10"/>
  <c r="J877" i="10"/>
  <c r="Q443" i="10"/>
  <c r="K605" i="10"/>
  <c r="Q638" i="10"/>
  <c r="J768" i="10"/>
  <c r="P890" i="10" a="1"/>
  <c r="P890" i="10" s="1"/>
  <c r="M938" i="10"/>
  <c r="I397" i="10"/>
  <c r="H390" i="10"/>
  <c r="E788" i="10"/>
  <c r="P360" i="10" a="1"/>
  <c r="P360" i="10" s="1"/>
  <c r="Q825" i="10"/>
  <c r="F664" i="10" a="1"/>
  <c r="F664" i="10" s="1"/>
  <c r="F529" i="10" a="1"/>
  <c r="F529" i="10" s="1"/>
  <c r="A821" i="10"/>
  <c r="J875" i="10"/>
  <c r="K437" i="10"/>
  <c r="H937" i="10"/>
  <c r="H996" i="10"/>
  <c r="I406" i="10"/>
  <c r="I363" i="10"/>
  <c r="E978" i="10"/>
  <c r="E701" i="10"/>
  <c r="O537" i="10"/>
  <c r="N723" i="10"/>
  <c r="O734" i="10"/>
  <c r="J745" i="10"/>
  <c r="Q891" i="10"/>
  <c r="O802" i="10"/>
  <c r="L881" i="10"/>
  <c r="F842" i="10" a="1"/>
  <c r="F842" i="10" s="1"/>
  <c r="K975" i="10"/>
  <c r="N740" i="10"/>
  <c r="M372" i="10"/>
  <c r="E688" i="10"/>
  <c r="A739" i="10"/>
  <c r="Q473" i="10"/>
  <c r="E952" i="10"/>
  <c r="K729" i="10"/>
  <c r="Q900" i="10"/>
  <c r="P528" i="10" a="1"/>
  <c r="P528" i="10" s="1"/>
  <c r="I573" i="10"/>
  <c r="A804" i="10"/>
  <c r="K910" i="10"/>
  <c r="L546" i="10"/>
  <c r="Q724" i="10"/>
  <c r="J341" i="10"/>
  <c r="M863" i="10"/>
  <c r="H442" i="10"/>
  <c r="A438" i="10"/>
  <c r="M759" i="10"/>
  <c r="I564" i="10"/>
  <c r="O799" i="10"/>
  <c r="K747" i="10"/>
  <c r="N653" i="10"/>
  <c r="H978" i="10"/>
  <c r="J472" i="10"/>
  <c r="J885" i="10"/>
  <c r="H535" i="10"/>
  <c r="J984" i="10"/>
  <c r="J824" i="10"/>
  <c r="F771" i="10" a="1"/>
  <c r="F771" i="10" s="1"/>
  <c r="L887" i="10"/>
  <c r="K484" i="10"/>
  <c r="J489" i="10"/>
  <c r="M753" i="10"/>
  <c r="M688" i="10"/>
  <c r="F844" i="10" a="1"/>
  <c r="F844" i="10" s="1"/>
  <c r="P640" i="10" a="1"/>
  <c r="P640" i="10" s="1"/>
  <c r="K895" i="10"/>
  <c r="Q877" i="10"/>
  <c r="J598" i="10"/>
  <c r="K884" i="10"/>
  <c r="P686" i="10" a="1"/>
  <c r="P686" i="10" s="1"/>
  <c r="O729" i="10"/>
  <c r="I616" i="10"/>
  <c r="M855" i="10"/>
  <c r="I683" i="10"/>
  <c r="L407" i="10"/>
  <c r="K928" i="10"/>
  <c r="E679" i="10"/>
  <c r="E997" i="10"/>
  <c r="O948" i="10"/>
  <c r="P367" i="10" a="1"/>
  <c r="P367" i="10" s="1"/>
  <c r="F989" i="10" a="1"/>
  <c r="F989" i="10" s="1"/>
  <c r="A886" i="10"/>
  <c r="G581" i="10"/>
  <c r="N933" i="10"/>
  <c r="P521" i="10" a="1"/>
  <c r="P521" i="10" s="1"/>
  <c r="K492" i="10"/>
  <c r="A470" i="10"/>
  <c r="A495" i="10"/>
  <c r="I995" i="10"/>
  <c r="L494" i="10"/>
  <c r="P560" i="10" a="1"/>
  <c r="P560" i="10" s="1"/>
  <c r="E994" i="10"/>
  <c r="G866" i="10"/>
  <c r="Q1000" i="10"/>
  <c r="L353" i="10"/>
  <c r="E799" i="10"/>
  <c r="I436" i="10"/>
  <c r="Q563" i="10"/>
  <c r="M571" i="10"/>
  <c r="L545" i="10"/>
  <c r="A368" i="10"/>
  <c r="A518" i="10"/>
  <c r="L612" i="10"/>
  <c r="F444" i="10" a="1"/>
  <c r="F444" i="10" s="1"/>
  <c r="J794" i="10"/>
  <c r="F373" i="10" a="1"/>
  <c r="F373" i="10" s="1"/>
  <c r="I982" i="10"/>
  <c r="M521" i="10"/>
  <c r="H423" i="10"/>
  <c r="I878" i="10"/>
  <c r="J418" i="10"/>
  <c r="H598" i="10"/>
  <c r="Q775" i="10"/>
  <c r="N477" i="10"/>
  <c r="O471" i="10"/>
  <c r="I678" i="10"/>
  <c r="N659" i="10"/>
  <c r="Q595" i="10"/>
  <c r="O594" i="10"/>
  <c r="G357" i="10"/>
  <c r="L890" i="10"/>
  <c r="E390" i="10"/>
  <c r="Q602" i="10"/>
  <c r="N960" i="10"/>
  <c r="G530" i="10"/>
  <c r="L449" i="10"/>
  <c r="J983" i="10"/>
  <c r="O562" i="10"/>
  <c r="M574" i="10"/>
  <c r="A975" i="10"/>
  <c r="M388" i="10"/>
  <c r="K942" i="10"/>
  <c r="N800" i="10"/>
  <c r="G344" i="10"/>
  <c r="G681" i="10"/>
  <c r="Q444" i="10"/>
  <c r="P452" i="10" a="1"/>
  <c r="P452" i="10" s="1"/>
  <c r="A373" i="10"/>
  <c r="N431" i="10"/>
  <c r="K387" i="10"/>
  <c r="F846" i="10" a="1"/>
  <c r="F846" i="10" s="1"/>
  <c r="J936" i="10"/>
  <c r="M635" i="10"/>
  <c r="L379" i="10"/>
  <c r="I398" i="10"/>
  <c r="G551" i="10"/>
  <c r="H933" i="10"/>
  <c r="L986" i="10"/>
  <c r="G666" i="10"/>
  <c r="H787" i="10"/>
  <c r="O521" i="10"/>
  <c r="L445" i="10"/>
  <c r="F570" i="10" a="1"/>
  <c r="F570" i="10" s="1"/>
  <c r="E806" i="10"/>
  <c r="E356" i="10"/>
  <c r="N788" i="10"/>
  <c r="J736" i="10"/>
  <c r="P731" i="10" a="1"/>
  <c r="P731" i="10" s="1"/>
  <c r="M739" i="10"/>
  <c r="E882" i="10"/>
  <c r="I722" i="10"/>
  <c r="L946" i="10"/>
  <c r="K367" i="10"/>
  <c r="G896" i="10"/>
  <c r="K568" i="10"/>
  <c r="I549" i="10"/>
  <c r="Q846" i="10"/>
  <c r="P464" i="10" a="1"/>
  <c r="P464" i="10" s="1"/>
  <c r="K592" i="10"/>
  <c r="O364" i="10"/>
  <c r="J506" i="10"/>
  <c r="N610" i="10"/>
  <c r="A683" i="10"/>
  <c r="J976" i="10"/>
  <c r="K480" i="10"/>
  <c r="K446" i="10"/>
  <c r="A800" i="10"/>
  <c r="Q572" i="10"/>
  <c r="Q941" i="10"/>
  <c r="J573" i="10"/>
  <c r="F524" i="10" a="1"/>
  <c r="F524" i="10" s="1"/>
  <c r="A690" i="10"/>
  <c r="L831" i="10"/>
  <c r="A784" i="10"/>
  <c r="J767" i="10"/>
  <c r="G752" i="10"/>
  <c r="M638" i="10"/>
  <c r="G592" i="10"/>
  <c r="M358" i="10"/>
  <c r="A648" i="10"/>
  <c r="F360" i="10" a="1"/>
  <c r="F360" i="10" s="1"/>
  <c r="J719" i="10"/>
  <c r="P694" i="10" a="1"/>
  <c r="P694" i="10" s="1"/>
  <c r="G732" i="10"/>
  <c r="O355" i="10"/>
  <c r="M849" i="10"/>
  <c r="L804" i="10"/>
  <c r="I968" i="10"/>
  <c r="E913" i="10"/>
  <c r="J865" i="10"/>
  <c r="F945" i="10" a="1"/>
  <c r="F945" i="10" s="1"/>
  <c r="O805" i="10"/>
  <c r="E805" i="10"/>
  <c r="L923" i="10"/>
  <c r="F625" i="10" a="1"/>
  <c r="F625" i="10" s="1"/>
  <c r="O670" i="10"/>
  <c r="M981" i="10"/>
  <c r="J957" i="10"/>
  <c r="G935" i="10"/>
  <c r="K576" i="10"/>
  <c r="A892" i="10"/>
  <c r="A926" i="10"/>
  <c r="N647" i="10"/>
  <c r="K961" i="10"/>
  <c r="N685" i="10"/>
  <c r="P644" i="10" a="1"/>
  <c r="P644" i="10" s="1"/>
  <c r="O544" i="10"/>
  <c r="M591" i="10"/>
  <c r="H592" i="10"/>
  <c r="O830" i="10"/>
  <c r="G877" i="10"/>
  <c r="I646" i="10"/>
  <c r="G354" i="10"/>
  <c r="G968" i="10"/>
  <c r="F845" i="10" a="1"/>
  <c r="F845" i="10" s="1"/>
  <c r="O628" i="10"/>
  <c r="A828" i="10"/>
  <c r="G487" i="10"/>
  <c r="P801" i="10" a="1"/>
  <c r="P801" i="10" s="1"/>
  <c r="M476" i="10"/>
  <c r="G743" i="10"/>
  <c r="K711" i="10"/>
  <c r="O419" i="10"/>
  <c r="E891" i="10"/>
  <c r="J666" i="10"/>
  <c r="P940" i="10" a="1"/>
  <c r="P940" i="10" s="1"/>
  <c r="M786" i="10"/>
  <c r="P375" i="10" a="1"/>
  <c r="P375" i="10" s="1"/>
  <c r="H417" i="10"/>
  <c r="G647" i="10"/>
  <c r="M889" i="10"/>
  <c r="K835" i="10"/>
  <c r="M929" i="10"/>
  <c r="I992" i="10"/>
  <c r="Q743" i="10"/>
  <c r="O866" i="10"/>
  <c r="L966" i="10"/>
  <c r="F909" i="10" a="1"/>
  <c r="F909" i="10" s="1"/>
  <c r="I709" i="10"/>
  <c r="Q631" i="10"/>
  <c r="P815" i="10" a="1"/>
  <c r="P815" i="10" s="1"/>
  <c r="O445" i="10"/>
  <c r="I742" i="10"/>
  <c r="Q345" i="10"/>
  <c r="F980" i="10" a="1"/>
  <c r="F980" i="10" s="1"/>
  <c r="Q980" i="10"/>
  <c r="I959" i="10"/>
  <c r="F639" i="10" a="1"/>
  <c r="F639" i="10" s="1"/>
  <c r="E754" i="10"/>
  <c r="P646" i="10" a="1"/>
  <c r="P646" i="10" s="1"/>
  <c r="J351" i="10"/>
  <c r="A750" i="10"/>
  <c r="F996" i="10" a="1"/>
  <c r="F996" i="10" s="1"/>
  <c r="O624" i="10"/>
  <c r="Q501" i="10"/>
  <c r="M653" i="10"/>
  <c r="G766" i="10"/>
  <c r="A745" i="10"/>
  <c r="M823" i="10"/>
  <c r="J606" i="10"/>
  <c r="A959" i="10"/>
  <c r="P781" i="10" a="1"/>
  <c r="P781" i="10" s="1"/>
  <c r="K587" i="10"/>
  <c r="A360" i="10"/>
  <c r="L855" i="10"/>
  <c r="L657" i="10"/>
  <c r="E461" i="10"/>
  <c r="Q387" i="10"/>
  <c r="O352" i="10"/>
  <c r="J670" i="10"/>
  <c r="E506" i="10"/>
  <c r="P435" i="10" a="1"/>
  <c r="P435" i="10" s="1"/>
  <c r="A716" i="10"/>
  <c r="J845" i="10"/>
  <c r="J664" i="10"/>
  <c r="O466" i="10"/>
  <c r="I799" i="10"/>
  <c r="J991" i="10"/>
  <c r="Q863" i="10"/>
  <c r="L392" i="10"/>
  <c r="I516" i="10"/>
  <c r="K403" i="10"/>
  <c r="I582" i="10"/>
  <c r="A458" i="10"/>
  <c r="K398" i="10"/>
  <c r="N475" i="10"/>
  <c r="E567" i="10"/>
  <c r="O701" i="10"/>
  <c r="H521" i="10"/>
  <c r="H513" i="10"/>
  <c r="E586" i="10"/>
  <c r="H497" i="10"/>
  <c r="H394" i="10"/>
  <c r="I652" i="10"/>
  <c r="H670" i="10"/>
  <c r="Q815" i="10"/>
  <c r="A834" i="10"/>
  <c r="F596" i="10" a="1"/>
  <c r="F596" i="10" s="1"/>
  <c r="O774" i="10"/>
  <c r="N826" i="10"/>
  <c r="M894" i="10"/>
  <c r="P704" i="10" a="1"/>
  <c r="P704" i="10" s="1"/>
  <c r="P672" i="10" a="1"/>
  <c r="P672" i="10" s="1"/>
  <c r="K658" i="10"/>
  <c r="M510" i="10"/>
  <c r="F970" i="10" a="1"/>
  <c r="F970" i="10" s="1"/>
  <c r="F560" i="10" a="1"/>
  <c r="F560" i="10" s="1"/>
  <c r="N926" i="10"/>
  <c r="I817" i="10"/>
  <c r="I522" i="10"/>
  <c r="F948" i="10" a="1"/>
  <c r="F948" i="10" s="1"/>
  <c r="M531" i="10"/>
  <c r="M972" i="10"/>
  <c r="H713" i="10"/>
  <c r="A698" i="10"/>
  <c r="A678" i="10"/>
  <c r="E512" i="10"/>
  <c r="G604" i="10"/>
  <c r="E419" i="10"/>
  <c r="H858" i="10"/>
  <c r="P901" i="10" a="1"/>
  <c r="P901" i="10" s="1"/>
  <c r="F531" i="10" a="1"/>
  <c r="F531" i="10" s="1"/>
  <c r="J848" i="10"/>
  <c r="A342" i="10"/>
  <c r="J843" i="10"/>
  <c r="Q878" i="10"/>
  <c r="A376" i="10"/>
  <c r="H888" i="10"/>
  <c r="F449" i="10" a="1"/>
  <c r="F449" i="10" s="1"/>
  <c r="A398" i="10"/>
  <c r="E838" i="10"/>
  <c r="K870" i="10"/>
  <c r="L430" i="10"/>
  <c r="E611" i="10"/>
  <c r="J519" i="10"/>
  <c r="K836" i="10"/>
  <c r="K454" i="10"/>
  <c r="F606" i="10" a="1"/>
  <c r="F606" i="10" s="1"/>
  <c r="H522" i="10"/>
  <c r="O858" i="10"/>
  <c r="P379" i="10" a="1"/>
  <c r="P379" i="10" s="1"/>
  <c r="F893" i="10" a="1"/>
  <c r="F893" i="10" s="1"/>
  <c r="A535" i="10"/>
  <c r="H605" i="10"/>
  <c r="E373" i="10"/>
  <c r="E949" i="10"/>
  <c r="J350" i="10"/>
  <c r="F758" i="10" a="1"/>
  <c r="F758" i="10" s="1"/>
  <c r="J757" i="10"/>
  <c r="L931" i="10"/>
  <c r="K520" i="10"/>
  <c r="M564" i="10"/>
  <c r="H582" i="10"/>
  <c r="H643" i="10"/>
  <c r="K660" i="10"/>
  <c r="N401" i="10"/>
  <c r="A838" i="10"/>
  <c r="Q686" i="10"/>
  <c r="E601" i="10"/>
  <c r="Q685" i="10"/>
  <c r="J913" i="10"/>
  <c r="I885" i="10"/>
  <c r="H495" i="10"/>
  <c r="N858" i="10"/>
  <c r="L750" i="10"/>
  <c r="Q912" i="10"/>
  <c r="A922" i="10"/>
  <c r="K718" i="10"/>
  <c r="K811" i="10"/>
  <c r="M713" i="10"/>
  <c r="H705" i="10"/>
  <c r="N961" i="10"/>
  <c r="K400" i="10"/>
  <c r="F361" i="10" a="1"/>
  <c r="F361" i="10" s="1"/>
  <c r="P825" i="10" a="1"/>
  <c r="P825" i="10" s="1"/>
  <c r="A378" i="10"/>
  <c r="O404" i="10"/>
  <c r="K820" i="10"/>
  <c r="K626" i="10"/>
  <c r="O515" i="10"/>
  <c r="K631" i="10"/>
  <c r="I786" i="10"/>
  <c r="G672" i="10"/>
  <c r="K878" i="10"/>
  <c r="F387" i="10" a="1"/>
  <c r="F387" i="10" s="1"/>
  <c r="G378" i="10"/>
  <c r="O813" i="10"/>
  <c r="F974" i="10" a="1"/>
  <c r="F974" i="10" s="1"/>
  <c r="L608" i="10"/>
  <c r="I904" i="10"/>
  <c r="P345" i="10" a="1"/>
  <c r="P345" i="10" s="1"/>
  <c r="F949" i="10" a="1"/>
  <c r="F949" i="10" s="1"/>
  <c r="P756" i="10" a="1"/>
  <c r="P756" i="10" s="1"/>
  <c r="A896" i="10"/>
  <c r="H359" i="10"/>
  <c r="I857" i="10"/>
  <c r="N379" i="10"/>
  <c r="E747" i="10"/>
  <c r="F473" i="10" a="1"/>
  <c r="F473" i="10" s="1"/>
  <c r="P633" i="10" a="1"/>
  <c r="P633" i="10" s="1"/>
  <c r="H590" i="10"/>
  <c r="P943" i="10" a="1"/>
  <c r="P943" i="10" s="1"/>
  <c r="A801" i="10"/>
  <c r="K867" i="10"/>
  <c r="K355" i="10"/>
  <c r="Q647" i="10"/>
  <c r="A699" i="10"/>
  <c r="J609" i="10"/>
  <c r="I795" i="10"/>
  <c r="E662" i="10"/>
  <c r="N986" i="10"/>
  <c r="K873" i="10"/>
  <c r="M618" i="10"/>
  <c r="P906" i="10" a="1"/>
  <c r="P906" i="10" s="1"/>
  <c r="M562" i="10"/>
  <c r="L347" i="10"/>
  <c r="F642" i="10" a="1"/>
  <c r="F642" i="10" s="1"/>
  <c r="O434" i="10"/>
  <c r="L857" i="10"/>
  <c r="L398" i="10"/>
  <c r="F994" i="10" a="1"/>
  <c r="F994" i="10" s="1"/>
  <c r="K635" i="10"/>
  <c r="K652" i="10"/>
  <c r="M877" i="10"/>
  <c r="E417" i="10"/>
  <c r="G926" i="10"/>
  <c r="P705" i="10" a="1"/>
  <c r="P705" i="10" s="1"/>
  <c r="Q477" i="10"/>
  <c r="N657" i="10"/>
  <c r="F873" i="10" a="1"/>
  <c r="F873" i="10" s="1"/>
  <c r="E849" i="10"/>
  <c r="M852" i="10"/>
  <c r="I810" i="10"/>
  <c r="L654" i="10"/>
  <c r="E697" i="10"/>
  <c r="Q927" i="10"/>
  <c r="K852" i="10"/>
  <c r="H800" i="10"/>
  <c r="M826" i="10"/>
  <c r="G458" i="10"/>
  <c r="F391" i="10" a="1"/>
  <c r="F391" i="10" s="1"/>
  <c r="A474" i="10"/>
  <c r="N360" i="10"/>
  <c r="L500" i="10"/>
  <c r="N987" i="10"/>
  <c r="O964" i="10"/>
  <c r="E973" i="10"/>
  <c r="A506" i="10"/>
  <c r="K648" i="10"/>
  <c r="L644" i="10"/>
  <c r="I985" i="10"/>
  <c r="K722" i="10"/>
  <c r="G882" i="10"/>
  <c r="E413" i="10"/>
  <c r="I680" i="10"/>
  <c r="E579" i="10"/>
  <c r="O348" i="10"/>
  <c r="F785" i="10" a="1"/>
  <c r="F785" i="10" s="1"/>
  <c r="P926" i="10" a="1"/>
  <c r="P926" i="10" s="1"/>
  <c r="L687" i="10"/>
  <c r="P390" i="10" a="1"/>
  <c r="P390" i="10" s="1"/>
  <c r="N629" i="10"/>
  <c r="P549" i="10" a="1"/>
  <c r="P549" i="10" s="1"/>
  <c r="E641" i="10"/>
  <c r="A407" i="10"/>
  <c r="G909" i="10"/>
  <c r="N836" i="10"/>
  <c r="P973" i="10" a="1"/>
  <c r="P973" i="10" s="1"/>
  <c r="I974" i="10"/>
  <c r="O556" i="10"/>
  <c r="M716" i="10"/>
  <c r="K824" i="10"/>
  <c r="P590" i="10" a="1"/>
  <c r="P590" i="10" s="1"/>
  <c r="E951" i="10"/>
  <c r="E404" i="10"/>
  <c r="A744" i="10"/>
  <c r="M993" i="10"/>
  <c r="M407" i="10"/>
  <c r="L513" i="10"/>
  <c r="A981" i="10"/>
  <c r="M416" i="10"/>
  <c r="M833" i="10"/>
  <c r="E817" i="10"/>
  <c r="N687" i="10"/>
  <c r="G610" i="10"/>
  <c r="M818" i="10"/>
  <c r="F357" i="10" a="1"/>
  <c r="F357" i="10" s="1"/>
  <c r="I839" i="10"/>
  <c r="J722" i="10"/>
  <c r="I931" i="10"/>
  <c r="J583" i="10"/>
  <c r="M936" i="10"/>
  <c r="F562" i="10" a="1"/>
  <c r="F562" i="10" s="1"/>
  <c r="J684" i="10"/>
  <c r="P554" i="10" a="1"/>
  <c r="P554" i="10" s="1"/>
  <c r="G995" i="10"/>
  <c r="P671" i="10" a="1"/>
  <c r="P671" i="10" s="1"/>
  <c r="G805" i="10"/>
  <c r="I660" i="10"/>
  <c r="Q824" i="10"/>
  <c r="A785" i="10"/>
  <c r="O791" i="10"/>
  <c r="G658" i="10"/>
  <c r="P545" i="10" a="1"/>
  <c r="P545" i="10" s="1"/>
  <c r="I996" i="10"/>
  <c r="F879" i="10" a="1"/>
  <c r="F879" i="10" s="1"/>
  <c r="A850" i="10"/>
  <c r="H772" i="10"/>
  <c r="K740" i="10"/>
  <c r="K570" i="10"/>
  <c r="F838" i="10" a="1"/>
  <c r="F838" i="10" s="1"/>
  <c r="L345" i="10"/>
  <c r="G349" i="10"/>
  <c r="E682" i="10"/>
  <c r="E639" i="10"/>
  <c r="A440" i="10"/>
  <c r="F961" i="10" a="1"/>
  <c r="F961" i="10" s="1"/>
  <c r="A387" i="10"/>
  <c r="J723" i="10"/>
  <c r="E954" i="10"/>
  <c r="N439" i="10"/>
  <c r="O767" i="10"/>
  <c r="A647" i="10"/>
  <c r="P620" i="10" a="1"/>
  <c r="P620" i="10" s="1"/>
  <c r="F712" i="10" a="1"/>
  <c r="F712" i="10" s="1"/>
  <c r="O339" i="10"/>
  <c r="K460" i="10"/>
  <c r="P838" i="10" a="1"/>
  <c r="P838" i="10" s="1"/>
  <c r="L771" i="10"/>
  <c r="O426" i="10"/>
  <c r="L802" i="10"/>
  <c r="K674" i="10"/>
  <c r="L609" i="10"/>
  <c r="M480" i="10"/>
  <c r="O432" i="10"/>
  <c r="E784" i="10"/>
  <c r="Q896" i="10"/>
  <c r="H583" i="10"/>
  <c r="E473" i="10"/>
  <c r="O449" i="10"/>
  <c r="F856" i="10" a="1"/>
  <c r="F856" i="10" s="1"/>
  <c r="M434" i="10"/>
  <c r="O616" i="10"/>
  <c r="K924" i="10"/>
  <c r="A622" i="10"/>
  <c r="O829" i="10"/>
  <c r="E765" i="10"/>
  <c r="O904" i="10"/>
  <c r="Q807" i="10"/>
  <c r="O938" i="10"/>
  <c r="L636" i="10"/>
  <c r="H962" i="10"/>
  <c r="M702" i="10"/>
  <c r="E759" i="10"/>
  <c r="F679" i="10" a="1"/>
  <c r="F679" i="10" s="1"/>
  <c r="E771" i="10"/>
  <c r="J440" i="10"/>
  <c r="P533" i="10" a="1"/>
  <c r="P533" i="10" s="1"/>
  <c r="M857" i="10"/>
  <c r="N362" i="10"/>
  <c r="Q338" i="10"/>
  <c r="M459" i="10"/>
  <c r="Q342" i="10"/>
  <c r="M695" i="10"/>
  <c r="I863" i="10"/>
  <c r="G460" i="10"/>
  <c r="K567" i="10"/>
  <c r="K955" i="10"/>
  <c r="J834" i="10"/>
  <c r="E625" i="10"/>
  <c r="I518" i="10"/>
  <c r="A450" i="10"/>
  <c r="P715" i="10" a="1"/>
  <c r="P715" i="10" s="1"/>
  <c r="I893" i="10"/>
  <c r="Q490" i="10"/>
  <c r="P844" i="10" a="1"/>
  <c r="P844" i="10" s="1"/>
  <c r="P952" i="10" a="1"/>
  <c r="P952" i="10" s="1"/>
  <c r="A974" i="10"/>
  <c r="A610" i="10"/>
  <c r="F622" i="10" a="1"/>
  <c r="F622" i="10" s="1"/>
  <c r="J748" i="10"/>
  <c r="J421" i="10"/>
  <c r="E956" i="10"/>
  <c r="O383" i="10"/>
  <c r="Q569" i="10"/>
  <c r="F646" i="10" a="1"/>
  <c r="F646" i="10" s="1"/>
  <c r="F780" i="10" a="1"/>
  <c r="F780" i="10" s="1"/>
  <c r="N719" i="10"/>
  <c r="H393" i="10"/>
  <c r="M566" i="10"/>
  <c r="Q600" i="10"/>
  <c r="P986" i="10" a="1"/>
  <c r="P986" i="10" s="1"/>
  <c r="L469" i="10"/>
  <c r="E496" i="10"/>
  <c r="E714" i="10"/>
  <c r="M630" i="10"/>
  <c r="J788" i="10"/>
  <c r="K554" i="10"/>
  <c r="M610" i="10"/>
  <c r="F761" i="10" a="1"/>
  <c r="F761" i="10" s="1"/>
  <c r="L797" i="10"/>
  <c r="K845" i="10"/>
  <c r="K579" i="10"/>
  <c r="F518" i="10" a="1"/>
  <c r="F518" i="10" s="1"/>
  <c r="N591" i="10"/>
  <c r="L536" i="10"/>
  <c r="I458" i="10"/>
  <c r="E514" i="10"/>
  <c r="A842" i="10"/>
  <c r="H557" i="10"/>
  <c r="N435" i="10"/>
  <c r="Q917" i="10"/>
  <c r="L482" i="10"/>
  <c r="I939" i="10"/>
  <c r="K758" i="10"/>
  <c r="L983" i="10"/>
  <c r="Q785" i="10"/>
  <c r="M623" i="10"/>
  <c r="G650" i="10"/>
  <c r="I880" i="10"/>
  <c r="Q706" i="10"/>
  <c r="J758" i="10"/>
  <c r="N689" i="10"/>
  <c r="O847" i="10"/>
  <c r="H573" i="10"/>
  <c r="P426" i="10" a="1"/>
  <c r="P426" i="10" s="1"/>
  <c r="L740" i="10"/>
  <c r="I559" i="10"/>
  <c r="H935" i="10"/>
  <c r="F351" i="10" a="1"/>
  <c r="F351" i="10" s="1"/>
  <c r="H902" i="10"/>
  <c r="N569" i="10"/>
  <c r="M794" i="10"/>
  <c r="G712" i="10"/>
  <c r="M473" i="10"/>
  <c r="K960" i="10"/>
  <c r="O448" i="10"/>
  <c r="H820" i="10"/>
  <c r="N607" i="10"/>
  <c r="L805" i="10"/>
  <c r="I653" i="10"/>
  <c r="J469" i="10"/>
  <c r="O475" i="10"/>
  <c r="O786" i="10"/>
  <c r="G927" i="10"/>
  <c r="M589" i="10"/>
  <c r="M900" i="10"/>
  <c r="I882" i="10"/>
  <c r="O817" i="10"/>
  <c r="H863" i="10"/>
  <c r="H748" i="10"/>
  <c r="E842" i="10"/>
  <c r="I608" i="10"/>
  <c r="K737" i="10"/>
  <c r="G546" i="10"/>
  <c r="Q599" i="10"/>
  <c r="P767" i="10" a="1"/>
  <c r="P767" i="10" s="1"/>
  <c r="H499" i="10"/>
  <c r="K543" i="10"/>
  <c r="O414" i="10"/>
  <c r="E608" i="10"/>
  <c r="J578" i="10"/>
  <c r="J781" i="10"/>
  <c r="J678" i="10"/>
  <c r="A694" i="10"/>
  <c r="L598" i="10"/>
  <c r="N614" i="10"/>
  <c r="P915" i="10" a="1"/>
  <c r="P915" i="10" s="1"/>
  <c r="A790" i="10"/>
  <c r="N410" i="10"/>
  <c r="P570" i="10" a="1"/>
  <c r="P570" i="10" s="1"/>
  <c r="G680" i="10"/>
  <c r="H746" i="10"/>
  <c r="F491" i="10" a="1"/>
  <c r="F491" i="10" s="1"/>
  <c r="M926" i="10"/>
  <c r="N823" i="10"/>
  <c r="I339" i="10"/>
  <c r="O836" i="10"/>
  <c r="H812" i="10"/>
  <c r="O516" i="10"/>
  <c r="I837" i="10"/>
  <c r="P898" i="10" a="1"/>
  <c r="P898" i="10" s="1"/>
  <c r="L844" i="10"/>
  <c r="I547" i="10"/>
  <c r="A496" i="10"/>
  <c r="A367" i="10"/>
  <c r="N767" i="10"/>
  <c r="G516" i="10"/>
  <c r="E816" i="10"/>
  <c r="O751" i="10"/>
  <c r="A991" i="10"/>
  <c r="J459" i="10"/>
  <c r="I847" i="10"/>
  <c r="I364" i="10"/>
  <c r="K354" i="10"/>
  <c r="E990" i="10"/>
  <c r="E624" i="10"/>
  <c r="L675" i="10"/>
  <c r="H980" i="10"/>
  <c r="L625" i="10"/>
  <c r="P922" i="10" a="1"/>
  <c r="P922" i="10" s="1"/>
  <c r="O388" i="10"/>
  <c r="G763" i="10"/>
  <c r="N358" i="10"/>
  <c r="F729" i="10" a="1"/>
  <c r="F729" i="10" s="1"/>
  <c r="A338" i="10"/>
  <c r="O439" i="10"/>
  <c r="G851" i="10"/>
  <c r="G991" i="10"/>
  <c r="O615" i="10"/>
  <c r="M928" i="10"/>
  <c r="G352" i="10"/>
  <c r="M953" i="10"/>
  <c r="I585" i="10"/>
  <c r="F584" i="10" a="1"/>
  <c r="F584" i="10" s="1"/>
  <c r="L419" i="10"/>
  <c r="M729" i="10"/>
  <c r="O731" i="10"/>
  <c r="P647" i="10" a="1"/>
  <c r="P647" i="10" s="1"/>
  <c r="G986" i="10"/>
  <c r="A461" i="10"/>
  <c r="H591" i="10"/>
  <c r="H802" i="10"/>
  <c r="G589" i="10"/>
  <c r="I637" i="10"/>
  <c r="L400" i="10"/>
  <c r="N946" i="10"/>
  <c r="I602" i="10"/>
  <c r="N866" i="10"/>
  <c r="K450" i="10"/>
  <c r="F782" i="10" a="1"/>
  <c r="F782" i="10" s="1"/>
  <c r="G637" i="10"/>
  <c r="A742" i="10"/>
  <c r="M730" i="10"/>
  <c r="J658" i="10"/>
  <c r="E948" i="10"/>
  <c r="G512" i="10"/>
  <c r="P751" i="10" a="1"/>
  <c r="P751" i="10" s="1"/>
  <c r="G750" i="10"/>
  <c r="F794" i="10" a="1"/>
  <c r="F794" i="10" s="1"/>
  <c r="I735" i="10"/>
  <c r="N756" i="10"/>
  <c r="N850" i="10"/>
  <c r="M460" i="10"/>
  <c r="H601" i="10"/>
  <c r="K707" i="10"/>
  <c r="M559" i="10"/>
  <c r="H737" i="10"/>
  <c r="L836" i="10"/>
  <c r="A841" i="10"/>
  <c r="I471" i="10"/>
  <c r="E566" i="10"/>
  <c r="M751" i="10"/>
  <c r="L571" i="10"/>
  <c r="N348" i="10"/>
  <c r="G973" i="10"/>
  <c r="I664" i="10"/>
  <c r="J509" i="10"/>
  <c r="I962" i="10"/>
  <c r="G985" i="10"/>
  <c r="E972" i="10"/>
  <c r="I954" i="10"/>
  <c r="E953" i="10"/>
  <c r="K755" i="10"/>
  <c r="N411" i="10"/>
  <c r="I777" i="10"/>
  <c r="O453" i="10"/>
  <c r="N540" i="10"/>
  <c r="Q561" i="10"/>
  <c r="A833" i="10"/>
  <c r="N462" i="10"/>
  <c r="J380" i="10"/>
  <c r="K477" i="10"/>
  <c r="P382" i="10" a="1"/>
  <c r="P382" i="10" s="1"/>
  <c r="L426" i="10"/>
  <c r="P540" i="10" a="1"/>
  <c r="P540" i="10" s="1"/>
  <c r="A796" i="10"/>
  <c r="Q868" i="10"/>
  <c r="O951" i="10"/>
  <c r="H958" i="10"/>
  <c r="O677" i="10"/>
  <c r="G616" i="10"/>
  <c r="F600" i="10" a="1"/>
  <c r="F600" i="10" s="1"/>
  <c r="G537" i="10"/>
  <c r="L593" i="10"/>
  <c r="J773" i="10"/>
  <c r="H351" i="10"/>
  <c r="A636" i="10"/>
  <c r="O1000" i="10"/>
  <c r="N884" i="10"/>
  <c r="N632" i="10"/>
  <c r="M464" i="10"/>
  <c r="L455" i="10"/>
  <c r="O345" i="10"/>
  <c r="G951" i="10"/>
  <c r="E851" i="10"/>
  <c r="O538" i="10"/>
  <c r="L568" i="10"/>
  <c r="K703" i="10"/>
  <c r="Q857" i="10"/>
  <c r="F657" i="10" a="1"/>
  <c r="F657" i="10" s="1"/>
  <c r="Q549" i="10"/>
  <c r="E369" i="10"/>
  <c r="F832" i="10" a="1"/>
  <c r="F832" i="10" s="1"/>
  <c r="Q653" i="10"/>
  <c r="H562" i="10"/>
  <c r="H731" i="10"/>
  <c r="J790" i="10"/>
  <c r="E488" i="10"/>
  <c r="I357" i="10"/>
  <c r="M775" i="10"/>
  <c r="H518" i="10"/>
  <c r="G962" i="10"/>
  <c r="K843" i="10"/>
  <c r="N780" i="10"/>
  <c r="M870" i="10"/>
  <c r="I965" i="10"/>
  <c r="P981" i="10" a="1"/>
  <c r="P981" i="10" s="1"/>
  <c r="Q759" i="10"/>
  <c r="J782" i="10"/>
  <c r="I430" i="10"/>
  <c r="N601" i="10"/>
  <c r="E925" i="10"/>
  <c r="M418" i="10"/>
  <c r="F587" i="10" a="1"/>
  <c r="F587" i="10" s="1"/>
  <c r="E923" i="10"/>
  <c r="I872" i="10"/>
  <c r="F798" i="10" a="1"/>
  <c r="F798" i="10" s="1"/>
  <c r="A755" i="10"/>
  <c r="H754" i="10"/>
  <c r="O703" i="10"/>
  <c r="L809" i="10"/>
  <c r="O400" i="10"/>
  <c r="H782" i="10"/>
  <c r="I783" i="10"/>
  <c r="M415" i="10"/>
  <c r="I638" i="10"/>
  <c r="J381" i="10"/>
  <c r="Q359" i="10"/>
  <c r="Q963" i="10"/>
  <c r="G421" i="10"/>
  <c r="K372" i="10"/>
  <c r="A660" i="10"/>
  <c r="P938" i="10" a="1"/>
  <c r="P938" i="10" s="1"/>
  <c r="I798" i="10"/>
  <c r="N582" i="10"/>
  <c r="F599" i="10" a="1"/>
  <c r="F599" i="10" s="1"/>
  <c r="O903" i="10"/>
  <c r="N855" i="10"/>
  <c r="G967" i="10"/>
  <c r="E470" i="10"/>
  <c r="O633" i="10"/>
  <c r="N470" i="10"/>
  <c r="O759" i="10"/>
  <c r="Q876" i="10"/>
  <c r="H380" i="10"/>
  <c r="F388" i="10" a="1"/>
  <c r="F388" i="10" s="1"/>
  <c r="H906" i="10"/>
  <c r="M397" i="10"/>
  <c r="J799" i="10"/>
  <c r="O657" i="10"/>
  <c r="F722" i="10" a="1"/>
  <c r="F722" i="10" s="1"/>
  <c r="J938" i="10"/>
  <c r="N651" i="10"/>
  <c r="P868" i="10" a="1"/>
  <c r="P868" i="10" s="1"/>
  <c r="Q648" i="10"/>
  <c r="L936" i="10"/>
  <c r="M959" i="10"/>
  <c r="O982" i="10"/>
  <c r="M728" i="10"/>
  <c r="N765" i="10"/>
  <c r="H893" i="10"/>
  <c r="J486" i="10"/>
  <c r="I452" i="10"/>
  <c r="G822" i="10"/>
  <c r="F972" i="10" a="1"/>
  <c r="F972" i="10" s="1"/>
  <c r="H976" i="10"/>
  <c r="F716" i="10" a="1"/>
  <c r="F716" i="10" s="1"/>
  <c r="L586" i="10"/>
  <c r="O913" i="10"/>
  <c r="M500" i="10"/>
  <c r="O801" i="10"/>
  <c r="M599" i="10"/>
  <c r="E795" i="10"/>
  <c r="N955" i="10"/>
  <c r="A843" i="10"/>
  <c r="N967" i="10"/>
  <c r="K989" i="10"/>
  <c r="Q650" i="10"/>
  <c r="E670" i="10"/>
  <c r="H533" i="10"/>
  <c r="O642" i="10"/>
  <c r="H740" i="10"/>
  <c r="L388" i="10"/>
  <c r="L422" i="10"/>
  <c r="P451" i="10" a="1"/>
  <c r="P451" i="10" s="1"/>
  <c r="L713" i="10"/>
  <c r="J922" i="10"/>
  <c r="H571" i="10"/>
  <c r="F750" i="10" a="1"/>
  <c r="F750" i="10" s="1"/>
  <c r="F616" i="10" a="1"/>
  <c r="F616" i="10" s="1"/>
  <c r="I910" i="10"/>
  <c r="N862" i="10"/>
  <c r="G644" i="10"/>
  <c r="M396" i="10"/>
  <c r="O507" i="10"/>
  <c r="A454" i="10"/>
  <c r="I881" i="10"/>
  <c r="K632" i="10"/>
  <c r="M670" i="10"/>
  <c r="G521" i="10"/>
  <c r="A611" i="10"/>
  <c r="K471" i="10"/>
  <c r="Q431" i="10"/>
  <c r="H558" i="10"/>
  <c r="P455" i="10" a="1"/>
  <c r="P455" i="10" s="1"/>
  <c r="E686" i="10"/>
  <c r="A507" i="10"/>
  <c r="F661" i="10" a="1"/>
  <c r="F661" i="10" s="1"/>
  <c r="K914" i="10"/>
  <c r="A845" i="10"/>
  <c r="G408" i="10"/>
  <c r="M602" i="10"/>
  <c r="A949" i="10"/>
  <c r="Q459" i="10"/>
  <c r="J698" i="10"/>
  <c r="Q981" i="10"/>
  <c r="M485" i="10"/>
  <c r="E372" i="10"/>
  <c r="K623" i="10"/>
  <c r="Q668" i="10"/>
  <c r="N589" i="10"/>
  <c r="I879" i="10"/>
  <c r="N700" i="10"/>
  <c r="M392" i="10"/>
  <c r="A870" i="10"/>
  <c r="I535" i="10"/>
  <c r="G560" i="10"/>
  <c r="I425" i="10"/>
  <c r="Q697" i="10"/>
  <c r="Q441" i="10"/>
  <c r="H803" i="10"/>
  <c r="E534" i="10"/>
  <c r="M897" i="10"/>
  <c r="J451" i="10"/>
  <c r="Q625" i="10"/>
  <c r="A590" i="10"/>
  <c r="M583" i="10"/>
  <c r="N881" i="10"/>
  <c r="M539" i="10"/>
  <c r="G427" i="10"/>
  <c r="L411" i="10"/>
  <c r="G403" i="10"/>
  <c r="I374" i="10"/>
  <c r="J898" i="10"/>
  <c r="G881" i="10"/>
  <c r="G893" i="10"/>
  <c r="I990" i="10"/>
  <c r="A971" i="10"/>
  <c r="J792" i="10"/>
  <c r="N697" i="10"/>
  <c r="P934" i="10" a="1"/>
  <c r="P934" i="10" s="1"/>
  <c r="M338" i="10"/>
  <c r="I913" i="10"/>
  <c r="E424" i="10"/>
  <c r="N388" i="10"/>
  <c r="M505" i="10"/>
  <c r="I462" i="10"/>
  <c r="F863" i="10" a="1"/>
  <c r="F863" i="10" s="1"/>
  <c r="E671" i="10"/>
  <c r="F888" i="10" a="1"/>
  <c r="F888" i="10" s="1"/>
  <c r="A871" i="10"/>
  <c r="I943" i="10"/>
  <c r="I629" i="10"/>
  <c r="G801" i="10"/>
  <c r="N583" i="10"/>
  <c r="N495" i="10"/>
  <c r="L344" i="10"/>
  <c r="N660" i="10"/>
  <c r="J535" i="10"/>
  <c r="J587" i="10"/>
  <c r="M902" i="10"/>
  <c r="F522" i="10" a="1"/>
  <c r="F522" i="10" s="1"/>
  <c r="P760" i="10" a="1"/>
  <c r="P760" i="10" s="1"/>
  <c r="P518" i="10" a="1"/>
  <c r="P518" i="10" s="1"/>
  <c r="N355" i="10"/>
  <c r="J502" i="10"/>
  <c r="P827" i="10" a="1"/>
  <c r="P827" i="10" s="1"/>
  <c r="G467" i="10"/>
  <c r="O747" i="10"/>
  <c r="A421" i="10"/>
  <c r="G627" i="10"/>
  <c r="E893" i="10"/>
  <c r="O749" i="10"/>
  <c r="J721" i="10"/>
  <c r="N449" i="10"/>
  <c r="P892" i="10" a="1"/>
  <c r="P892" i="10" s="1"/>
  <c r="A844" i="10"/>
  <c r="M541" i="10"/>
  <c r="Q622" i="10"/>
  <c r="A354" i="10"/>
  <c r="O630" i="10"/>
  <c r="E871" i="10"/>
  <c r="A404" i="10"/>
  <c r="O485" i="10"/>
  <c r="Q779" i="10"/>
  <c r="G490" i="10"/>
  <c r="P596" i="10" a="1"/>
  <c r="P596" i="10" s="1"/>
  <c r="Q636" i="10"/>
  <c r="P976" i="10" a="1"/>
  <c r="P976" i="10" s="1"/>
  <c r="H794" i="10"/>
  <c r="L703" i="10"/>
  <c r="Q982" i="10"/>
  <c r="Q884" i="10"/>
  <c r="I820" i="10"/>
  <c r="H339" i="10"/>
  <c r="J534" i="10"/>
  <c r="O770" i="10"/>
  <c r="K925" i="10"/>
  <c r="F509" i="10" a="1"/>
  <c r="F509" i="10" s="1"/>
  <c r="J882" i="10"/>
  <c r="F455" i="10" a="1"/>
  <c r="F455" i="10" s="1"/>
  <c r="E448" i="10"/>
  <c r="P353" i="10" a="1"/>
  <c r="P353" i="10" s="1"/>
  <c r="F353" i="10" a="1"/>
  <c r="F353" i="10" s="1"/>
  <c r="G708" i="10"/>
  <c r="A687" i="10"/>
  <c r="P548" i="10" a="1"/>
  <c r="P548" i="10" s="1"/>
  <c r="O629" i="10"/>
  <c r="I994" i="10"/>
  <c r="O613" i="10"/>
  <c r="E763" i="10"/>
  <c r="P732" i="10" a="1"/>
  <c r="P732" i="10" s="1"/>
  <c r="Q493" i="10"/>
  <c r="M400" i="10"/>
  <c r="G661" i="10"/>
  <c r="L595" i="10"/>
  <c r="N806" i="10"/>
  <c r="Q428" i="10"/>
  <c r="H405" i="10"/>
  <c r="A969" i="10"/>
  <c r="J366" i="10"/>
  <c r="I801" i="10"/>
  <c r="E516" i="10"/>
  <c r="F876" i="10" a="1"/>
  <c r="F876" i="10" s="1"/>
  <c r="M960" i="10"/>
  <c r="N971" i="10"/>
  <c r="I468" i="10"/>
  <c r="P757" i="10" a="1"/>
  <c r="P757" i="10" s="1"/>
  <c r="E823" i="10"/>
  <c r="G591" i="10"/>
  <c r="F810" i="10" a="1"/>
  <c r="F810" i="10" s="1"/>
  <c r="J637" i="10"/>
  <c r="A978" i="10"/>
  <c r="F381" i="10" a="1"/>
  <c r="F381" i="10" s="1"/>
  <c r="O517" i="10"/>
  <c r="E803" i="10"/>
  <c r="Q527" i="10"/>
  <c r="A418" i="10"/>
  <c r="N395" i="10"/>
  <c r="J523" i="10"/>
  <c r="P851" i="10" a="1"/>
  <c r="P851" i="10" s="1"/>
  <c r="I442" i="10"/>
  <c r="I402" i="10"/>
  <c r="P818" i="10" a="1"/>
  <c r="P818" i="10" s="1"/>
  <c r="L930" i="10"/>
  <c r="M710" i="10"/>
  <c r="J831" i="10"/>
  <c r="H758" i="10"/>
  <c r="M601" i="10"/>
  <c r="Q495" i="10"/>
  <c r="M738" i="10"/>
  <c r="H742" i="10"/>
  <c r="H410" i="10"/>
  <c r="I482" i="10"/>
  <c r="J981" i="10"/>
  <c r="J787" i="10"/>
  <c r="E399" i="10"/>
  <c r="J857" i="10"/>
  <c r="G917" i="10"/>
  <c r="L907" i="10"/>
  <c r="J968" i="10"/>
  <c r="N441" i="10"/>
  <c r="K805" i="10"/>
  <c r="G871" i="10"/>
  <c r="L521" i="10"/>
  <c r="N755" i="10"/>
  <c r="L812" i="10"/>
  <c r="K825" i="10"/>
  <c r="E453" i="10"/>
  <c r="J488" i="10"/>
  <c r="P929" i="10" a="1"/>
  <c r="P929" i="10" s="1"/>
  <c r="J582" i="10"/>
  <c r="P459" i="10" a="1"/>
  <c r="P459" i="10" s="1"/>
  <c r="Q989" i="10"/>
  <c r="J572" i="10"/>
  <c r="L576" i="10"/>
  <c r="O743" i="10"/>
  <c r="K482" i="10"/>
  <c r="P631" i="10" a="1"/>
  <c r="P631" i="10" s="1"/>
  <c r="M353" i="10"/>
  <c r="G873" i="10"/>
  <c r="L630" i="10"/>
  <c r="H951" i="10"/>
  <c r="Q845" i="10"/>
  <c r="M842" i="10"/>
  <c r="O917" i="10"/>
  <c r="H725" i="10"/>
  <c r="G653" i="10"/>
  <c r="I790" i="10"/>
  <c r="F346" i="10" a="1"/>
  <c r="F346" i="10" s="1"/>
  <c r="Q977" i="10"/>
  <c r="E626" i="10"/>
  <c r="F898" i="10" a="1"/>
  <c r="F898" i="10" s="1"/>
  <c r="E749" i="10"/>
  <c r="J682" i="10"/>
  <c r="A600" i="10"/>
  <c r="F536" i="10" a="1"/>
  <c r="F536" i="10" s="1"/>
  <c r="P374" i="10" a="1"/>
  <c r="P374" i="10" s="1"/>
  <c r="M769" i="10"/>
  <c r="J808" i="10"/>
  <c r="Q721" i="10"/>
  <c r="M743" i="10"/>
  <c r="L495" i="10"/>
  <c r="N473" i="10"/>
  <c r="F701" i="10" a="1"/>
  <c r="F701" i="10" s="1"/>
  <c r="H525" i="10"/>
  <c r="P649" i="10" a="1"/>
  <c r="P649" i="10" s="1"/>
  <c r="G925" i="10"/>
  <c r="I338" i="10"/>
  <c r="E742" i="10"/>
  <c r="A770" i="10"/>
  <c r="N809" i="10"/>
  <c r="A884" i="10"/>
  <c r="J675" i="10"/>
  <c r="O910" i="10"/>
  <c r="M947" i="10"/>
  <c r="H650" i="10"/>
  <c r="E595" i="10"/>
  <c r="M893" i="10"/>
  <c r="A709" i="10"/>
  <c r="A462" i="10"/>
  <c r="I433" i="10"/>
  <c r="P927" i="10" a="1"/>
  <c r="P927" i="10" s="1"/>
  <c r="K656" i="10"/>
  <c r="A389" i="10"/>
  <c r="H831" i="10"/>
  <c r="F733" i="10" a="1"/>
  <c r="F733" i="10" s="1"/>
  <c r="Q466" i="10"/>
  <c r="A783" i="10"/>
  <c r="I874" i="10"/>
  <c r="N951" i="10"/>
  <c r="N782" i="10"/>
  <c r="K362" i="10"/>
  <c r="A459" i="10"/>
  <c r="Q514" i="10"/>
  <c r="L342" i="10"/>
  <c r="E442" i="10"/>
  <c r="H465" i="10"/>
  <c r="L870" i="10"/>
  <c r="H878" i="10"/>
  <c r="H974" i="10"/>
  <c r="J516" i="10"/>
  <c r="G539" i="10"/>
  <c r="F693" i="10" a="1"/>
  <c r="F693" i="10" s="1"/>
  <c r="I699" i="10"/>
  <c r="A503" i="10"/>
  <c r="K675" i="10"/>
  <c r="I634" i="10"/>
  <c r="J537" i="10"/>
  <c r="E862" i="10"/>
  <c r="P886" i="10" a="1"/>
  <c r="P886" i="10" s="1"/>
  <c r="N931" i="10"/>
  <c r="I953" i="10"/>
  <c r="G554" i="10"/>
  <c r="N504" i="10"/>
  <c r="K738" i="10"/>
  <c r="H468" i="10"/>
  <c r="F573" i="10" a="1"/>
  <c r="F573" i="10" s="1"/>
  <c r="F886" i="10" a="1"/>
  <c r="F886" i="10" s="1"/>
  <c r="O852" i="10"/>
  <c r="L453" i="10"/>
  <c r="G564" i="10"/>
  <c r="M831" i="10"/>
  <c r="Q657" i="10"/>
  <c r="F849" i="10" a="1"/>
  <c r="F849" i="10" s="1"/>
  <c r="N364" i="10"/>
  <c r="G449" i="10"/>
  <c r="F368" i="10" a="1"/>
  <c r="F368" i="10" s="1"/>
  <c r="G710" i="10"/>
  <c r="A469" i="10"/>
  <c r="Q894" i="10"/>
  <c r="N453" i="10"/>
  <c r="O834" i="10"/>
  <c r="E683" i="10"/>
  <c r="E547" i="10"/>
  <c r="M983" i="10"/>
  <c r="I716" i="10"/>
  <c r="E437" i="10"/>
  <c r="H828" i="10"/>
  <c r="J510" i="10"/>
  <c r="O572" i="10"/>
  <c r="A658" i="10"/>
  <c r="I376" i="10"/>
  <c r="K829" i="10"/>
  <c r="K634" i="10"/>
  <c r="I760" i="10"/>
  <c r="F538" i="10" a="1"/>
  <c r="F538" i="10" s="1"/>
  <c r="N830" i="10"/>
  <c r="L925" i="10"/>
  <c r="K994" i="10"/>
  <c r="L721" i="10"/>
  <c r="P766" i="10" a="1"/>
  <c r="P766" i="10" s="1"/>
  <c r="H554" i="10"/>
  <c r="O427" i="10"/>
  <c r="O654" i="10"/>
  <c r="I383" i="10"/>
  <c r="J468" i="10"/>
  <c r="Q486" i="10"/>
  <c r="N538" i="10"/>
  <c r="O704" i="10"/>
  <c r="Q871" i="10"/>
  <c r="Q435" i="10"/>
  <c r="M901" i="10"/>
  <c r="H949" i="10"/>
  <c r="M590" i="10"/>
  <c r="P489" i="10" a="1"/>
  <c r="P489" i="10" s="1"/>
  <c r="N490" i="10"/>
  <c r="F367" i="10" a="1"/>
  <c r="F367" i="10" s="1"/>
  <c r="F958" i="10" a="1"/>
  <c r="F958" i="10" s="1"/>
  <c r="G417" i="10"/>
  <c r="Q522" i="10"/>
  <c r="O970" i="10"/>
  <c r="O845" i="10"/>
  <c r="P469" i="10" a="1"/>
  <c r="P469" i="10" s="1"/>
  <c r="P530" i="10" a="1"/>
  <c r="P530" i="10" s="1"/>
  <c r="P659" i="10" a="1"/>
  <c r="P659" i="10" s="1"/>
  <c r="P648" i="10" a="1"/>
  <c r="P648" i="10" s="1"/>
  <c r="K427" i="10"/>
  <c r="F757" i="10" a="1"/>
  <c r="F757" i="10" s="1"/>
  <c r="M499" i="10"/>
  <c r="F516" i="10" a="1"/>
  <c r="F516" i="10" s="1"/>
  <c r="P830" i="10" a="1"/>
  <c r="P830" i="10" s="1"/>
  <c r="K693" i="10"/>
  <c r="Q533" i="10"/>
  <c r="G469" i="10"/>
  <c r="L948" i="10"/>
  <c r="I523" i="10"/>
  <c r="F929" i="10" a="1"/>
  <c r="F929" i="10" s="1"/>
  <c r="M925" i="10"/>
  <c r="E450" i="10"/>
  <c r="L566" i="10"/>
  <c r="H575" i="10"/>
  <c r="E699" i="10"/>
  <c r="E558" i="10"/>
  <c r="P498" i="10" a="1"/>
  <c r="P498" i="10" s="1"/>
  <c r="F847" i="10" a="1"/>
  <c r="F847" i="10" s="1"/>
  <c r="A764" i="10"/>
  <c r="E930" i="10"/>
  <c r="E457" i="10"/>
  <c r="P394" i="10" a="1"/>
  <c r="P394" i="10" s="1"/>
  <c r="E985" i="10"/>
  <c r="N929" i="10"/>
  <c r="Q971" i="10"/>
  <c r="M578" i="10"/>
  <c r="J386" i="10"/>
  <c r="K730" i="10"/>
  <c r="Q881" i="10"/>
  <c r="N847" i="10"/>
  <c r="L467" i="10"/>
  <c r="Q407" i="10"/>
  <c r="P857" i="10" a="1"/>
  <c r="P857" i="10" s="1"/>
  <c r="E767" i="10"/>
  <c r="P932" i="10" a="1"/>
  <c r="P932" i="10" s="1"/>
  <c r="H840" i="10"/>
  <c r="L798" i="10"/>
  <c r="K977" i="10"/>
  <c r="N361" i="10"/>
  <c r="L945" i="10"/>
  <c r="F552" i="10" a="1"/>
  <c r="F552" i="10" s="1"/>
  <c r="K808" i="10"/>
  <c r="G841" i="10"/>
  <c r="Q849" i="10"/>
  <c r="J528" i="10"/>
  <c r="N633" i="10"/>
  <c r="O782" i="10"/>
  <c r="N373" i="10"/>
  <c r="K610" i="10"/>
  <c r="G651" i="10"/>
  <c r="Q737" i="10"/>
  <c r="N743" i="10"/>
  <c r="L431" i="10"/>
  <c r="M453" i="10"/>
  <c r="H867" i="10"/>
  <c r="K821" i="10"/>
  <c r="I601" i="10"/>
  <c r="K611" i="10"/>
  <c r="J454" i="10"/>
  <c r="J705" i="10"/>
  <c r="I536" i="10"/>
  <c r="J424" i="10"/>
  <c r="J680" i="10"/>
  <c r="H651" i="10"/>
  <c r="P598" i="10" a="1"/>
  <c r="P598" i="10" s="1"/>
  <c r="N716" i="10"/>
  <c r="Q408" i="10"/>
  <c r="N981" i="10"/>
  <c r="Q471" i="10"/>
  <c r="K643" i="10"/>
  <c r="P515" i="10" a="1"/>
  <c r="P515" i="10" s="1"/>
  <c r="I477" i="10"/>
  <c r="G832" i="10"/>
  <c r="H815" i="10"/>
  <c r="L697" i="10"/>
  <c r="L436" i="10"/>
  <c r="O710" i="10"/>
  <c r="Q575" i="10"/>
  <c r="Q919" i="10"/>
  <c r="K917" i="10"/>
  <c r="J691" i="10"/>
  <c r="J553" i="10"/>
  <c r="G525" i="10"/>
  <c r="A867" i="10"/>
  <c r="E833" i="10"/>
  <c r="E407" i="10"/>
  <c r="M650" i="10"/>
  <c r="P421" i="10" a="1"/>
  <c r="P421" i="10" s="1"/>
  <c r="H627" i="10"/>
  <c r="E405" i="10"/>
  <c r="Q582" i="10"/>
  <c r="Q397" i="10"/>
  <c r="P763" i="10" a="1"/>
  <c r="P763" i="10" s="1"/>
  <c r="H985" i="10"/>
  <c r="F378" i="10" a="1"/>
  <c r="F378" i="10" s="1"/>
  <c r="O436" i="10"/>
  <c r="G506" i="10"/>
  <c r="K795" i="10"/>
  <c r="J732" i="10"/>
  <c r="G587" i="10"/>
  <c r="F986" i="10" a="1"/>
  <c r="F986" i="10" s="1"/>
  <c r="K799" i="10"/>
  <c r="I934" i="10"/>
  <c r="O797" i="10"/>
  <c r="K883" i="10"/>
  <c r="F506" i="10" a="1"/>
  <c r="F506" i="10" s="1"/>
  <c r="H897" i="10"/>
  <c r="L981" i="10"/>
  <c r="F829" i="10" a="1"/>
  <c r="F829" i="10" s="1"/>
  <c r="H466" i="10"/>
  <c r="M649" i="10"/>
  <c r="O351" i="10"/>
  <c r="H856" i="10"/>
  <c r="E654" i="10"/>
  <c r="K774" i="10"/>
  <c r="E987" i="10"/>
  <c r="Q690" i="10"/>
  <c r="O499" i="10"/>
  <c r="G498" i="10"/>
  <c r="G931" i="10"/>
  <c r="M458" i="10"/>
  <c r="N516" i="10"/>
  <c r="N471" i="10"/>
  <c r="I590" i="10"/>
  <c r="N558" i="10"/>
  <c r="A575" i="10"/>
  <c r="K490" i="10"/>
  <c r="J653" i="10"/>
  <c r="Q949" i="10"/>
  <c r="E528" i="10"/>
  <c r="G662" i="10"/>
  <c r="N802" i="10"/>
  <c r="O645" i="10"/>
  <c r="J463" i="10"/>
  <c r="E787" i="10"/>
  <c r="Q675" i="10"/>
  <c r="A653" i="10"/>
  <c r="A435" i="10"/>
  <c r="P897" i="10" a="1"/>
  <c r="P897" i="10" s="1"/>
  <c r="I947" i="10"/>
  <c r="H487" i="10"/>
  <c r="O472" i="10"/>
  <c r="L653" i="10"/>
  <c r="J693" i="10"/>
  <c r="J710" i="10"/>
  <c r="J538" i="10"/>
  <c r="H875" i="10"/>
  <c r="Q364" i="10"/>
  <c r="P991" i="10" a="1"/>
  <c r="P991" i="10" s="1"/>
  <c r="M719" i="10"/>
  <c r="J734" i="10"/>
  <c r="E605" i="10"/>
  <c r="M841" i="10"/>
  <c r="L629" i="10"/>
  <c r="G929" i="10"/>
  <c r="H892" i="10"/>
  <c r="I999" i="10"/>
  <c r="L873" i="10"/>
  <c r="H447" i="10"/>
  <c r="O546" i="10"/>
  <c r="F558" i="10" a="1"/>
  <c r="F558" i="10" s="1"/>
  <c r="O775" i="10"/>
  <c r="I548" i="10"/>
  <c r="J815" i="10"/>
  <c r="E550" i="10"/>
  <c r="H655" i="10"/>
  <c r="M881" i="10"/>
  <c r="I558" i="10"/>
  <c r="L354" i="10"/>
  <c r="G742" i="10"/>
  <c r="M598" i="10"/>
  <c r="N776" i="10"/>
  <c r="P917" i="10" a="1"/>
  <c r="P917" i="10" s="1"/>
  <c r="E883" i="10"/>
  <c r="M433" i="10"/>
  <c r="H873" i="10"/>
  <c r="H469" i="10"/>
  <c r="O366" i="10"/>
  <c r="P956" i="10" a="1"/>
  <c r="P956" i="10" s="1"/>
  <c r="I467" i="10"/>
  <c r="G842" i="10"/>
  <c r="H905" i="10"/>
  <c r="H716" i="10"/>
  <c r="J586" i="10"/>
  <c r="I708" i="10"/>
  <c r="K431" i="10"/>
  <c r="H649" i="10"/>
  <c r="A719" i="10"/>
  <c r="I371" i="10"/>
  <c r="L808" i="10"/>
  <c r="I606" i="10"/>
  <c r="O467" i="10"/>
  <c r="J996" i="10"/>
  <c r="N921" i="10"/>
  <c r="L788" i="10"/>
  <c r="P436" i="10" a="1"/>
  <c r="P436" i="10" s="1"/>
  <c r="J901" i="10"/>
  <c r="M497" i="10"/>
  <c r="A862" i="10"/>
  <c r="L858" i="10"/>
  <c r="N382" i="10"/>
  <c r="E620" i="10"/>
  <c r="P468" i="10" a="1"/>
  <c r="P468" i="10" s="1"/>
  <c r="K645" i="10"/>
  <c r="O902" i="10"/>
  <c r="A788" i="10"/>
  <c r="P746" i="10" a="1"/>
  <c r="P746" i="10" s="1"/>
  <c r="M737" i="10"/>
  <c r="I528" i="10"/>
  <c r="H872" i="10"/>
  <c r="J903" i="10"/>
  <c r="Q987" i="10"/>
  <c r="G566" i="10"/>
  <c r="P839" i="10" a="1"/>
  <c r="P839" i="10" s="1"/>
  <c r="H639" i="10"/>
  <c r="H848" i="10"/>
  <c r="K512" i="10"/>
  <c r="G646" i="10"/>
  <c r="O386" i="10"/>
  <c r="K649" i="10"/>
  <c r="E746" i="10"/>
  <c r="P537" i="10" a="1"/>
  <c r="P537" i="10" s="1"/>
  <c r="G834" i="10"/>
  <c r="J497" i="10"/>
  <c r="K384" i="10"/>
  <c r="L607" i="10"/>
  <c r="F478" i="10" a="1"/>
  <c r="F478" i="10" s="1"/>
  <c r="G730" i="10"/>
  <c r="F641" i="10" a="1"/>
  <c r="F641" i="10" s="1"/>
  <c r="N611" i="10"/>
  <c r="A707" i="10"/>
  <c r="J422" i="10"/>
  <c r="I513" i="10"/>
  <c r="J548" i="10"/>
  <c r="G787" i="10"/>
  <c r="H517" i="10"/>
  <c r="A429" i="10"/>
  <c r="F731" i="10" a="1"/>
  <c r="F731" i="10" s="1"/>
  <c r="Q789" i="10"/>
  <c r="I723" i="10"/>
  <c r="K601" i="10"/>
  <c r="I566" i="10"/>
  <c r="G782" i="10"/>
  <c r="A445" i="10"/>
  <c r="I949" i="10"/>
  <c r="A626" i="10"/>
  <c r="P523" i="10" a="1"/>
  <c r="P523" i="10" s="1"/>
  <c r="M727" i="10"/>
  <c r="J964" i="10"/>
  <c r="H808" i="10"/>
  <c r="I461" i="10"/>
  <c r="P983" i="10" a="1"/>
  <c r="P983" i="10" s="1"/>
  <c r="A433" i="10"/>
  <c r="J630" i="10"/>
  <c r="K943" i="10"/>
  <c r="P719" i="10" a="1"/>
  <c r="P719" i="10" s="1"/>
  <c r="A494" i="10"/>
  <c r="M950" i="10"/>
  <c r="G634" i="10"/>
  <c r="K954" i="10"/>
  <c r="L789" i="10"/>
  <c r="P504" i="10" a="1"/>
  <c r="P504" i="10" s="1"/>
  <c r="J482" i="10"/>
  <c r="A638" i="10"/>
  <c r="E894" i="10"/>
  <c r="K507" i="10"/>
  <c r="L541" i="10"/>
  <c r="A866" i="10"/>
  <c r="I979" i="10"/>
  <c r="P872" i="10" a="1"/>
  <c r="P872" i="10" s="1"/>
  <c r="J431" i="10"/>
  <c r="Q832" i="10"/>
  <c r="G418" i="10"/>
  <c r="Q750" i="10"/>
  <c r="N391" i="10"/>
  <c r="G504" i="10"/>
  <c r="N562" i="10"/>
  <c r="E869" i="10"/>
  <c r="G758" i="10"/>
  <c r="I759" i="10"/>
  <c r="N378" i="10"/>
  <c r="M457" i="10"/>
  <c r="O766" i="10"/>
  <c r="F901" i="10" a="1"/>
  <c r="F901" i="10" s="1"/>
  <c r="H844" i="10"/>
  <c r="H596" i="10"/>
  <c r="A483" i="10"/>
  <c r="G826" i="10"/>
  <c r="A646" i="10"/>
  <c r="F955" i="10" a="1"/>
  <c r="F955" i="10" s="1"/>
  <c r="O408" i="10"/>
  <c r="O525" i="10"/>
  <c r="O826" i="10"/>
  <c r="H674" i="10"/>
  <c r="K927" i="10"/>
  <c r="L859" i="10"/>
  <c r="J365" i="10"/>
  <c r="F962" i="10" a="1"/>
  <c r="F962" i="10" s="1"/>
  <c r="N649" i="10"/>
  <c r="A627" i="10"/>
  <c r="M592" i="10"/>
  <c r="K847" i="10"/>
  <c r="F732" i="10" a="1"/>
  <c r="F732" i="10" s="1"/>
  <c r="A537" i="10"/>
  <c r="Q504" i="10"/>
  <c r="J854" i="10"/>
  <c r="G707" i="10"/>
  <c r="J779" i="10"/>
  <c r="O398" i="10"/>
  <c r="P965" i="10" a="1"/>
  <c r="P965" i="10" s="1"/>
  <c r="F631" i="10" a="1"/>
  <c r="F631" i="10" s="1"/>
  <c r="J483" i="10"/>
  <c r="J651" i="10"/>
  <c r="E598" i="10"/>
  <c r="J772" i="10"/>
  <c r="J1000" i="10"/>
  <c r="G815" i="10"/>
  <c r="J826" i="10"/>
  <c r="G518" i="10"/>
  <c r="A412" i="10"/>
  <c r="O567" i="10"/>
  <c r="I485" i="10"/>
  <c r="M714" i="10"/>
  <c r="M884" i="10"/>
  <c r="A381" i="10"/>
  <c r="M915" i="10"/>
  <c r="F990" i="10" a="1"/>
  <c r="F990" i="10" s="1"/>
  <c r="H711" i="10"/>
  <c r="P829" i="10" a="1"/>
  <c r="P829" i="10" s="1"/>
  <c r="L991" i="10"/>
  <c r="F820" i="10" a="1"/>
  <c r="F820" i="10" s="1"/>
  <c r="I641" i="10"/>
  <c r="J636" i="10"/>
  <c r="G601" i="10"/>
  <c r="J687" i="10"/>
  <c r="L767" i="10"/>
  <c r="G387" i="10"/>
  <c r="M347" i="10"/>
  <c r="N346" i="10"/>
  <c r="A432" i="10"/>
  <c r="G724" i="10"/>
  <c r="Q392" i="10"/>
  <c r="M822" i="10"/>
  <c r="Q378" i="10"/>
  <c r="I391" i="10"/>
  <c r="A815" i="10"/>
  <c r="I651" i="10"/>
  <c r="I520" i="10"/>
  <c r="A362" i="10"/>
  <c r="Q390" i="10"/>
  <c r="I394" i="10"/>
  <c r="N600" i="10"/>
  <c r="P354" i="10" a="1"/>
  <c r="P354" i="10" s="1"/>
  <c r="M463" i="10"/>
  <c r="N979" i="10"/>
  <c r="L770" i="10"/>
  <c r="L944" i="10"/>
  <c r="H769" i="10"/>
  <c r="N974" i="10"/>
  <c r="P735" i="10" a="1"/>
  <c r="P735" i="10" s="1"/>
  <c r="A722" i="10"/>
  <c r="M978" i="10"/>
  <c r="K985" i="10"/>
  <c r="K837" i="10"/>
  <c r="O844" i="10"/>
  <c r="O757" i="10"/>
  <c r="A623" i="10"/>
  <c r="K54" i="10"/>
  <c r="F87" i="10" a="1"/>
  <c r="F87" i="10" s="1"/>
  <c r="M59" i="10"/>
  <c r="M58" i="10"/>
  <c r="E93" i="10"/>
  <c r="K51" i="10"/>
  <c r="O88" i="10"/>
  <c r="G99" i="10"/>
  <c r="E74" i="10"/>
  <c r="L45" i="10"/>
  <c r="L68" i="10"/>
  <c r="A72" i="10"/>
  <c r="I77" i="10"/>
  <c r="C77" i="10" s="1"/>
  <c r="P63" i="10" a="1"/>
  <c r="P63" i="10" s="1"/>
  <c r="H83" i="10"/>
  <c r="M45" i="10"/>
  <c r="N91" i="10"/>
  <c r="M55" i="10"/>
  <c r="J65" i="10"/>
  <c r="F45" i="10" a="1"/>
  <c r="F45" i="10" s="1"/>
  <c r="K85" i="10"/>
  <c r="G69" i="10"/>
  <c r="M65" i="10"/>
  <c r="M91" i="10"/>
  <c r="H48" i="10"/>
  <c r="A78" i="10"/>
  <c r="O44" i="10"/>
  <c r="G50" i="10"/>
  <c r="H84" i="10"/>
  <c r="M51" i="10"/>
  <c r="N65" i="10"/>
  <c r="A54" i="10"/>
  <c r="M76" i="10"/>
  <c r="K44" i="10"/>
  <c r="M95" i="10"/>
  <c r="H71" i="10"/>
  <c r="O64" i="10"/>
  <c r="A98" i="10"/>
  <c r="E62" i="10"/>
  <c r="H100" i="10"/>
  <c r="N63" i="10"/>
  <c r="D82" i="10"/>
  <c r="C82" i="10"/>
  <c r="B82" i="10"/>
  <c r="D92" i="10"/>
  <c r="B92" i="10"/>
  <c r="C92" i="10"/>
  <c r="B94" i="10"/>
  <c r="C94" i="10"/>
  <c r="D94" i="10"/>
  <c r="B68" i="10"/>
  <c r="D68" i="10"/>
  <c r="C68" i="10"/>
  <c r="D72" i="10"/>
  <c r="C72" i="10"/>
  <c r="B72" i="10"/>
  <c r="D70" i="10"/>
  <c r="B70" i="10"/>
  <c r="C70" i="10"/>
  <c r="D93" i="10"/>
  <c r="C93" i="10"/>
  <c r="B93" i="10"/>
  <c r="B58" i="10"/>
  <c r="C58" i="10"/>
  <c r="D58" i="10"/>
  <c r="B88" i="10"/>
  <c r="D88" i="10"/>
  <c r="C88" i="10"/>
  <c r="C86" i="10"/>
  <c r="D86" i="10"/>
  <c r="B86" i="10"/>
  <c r="C80" i="10"/>
  <c r="B80" i="10"/>
  <c r="D80" i="10"/>
  <c r="D53" i="10"/>
  <c r="B53" i="10"/>
  <c r="C53" i="10"/>
  <c r="C71" i="10"/>
  <c r="B71" i="10"/>
  <c r="D71" i="10"/>
  <c r="C97" i="10"/>
  <c r="B97" i="10"/>
  <c r="D97" i="10"/>
  <c r="D60" i="10"/>
  <c r="B60" i="10"/>
  <c r="C60" i="10"/>
  <c r="B81" i="10"/>
  <c r="D81" i="10"/>
  <c r="C81" i="10"/>
  <c r="D48" i="10"/>
  <c r="B48" i="10"/>
  <c r="C48" i="10"/>
  <c r="C98" i="10"/>
  <c r="B98" i="10"/>
  <c r="D98" i="10"/>
  <c r="B61" i="10"/>
  <c r="C61" i="10"/>
  <c r="D61" i="10"/>
  <c r="D55" i="10"/>
  <c r="B55" i="10"/>
  <c r="C55" i="10"/>
  <c r="B79" i="10"/>
  <c r="D79" i="10"/>
  <c r="C79" i="10"/>
  <c r="D63" i="10"/>
  <c r="C63" i="10"/>
  <c r="B63" i="10"/>
  <c r="B95" i="10"/>
  <c r="C95" i="10"/>
  <c r="D95" i="10"/>
  <c r="B75" i="10"/>
  <c r="C75" i="10"/>
  <c r="D75" i="10"/>
  <c r="C74" i="10"/>
  <c r="D74" i="10"/>
  <c r="B74" i="10"/>
  <c r="C50" i="10"/>
  <c r="B50" i="10"/>
  <c r="D50" i="10"/>
  <c r="D62" i="10"/>
  <c r="B62" i="10"/>
  <c r="C62" i="10"/>
  <c r="C56" i="10"/>
  <c r="B56" i="10"/>
  <c r="D56" i="10"/>
  <c r="D57" i="10"/>
  <c r="B57" i="10"/>
  <c r="C57" i="10"/>
  <c r="B64" i="10"/>
  <c r="D64" i="10"/>
  <c r="C64" i="10"/>
  <c r="C46" i="10"/>
  <c r="D46" i="10"/>
  <c r="B46" i="10"/>
  <c r="D65" i="10"/>
  <c r="C65" i="10"/>
  <c r="B65" i="10"/>
  <c r="B69" i="10"/>
  <c r="D69" i="10"/>
  <c r="C69" i="10"/>
  <c r="B49" i="10"/>
  <c r="D49" i="10"/>
  <c r="C49" i="10"/>
  <c r="D52" i="10"/>
  <c r="B52" i="10"/>
  <c r="C52" i="10"/>
  <c r="D66" i="10"/>
  <c r="B66" i="10"/>
  <c r="C66" i="10"/>
  <c r="C90" i="10"/>
  <c r="B90" i="10"/>
  <c r="D90" i="10"/>
  <c r="B47" i="10"/>
  <c r="D47" i="10"/>
  <c r="C47" i="10"/>
  <c r="D83" i="10"/>
  <c r="B83" i="10"/>
  <c r="C83" i="10"/>
  <c r="D76" i="10"/>
  <c r="B76" i="10"/>
  <c r="C76" i="10"/>
  <c r="D84" i="10"/>
  <c r="C84" i="10"/>
  <c r="B84" i="10"/>
  <c r="B78" i="10"/>
  <c r="D78" i="10"/>
  <c r="C78" i="10"/>
  <c r="D54" i="10"/>
  <c r="C54" i="10"/>
  <c r="B54" i="10"/>
  <c r="B51" i="10"/>
  <c r="C51" i="10"/>
  <c r="D51" i="10"/>
  <c r="C89" i="10"/>
  <c r="B89" i="10"/>
  <c r="D89" i="10"/>
  <c r="D67" i="10"/>
  <c r="B67" i="10"/>
  <c r="C67" i="10"/>
  <c r="D45" i="10"/>
  <c r="C45" i="10"/>
  <c r="B45" i="10"/>
  <c r="C100" i="10"/>
  <c r="B100" i="10"/>
  <c r="D100" i="10"/>
  <c r="C87" i="10"/>
  <c r="D87" i="10"/>
  <c r="B87" i="10"/>
  <c r="B91" i="10"/>
  <c r="D91" i="10"/>
  <c r="C91" i="10"/>
  <c r="D73" i="10"/>
  <c r="C73" i="10"/>
  <c r="B73" i="10"/>
  <c r="D99" i="10"/>
  <c r="C99" i="10"/>
  <c r="B99" i="10"/>
  <c r="B85" i="10"/>
  <c r="D85" i="10"/>
  <c r="C85" i="10"/>
  <c r="C96" i="10"/>
  <c r="D96" i="10"/>
  <c r="B96" i="10"/>
  <c r="D44" i="10"/>
  <c r="B44" i="10"/>
  <c r="C44" i="10"/>
  <c r="C59" i="10"/>
  <c r="D59" i="10"/>
  <c r="B59" i="10"/>
  <c r="O11" i="10"/>
  <c r="M2" i="10"/>
  <c r="H2" i="10"/>
  <c r="M8" i="10"/>
  <c r="J2" i="10"/>
  <c r="A33" i="10"/>
  <c r="O2" i="10"/>
  <c r="K2" i="10"/>
  <c r="N4" i="10"/>
  <c r="Q2" i="10"/>
  <c r="H5" i="10"/>
  <c r="I23" i="10"/>
  <c r="A2" i="10"/>
  <c r="A3" i="10"/>
  <c r="A19" i="10"/>
  <c r="N2" i="10"/>
  <c r="Q24" i="10"/>
  <c r="A30" i="10"/>
  <c r="L3" i="10"/>
  <c r="P29" i="10" a="1"/>
  <c r="P29" i="10" s="1"/>
  <c r="L38" i="10"/>
  <c r="M26" i="10"/>
  <c r="M3" i="10"/>
  <c r="O26" i="10"/>
  <c r="J6" i="10"/>
  <c r="N5" i="10"/>
  <c r="H32" i="10"/>
  <c r="K26" i="10"/>
  <c r="Q30" i="10"/>
  <c r="M5" i="10"/>
  <c r="J12" i="10"/>
  <c r="P27" i="10" a="1"/>
  <c r="P27" i="10" s="1"/>
  <c r="O25" i="10"/>
  <c r="O30" i="10"/>
  <c r="J13" i="10"/>
  <c r="I15" i="10"/>
  <c r="Q20" i="10"/>
  <c r="P2" i="10" a="1"/>
  <c r="P2" i="10" s="1"/>
  <c r="Q39" i="10"/>
  <c r="P15" i="10" a="1"/>
  <c r="P15" i="10" s="1"/>
  <c r="O24" i="10"/>
  <c r="P14" i="10" a="1"/>
  <c r="P14" i="10" s="1"/>
  <c r="O10" i="10"/>
  <c r="N16" i="10"/>
  <c r="J30" i="10"/>
  <c r="A12" i="10"/>
  <c r="J14" i="10"/>
  <c r="O41" i="10"/>
  <c r="P11" i="10" a="1"/>
  <c r="P11" i="10" s="1"/>
  <c r="N35" i="10"/>
  <c r="I28" i="10"/>
  <c r="O33" i="10"/>
  <c r="N15" i="10"/>
  <c r="K31" i="10"/>
  <c r="I18" i="10"/>
  <c r="K33" i="10"/>
  <c r="J28" i="10"/>
  <c r="O12" i="10"/>
  <c r="J26" i="10"/>
  <c r="P36" i="10" a="1"/>
  <c r="P36" i="10" s="1"/>
  <c r="O31" i="10"/>
  <c r="L11" i="10"/>
  <c r="P42" i="10" a="1"/>
  <c r="P42" i="10" s="1"/>
  <c r="A16" i="10"/>
  <c r="Q42" i="10"/>
  <c r="A41" i="10"/>
  <c r="L10" i="10"/>
  <c r="L22" i="10"/>
  <c r="M17" i="10"/>
  <c r="H24" i="10"/>
  <c r="J17" i="10"/>
  <c r="K23" i="10"/>
  <c r="M21" i="10"/>
  <c r="Q28" i="10"/>
  <c r="H20" i="10"/>
  <c r="O29" i="10"/>
  <c r="A25" i="10"/>
  <c r="I13" i="10"/>
  <c r="K3" i="10"/>
  <c r="I19" i="10"/>
  <c r="H29" i="10"/>
  <c r="Q10" i="10"/>
  <c r="O32" i="10"/>
  <c r="I14" i="10"/>
  <c r="I17" i="10"/>
  <c r="L41" i="10"/>
  <c r="L24" i="10"/>
  <c r="Q31" i="10"/>
  <c r="Q13" i="10"/>
  <c r="M30" i="10"/>
  <c r="L5" i="10"/>
  <c r="J7" i="10"/>
  <c r="L26" i="10"/>
  <c r="N20" i="10"/>
  <c r="N26" i="10"/>
  <c r="A24" i="10"/>
  <c r="H21" i="10"/>
  <c r="K24" i="10"/>
  <c r="N6" i="10"/>
  <c r="L19" i="10"/>
  <c r="M10" i="10"/>
  <c r="M4" i="10"/>
  <c r="M11" i="10"/>
  <c r="O18" i="10"/>
  <c r="A9" i="10"/>
  <c r="O5" i="10"/>
  <c r="P7" i="10" a="1"/>
  <c r="P7" i="10" s="1"/>
  <c r="Q35" i="10"/>
  <c r="K7" i="10"/>
  <c r="L18" i="10"/>
  <c r="P26" i="10" a="1"/>
  <c r="P26" i="10" s="1"/>
  <c r="A20" i="10"/>
  <c r="I38" i="10"/>
  <c r="Q12" i="10"/>
  <c r="H3" i="10"/>
  <c r="A34" i="10"/>
  <c r="O14" i="10"/>
  <c r="J23" i="10"/>
  <c r="K38" i="10"/>
  <c r="K9" i="10"/>
  <c r="O19" i="10"/>
  <c r="A11" i="10"/>
  <c r="M31" i="10"/>
  <c r="Q25" i="10"/>
  <c r="L35" i="10"/>
  <c r="I5" i="10"/>
  <c r="M24" i="10"/>
  <c r="O3" i="10"/>
  <c r="L34" i="10"/>
  <c r="P40" i="10" a="1"/>
  <c r="P40" i="10" s="1"/>
  <c r="H9" i="10"/>
  <c r="I25" i="10"/>
  <c r="L32" i="10"/>
  <c r="L17" i="10"/>
  <c r="H41" i="10"/>
  <c r="H6" i="10"/>
  <c r="L2" i="10"/>
  <c r="Q21" i="10"/>
  <c r="N27" i="10"/>
  <c r="J19" i="10"/>
  <c r="Q22" i="10"/>
  <c r="A23" i="10"/>
  <c r="K22" i="10"/>
  <c r="M14" i="10"/>
  <c r="L14" i="10"/>
  <c r="O17" i="10"/>
  <c r="I24" i="10"/>
  <c r="J9" i="10"/>
  <c r="A18" i="10"/>
  <c r="K16" i="10"/>
  <c r="P10" i="10" a="1"/>
  <c r="P10" i="10" s="1"/>
  <c r="J16" i="10"/>
  <c r="A36" i="10"/>
  <c r="J11" i="10"/>
  <c r="K27" i="10"/>
  <c r="P25" i="10" a="1"/>
  <c r="P25" i="10" s="1"/>
  <c r="H16" i="10"/>
  <c r="A14" i="10"/>
  <c r="Q9" i="10"/>
  <c r="Q26" i="10"/>
  <c r="K13" i="10"/>
  <c r="K4" i="10"/>
  <c r="A26" i="10"/>
  <c r="N10" i="10"/>
  <c r="J8" i="10"/>
  <c r="N29" i="10"/>
  <c r="N28" i="10"/>
  <c r="O22" i="10"/>
  <c r="H4" i="10"/>
  <c r="I16" i="10"/>
  <c r="K14" i="10"/>
  <c r="M28" i="10"/>
  <c r="Q34" i="10"/>
  <c r="A28" i="10"/>
  <c r="O34" i="10"/>
  <c r="H8" i="10"/>
  <c r="P32" i="10" a="1"/>
  <c r="P32" i="10" s="1"/>
  <c r="K19" i="10"/>
  <c r="Q5" i="10"/>
  <c r="H23" i="10"/>
  <c r="M6" i="10"/>
  <c r="M15" i="10"/>
  <c r="Q37" i="10"/>
  <c r="K11" i="10"/>
  <c r="O8" i="10"/>
  <c r="H17" i="10"/>
  <c r="J5" i="10"/>
  <c r="N38" i="10"/>
  <c r="K35" i="10"/>
  <c r="J22" i="10"/>
  <c r="H35" i="10"/>
  <c r="I22" i="10"/>
  <c r="J40" i="10"/>
  <c r="L9" i="10"/>
  <c r="P4" i="10" a="1"/>
  <c r="P4" i="10" s="1"/>
  <c r="O42" i="10"/>
  <c r="Q32" i="10"/>
  <c r="N37" i="10"/>
  <c r="H14" i="10"/>
  <c r="P20" i="10" a="1"/>
  <c r="P20" i="10" s="1"/>
  <c r="Q19" i="10"/>
  <c r="Q4" i="10"/>
  <c r="K17" i="10"/>
  <c r="O13" i="10"/>
  <c r="A35" i="10"/>
  <c r="N22" i="10"/>
  <c r="K30" i="10"/>
  <c r="H15" i="10"/>
  <c r="A13" i="10"/>
  <c r="M18" i="10"/>
  <c r="J18" i="10"/>
  <c r="I29" i="10"/>
  <c r="O16" i="10"/>
  <c r="P8" i="10" a="1"/>
  <c r="P8" i="10" s="1"/>
  <c r="A6" i="10"/>
  <c r="H19" i="10"/>
  <c r="P38" i="10" a="1"/>
  <c r="P38" i="10" s="1"/>
  <c r="N39" i="10"/>
  <c r="J3" i="10"/>
  <c r="N21" i="10"/>
  <c r="K20" i="10"/>
  <c r="N11" i="10"/>
  <c r="L27" i="10"/>
  <c r="I30" i="10"/>
  <c r="Q29" i="10"/>
  <c r="N13" i="10"/>
  <c r="K39" i="10"/>
  <c r="H13" i="10"/>
  <c r="A38" i="10"/>
  <c r="Q18" i="10"/>
  <c r="L6" i="10"/>
  <c r="A8" i="10"/>
  <c r="I6" i="10"/>
  <c r="L15" i="10"/>
  <c r="I20" i="10"/>
  <c r="H30" i="10"/>
  <c r="A4" i="10"/>
  <c r="O38" i="10"/>
  <c r="I35" i="10"/>
  <c r="O7" i="10"/>
  <c r="P23" i="10" a="1"/>
  <c r="P23" i="10" s="1"/>
  <c r="K29" i="10"/>
  <c r="P41" i="10" a="1"/>
  <c r="P41" i="10" s="1"/>
  <c r="P19" i="10" a="1"/>
  <c r="P19" i="10" s="1"/>
  <c r="H22" i="10"/>
  <c r="N23" i="10"/>
  <c r="I32" i="10"/>
  <c r="K5" i="10"/>
  <c r="A32" i="10"/>
  <c r="O20" i="10"/>
  <c r="O27" i="10"/>
  <c r="M9" i="10"/>
  <c r="A7" i="10"/>
  <c r="N8" i="10"/>
  <c r="K37" i="10"/>
  <c r="I10" i="10"/>
  <c r="L4" i="10"/>
  <c r="Q16" i="10"/>
  <c r="Q33" i="10"/>
  <c r="N17" i="10"/>
  <c r="N25" i="10"/>
  <c r="I11" i="10"/>
  <c r="M13" i="10"/>
  <c r="P28" i="10" a="1"/>
  <c r="P28" i="10" s="1"/>
  <c r="H11" i="10"/>
  <c r="P18" i="10" a="1"/>
  <c r="P18" i="10" s="1"/>
  <c r="M42" i="10"/>
  <c r="I31" i="10"/>
  <c r="N3" i="10"/>
  <c r="K8" i="10"/>
  <c r="I2" i="10"/>
  <c r="I4" i="10"/>
  <c r="J10" i="10"/>
  <c r="K34" i="10"/>
  <c r="Q17" i="10"/>
  <c r="J4" i="10"/>
  <c r="H12" i="10"/>
  <c r="H25" i="10"/>
  <c r="J36" i="10"/>
  <c r="J15" i="10"/>
  <c r="I9" i="10"/>
  <c r="O9" i="10"/>
  <c r="K12" i="10"/>
  <c r="M39" i="10"/>
  <c r="A29" i="10"/>
  <c r="J32" i="10"/>
  <c r="H36" i="10"/>
  <c r="J37" i="10"/>
  <c r="L21" i="10"/>
  <c r="I3" i="10"/>
  <c r="M12" i="10"/>
  <c r="Q7" i="10"/>
  <c r="K10" i="10"/>
  <c r="Q6" i="10"/>
  <c r="K21" i="10"/>
  <c r="I7" i="10"/>
  <c r="M19" i="10"/>
  <c r="P24" i="10" a="1"/>
  <c r="P24" i="10" s="1"/>
  <c r="J27" i="10"/>
  <c r="M25" i="10"/>
  <c r="P21" i="10" a="1"/>
  <c r="P21" i="10" s="1"/>
  <c r="P3" i="10" a="1"/>
  <c r="P3" i="10" s="1"/>
  <c r="L20" i="10"/>
  <c r="N12" i="10"/>
  <c r="H31" i="10"/>
  <c r="K41" i="10"/>
  <c r="N19" i="10"/>
  <c r="O23" i="10"/>
  <c r="K6" i="10"/>
  <c r="J20" i="10"/>
  <c r="Q8" i="10"/>
  <c r="L8" i="10"/>
  <c r="O15" i="10"/>
  <c r="H7" i="10"/>
  <c r="Q3" i="10"/>
  <c r="L40" i="10"/>
  <c r="J41" i="10"/>
  <c r="L28" i="10"/>
  <c r="P39" i="10" a="1"/>
  <c r="P39" i="10" s="1"/>
  <c r="Q23" i="10"/>
  <c r="A10" i="10"/>
  <c r="H10" i="10"/>
  <c r="A27" i="10"/>
  <c r="H18" i="10"/>
  <c r="K28" i="10"/>
  <c r="P6" i="10" a="1"/>
  <c r="P6" i="10" s="1"/>
  <c r="L16" i="10"/>
  <c r="A39" i="10"/>
  <c r="N18" i="10"/>
  <c r="M20" i="10"/>
  <c r="I27" i="10"/>
  <c r="L7" i="10"/>
  <c r="M35" i="10"/>
  <c r="J38" i="10"/>
  <c r="A22" i="10"/>
  <c r="L12" i="10"/>
  <c r="N9" i="10"/>
  <c r="I12" i="10"/>
  <c r="M7" i="10"/>
  <c r="J21" i="10"/>
  <c r="Q41" i="10"/>
  <c r="L25" i="10"/>
  <c r="I21" i="10"/>
  <c r="M38" i="10"/>
  <c r="H26" i="10"/>
  <c r="A15" i="10"/>
  <c r="A5" i="10"/>
  <c r="Q38" i="10"/>
  <c r="M16" i="10"/>
  <c r="P13" i="10" a="1"/>
  <c r="P13" i="10" s="1"/>
  <c r="P5" i="10" a="1"/>
  <c r="P5" i="10" s="1"/>
  <c r="P17" i="10" a="1"/>
  <c r="P17" i="10" s="1"/>
  <c r="M33" i="10"/>
  <c r="H27" i="10"/>
  <c r="M29" i="10"/>
  <c r="Q14" i="10"/>
  <c r="I39" i="10"/>
  <c r="I33" i="10"/>
  <c r="L39" i="10"/>
  <c r="L42" i="10"/>
  <c r="I26" i="10"/>
  <c r="L30" i="10"/>
  <c r="I34" i="10"/>
  <c r="I37" i="10"/>
  <c r="A21" i="10"/>
  <c r="M36" i="10"/>
  <c r="N30" i="10"/>
  <c r="M37" i="10"/>
  <c r="P35" i="10" a="1"/>
  <c r="P35" i="10" s="1"/>
  <c r="Q36" i="10"/>
  <c r="P22" i="10" a="1"/>
  <c r="P22" i="10" s="1"/>
  <c r="I41" i="10"/>
  <c r="J42" i="10"/>
  <c r="O37" i="10"/>
  <c r="P16" i="10" a="1"/>
  <c r="P16" i="10" s="1"/>
  <c r="K36" i="10"/>
  <c r="Q11" i="10"/>
  <c r="M22" i="10"/>
  <c r="P12" i="10" a="1"/>
  <c r="P12" i="10" s="1"/>
  <c r="H39" i="10"/>
  <c r="A17" i="10"/>
  <c r="I36" i="10"/>
  <c r="O4" i="10"/>
  <c r="N32" i="10"/>
  <c r="Q27" i="10"/>
  <c r="J39" i="10"/>
  <c r="M34" i="10"/>
  <c r="O40" i="10"/>
  <c r="K15" i="10"/>
  <c r="I40" i="10"/>
  <c r="J24" i="10"/>
  <c r="N40" i="10"/>
  <c r="N31" i="10"/>
  <c r="I42" i="10"/>
  <c r="P30" i="10" a="1"/>
  <c r="P30" i="10" s="1"/>
  <c r="K32" i="10"/>
  <c r="J25" i="10"/>
  <c r="A31" i="10"/>
  <c r="L31" i="10"/>
  <c r="A42" i="10"/>
  <c r="M41" i="10"/>
  <c r="K42" i="10"/>
  <c r="N34" i="10"/>
  <c r="N36" i="10"/>
  <c r="N14" i="10"/>
  <c r="N24" i="10"/>
  <c r="O36" i="10"/>
  <c r="A37" i="10"/>
  <c r="L36" i="10"/>
  <c r="O35" i="10"/>
  <c r="N7" i="10"/>
  <c r="Q40" i="10"/>
  <c r="K40" i="10"/>
  <c r="P9" i="10" a="1"/>
  <c r="P9" i="10" s="1"/>
  <c r="K18" i="10"/>
  <c r="M27" i="10"/>
  <c r="L37" i="10"/>
  <c r="P33" i="10" a="1"/>
  <c r="P33" i="10" s="1"/>
  <c r="L33" i="10"/>
  <c r="L13" i="10"/>
  <c r="K25" i="10"/>
  <c r="J29" i="10"/>
  <c r="J33" i="10"/>
  <c r="L29" i="10"/>
  <c r="H28" i="10"/>
  <c r="M40" i="10"/>
  <c r="N41" i="10"/>
  <c r="O6" i="10"/>
  <c r="H33" i="10"/>
  <c r="J34" i="10"/>
  <c r="H37" i="10"/>
  <c r="L23" i="10"/>
  <c r="J35" i="10"/>
  <c r="I8" i="10"/>
  <c r="J31" i="10"/>
  <c r="H34" i="10"/>
  <c r="H38" i="10"/>
  <c r="P37" i="10" a="1"/>
  <c r="P37" i="10" s="1"/>
  <c r="P31" i="10" a="1"/>
  <c r="P31" i="10" s="1"/>
  <c r="O28" i="10"/>
  <c r="P34" i="10" a="1"/>
  <c r="P34" i="10" s="1"/>
  <c r="M23" i="10"/>
  <c r="H42" i="10"/>
  <c r="N42" i="10"/>
  <c r="Q15" i="10"/>
  <c r="H40" i="10"/>
  <c r="N33" i="10"/>
  <c r="O21" i="10"/>
  <c r="M32" i="10"/>
  <c r="O39" i="10"/>
  <c r="A40" i="10"/>
  <c r="N43" i="10"/>
  <c r="I43" i="10"/>
  <c r="M43" i="10"/>
  <c r="J43" i="10"/>
  <c r="Q43" i="10"/>
  <c r="K43" i="10"/>
  <c r="A43" i="10"/>
  <c r="P43" i="10" a="1"/>
  <c r="P43" i="10" s="1"/>
  <c r="O43" i="10"/>
  <c r="L43" i="10"/>
  <c r="H43" i="10"/>
  <c r="B106" i="10" l="1"/>
  <c r="D106" i="10"/>
  <c r="C106" i="10"/>
  <c r="B105" i="10"/>
  <c r="C105" i="10"/>
  <c r="D105" i="10"/>
  <c r="D103" i="10"/>
  <c r="C103" i="10"/>
  <c r="B103" i="10"/>
  <c r="C101" i="10"/>
  <c r="D101" i="10"/>
  <c r="B101" i="10"/>
  <c r="D102" i="10"/>
  <c r="B102" i="10"/>
  <c r="C102" i="10"/>
  <c r="D107" i="10"/>
  <c r="C107" i="10"/>
  <c r="B107" i="10"/>
  <c r="B104" i="10"/>
  <c r="C104" i="10"/>
  <c r="D104" i="10"/>
  <c r="B110" i="10"/>
  <c r="D110" i="10"/>
  <c r="C110" i="10"/>
  <c r="D116" i="10"/>
  <c r="C116" i="10"/>
  <c r="B116" i="10"/>
  <c r="B117" i="10"/>
  <c r="C117" i="10"/>
  <c r="D117" i="10"/>
  <c r="C108" i="10"/>
  <c r="D108" i="10"/>
  <c r="B108" i="10"/>
  <c r="B118" i="10"/>
  <c r="D118" i="10"/>
  <c r="C118" i="10"/>
  <c r="B112" i="10"/>
  <c r="C112" i="10"/>
  <c r="D112" i="10"/>
  <c r="C113" i="10"/>
  <c r="B113" i="10"/>
  <c r="D113" i="10"/>
  <c r="B109" i="10"/>
  <c r="C109" i="10"/>
  <c r="D109" i="10"/>
  <c r="B114" i="10"/>
  <c r="D114" i="10"/>
  <c r="C114" i="10"/>
  <c r="B115" i="10"/>
  <c r="C115" i="10"/>
  <c r="D115" i="10"/>
  <c r="B111" i="10"/>
  <c r="C111" i="10"/>
  <c r="D111" i="10"/>
  <c r="B120" i="10"/>
  <c r="C120" i="10"/>
  <c r="D120" i="10"/>
  <c r="D121" i="10"/>
  <c r="B121" i="10"/>
  <c r="C121" i="10"/>
  <c r="C128" i="10"/>
  <c r="D128" i="10"/>
  <c r="B128" i="10"/>
  <c r="B122" i="10"/>
  <c r="D122" i="10"/>
  <c r="C122" i="10"/>
  <c r="B125" i="10"/>
  <c r="D125" i="10"/>
  <c r="C125" i="10"/>
  <c r="C124" i="10"/>
  <c r="D124" i="10"/>
  <c r="B124" i="10"/>
  <c r="C126" i="10"/>
  <c r="D126" i="10"/>
  <c r="B126" i="10"/>
  <c r="C127" i="10"/>
  <c r="D127" i="10"/>
  <c r="B127" i="10"/>
  <c r="C129" i="10"/>
  <c r="D129" i="10"/>
  <c r="B129" i="10"/>
  <c r="D119" i="10"/>
  <c r="C119" i="10"/>
  <c r="B119" i="10"/>
  <c r="B123" i="10"/>
  <c r="D123" i="10"/>
  <c r="C123" i="10"/>
  <c r="B130" i="10"/>
  <c r="C130" i="10"/>
  <c r="D130" i="10"/>
  <c r="B132" i="10"/>
  <c r="C132" i="10"/>
  <c r="D132" i="10"/>
  <c r="D133" i="10"/>
  <c r="C133" i="10"/>
  <c r="B133" i="10"/>
  <c r="D134" i="10"/>
  <c r="B134" i="10"/>
  <c r="C134" i="10"/>
  <c r="B137" i="10"/>
  <c r="C137" i="10"/>
  <c r="D137" i="10"/>
  <c r="B136" i="10"/>
  <c r="C136" i="10"/>
  <c r="D136" i="10"/>
  <c r="B135" i="10"/>
  <c r="C135" i="10"/>
  <c r="D135" i="10"/>
  <c r="B139" i="10"/>
  <c r="D139" i="10"/>
  <c r="C139" i="10"/>
  <c r="B141" i="10"/>
  <c r="D141" i="10"/>
  <c r="C141" i="10"/>
  <c r="B131" i="10"/>
  <c r="C131" i="10"/>
  <c r="D131" i="10"/>
  <c r="B138" i="10"/>
  <c r="C138" i="10"/>
  <c r="D138" i="10"/>
  <c r="C140" i="10"/>
  <c r="D140" i="10"/>
  <c r="B140" i="10"/>
  <c r="D150" i="10"/>
  <c r="B150" i="10"/>
  <c r="C150" i="10"/>
  <c r="D147" i="10"/>
  <c r="C147" i="10"/>
  <c r="B147" i="10"/>
  <c r="D143" i="10"/>
  <c r="B143" i="10"/>
  <c r="C143" i="10"/>
  <c r="C149" i="10"/>
  <c r="D149" i="10"/>
  <c r="B149" i="10"/>
  <c r="C145" i="10"/>
  <c r="D145" i="10"/>
  <c r="B145" i="10"/>
  <c r="D148" i="10"/>
  <c r="C148" i="10"/>
  <c r="B148" i="10"/>
  <c r="B146" i="10"/>
  <c r="D146" i="10"/>
  <c r="C146" i="10"/>
  <c r="B142" i="10"/>
  <c r="D142" i="10"/>
  <c r="C142" i="10"/>
  <c r="B144" i="10"/>
  <c r="C144" i="10"/>
  <c r="D144" i="10"/>
  <c r="D154" i="10"/>
  <c r="C154" i="10"/>
  <c r="B154" i="10"/>
  <c r="C155" i="10"/>
  <c r="B155" i="10"/>
  <c r="D155" i="10"/>
  <c r="B156" i="10"/>
  <c r="D156" i="10"/>
  <c r="C156" i="10"/>
  <c r="C151" i="10"/>
  <c r="D151" i="10"/>
  <c r="B151" i="10"/>
  <c r="C160" i="10"/>
  <c r="B160" i="10"/>
  <c r="D160" i="10"/>
  <c r="B157" i="10"/>
  <c r="C157" i="10"/>
  <c r="D157" i="10"/>
  <c r="C153" i="10"/>
  <c r="D153" i="10"/>
  <c r="B153" i="10"/>
  <c r="D159" i="10"/>
  <c r="B159" i="10"/>
  <c r="C159" i="10"/>
  <c r="D161" i="10"/>
  <c r="C161" i="10"/>
  <c r="B161" i="10"/>
  <c r="C152" i="10"/>
  <c r="D152" i="10"/>
  <c r="B152" i="10"/>
  <c r="C158" i="10"/>
  <c r="D158" i="10"/>
  <c r="B158" i="10"/>
  <c r="B162" i="10"/>
  <c r="D162" i="10"/>
  <c r="C162" i="10"/>
  <c r="B170" i="10"/>
  <c r="D170" i="10"/>
  <c r="C170" i="10"/>
  <c r="B174" i="10"/>
  <c r="D174" i="10"/>
  <c r="C174" i="10"/>
  <c r="B167" i="10"/>
  <c r="C167" i="10"/>
  <c r="D167" i="10"/>
  <c r="B165" i="10"/>
  <c r="C165" i="10"/>
  <c r="D165" i="10"/>
  <c r="B166" i="10"/>
  <c r="D166" i="10"/>
  <c r="C166" i="10"/>
  <c r="B171" i="10"/>
  <c r="C171" i="10"/>
  <c r="D171" i="10"/>
  <c r="B168" i="10"/>
  <c r="C168" i="10"/>
  <c r="D168" i="10"/>
  <c r="B173" i="10"/>
  <c r="C173" i="10"/>
  <c r="D173" i="10"/>
  <c r="D169" i="10"/>
  <c r="C169" i="10"/>
  <c r="B169" i="10"/>
  <c r="D164" i="10"/>
  <c r="B164" i="10"/>
  <c r="C164" i="10"/>
  <c r="B163" i="10"/>
  <c r="C163" i="10"/>
  <c r="D163" i="10"/>
  <c r="D172" i="10"/>
  <c r="B172" i="10"/>
  <c r="C172" i="10"/>
  <c r="B182" i="10"/>
  <c r="D182" i="10"/>
  <c r="C182" i="10"/>
  <c r="B180" i="10"/>
  <c r="C180" i="10"/>
  <c r="D180" i="10"/>
  <c r="C178" i="10"/>
  <c r="D178" i="10"/>
  <c r="B178" i="10"/>
  <c r="B179" i="10"/>
  <c r="C179" i="10"/>
  <c r="D179" i="10"/>
  <c r="C184" i="10"/>
  <c r="D184" i="10"/>
  <c r="B184" i="10"/>
  <c r="B183" i="10"/>
  <c r="C183" i="10"/>
  <c r="D183" i="10"/>
  <c r="B181" i="10"/>
  <c r="C181" i="10"/>
  <c r="D181" i="10"/>
  <c r="C177" i="10"/>
  <c r="D177" i="10"/>
  <c r="B177" i="10"/>
  <c r="B176" i="10"/>
  <c r="D176" i="10"/>
  <c r="C176" i="10"/>
  <c r="B175" i="10"/>
  <c r="D175" i="10"/>
  <c r="C175" i="10"/>
  <c r="B187" i="10"/>
  <c r="D187" i="10"/>
  <c r="C187" i="10"/>
  <c r="C195" i="10"/>
  <c r="D195" i="10"/>
  <c r="B195" i="10"/>
  <c r="B194" i="10"/>
  <c r="C194" i="10"/>
  <c r="D194" i="10"/>
  <c r="B197" i="10"/>
  <c r="C197" i="10"/>
  <c r="D197" i="10"/>
  <c r="B189" i="10"/>
  <c r="C189" i="10"/>
  <c r="D189" i="10"/>
  <c r="B192" i="10"/>
  <c r="C192" i="10"/>
  <c r="D192" i="10"/>
  <c r="B191" i="10"/>
  <c r="C191" i="10"/>
  <c r="D191" i="10"/>
  <c r="B196" i="10"/>
  <c r="D196" i="10"/>
  <c r="C196" i="10"/>
  <c r="B186" i="10"/>
  <c r="D186" i="10"/>
  <c r="C186" i="10"/>
  <c r="D188" i="10"/>
  <c r="B188" i="10"/>
  <c r="C188" i="10"/>
  <c r="B193" i="10"/>
  <c r="C193" i="10"/>
  <c r="D193" i="10"/>
  <c r="C190" i="10"/>
  <c r="B190" i="10"/>
  <c r="D190" i="10"/>
  <c r="D185" i="10"/>
  <c r="B185" i="10"/>
  <c r="C185" i="10"/>
  <c r="B199" i="10"/>
  <c r="D199" i="10"/>
  <c r="C199" i="10"/>
  <c r="D203" i="10"/>
  <c r="B203" i="10"/>
  <c r="C203" i="10"/>
  <c r="C206" i="10"/>
  <c r="D206" i="10"/>
  <c r="B206" i="10"/>
  <c r="B202" i="10"/>
  <c r="C202" i="10"/>
  <c r="D202" i="10"/>
  <c r="B200" i="10"/>
  <c r="C200" i="10"/>
  <c r="D200" i="10"/>
  <c r="B208" i="10"/>
  <c r="C208" i="10"/>
  <c r="D208" i="10"/>
  <c r="B201" i="10"/>
  <c r="C201" i="10"/>
  <c r="D201" i="10"/>
  <c r="D207" i="10"/>
  <c r="C207" i="10"/>
  <c r="B207" i="10"/>
  <c r="B204" i="10"/>
  <c r="C204" i="10"/>
  <c r="D204" i="10"/>
  <c r="B209" i="10"/>
  <c r="C209" i="10"/>
  <c r="D209" i="10"/>
  <c r="B198" i="10"/>
  <c r="D198" i="10"/>
  <c r="C198" i="10"/>
  <c r="B205" i="10"/>
  <c r="C205" i="10"/>
  <c r="D205" i="10"/>
  <c r="B220" i="10"/>
  <c r="D220" i="10"/>
  <c r="C220" i="10"/>
  <c r="D213" i="10"/>
  <c r="C213" i="10"/>
  <c r="B213" i="10"/>
  <c r="C214" i="10"/>
  <c r="B214" i="10"/>
  <c r="D214" i="10"/>
  <c r="D216" i="10"/>
  <c r="C216" i="10"/>
  <c r="B216" i="10"/>
  <c r="B217" i="10"/>
  <c r="C217" i="10"/>
  <c r="D217" i="10"/>
  <c r="D219" i="10"/>
  <c r="B219" i="10"/>
  <c r="C219" i="10"/>
  <c r="B215" i="10"/>
  <c r="C215" i="10"/>
  <c r="D215" i="10"/>
  <c r="B212" i="10"/>
  <c r="C212" i="10"/>
  <c r="D212" i="10"/>
  <c r="B218" i="10"/>
  <c r="C218" i="10"/>
  <c r="D218" i="10"/>
  <c r="D211" i="10"/>
  <c r="B211" i="10"/>
  <c r="C211" i="10"/>
  <c r="D210" i="10"/>
  <c r="C210" i="10"/>
  <c r="B210" i="10"/>
  <c r="B224" i="10"/>
  <c r="D224" i="10"/>
  <c r="C224" i="10"/>
  <c r="B228" i="10"/>
  <c r="D228" i="10"/>
  <c r="C228" i="10"/>
  <c r="B226" i="10"/>
  <c r="D226" i="10"/>
  <c r="C226" i="10"/>
  <c r="B223" i="10"/>
  <c r="C223" i="10"/>
  <c r="D223" i="10"/>
  <c r="C227" i="10"/>
  <c r="B227" i="10"/>
  <c r="D227" i="10"/>
  <c r="C222" i="10"/>
  <c r="B222" i="10"/>
  <c r="D222" i="10"/>
  <c r="B225" i="10"/>
  <c r="C225" i="10"/>
  <c r="D225" i="10"/>
  <c r="B229" i="10"/>
  <c r="C229" i="10"/>
  <c r="D229" i="10"/>
  <c r="B221" i="10"/>
  <c r="D221" i="10"/>
  <c r="C221" i="10"/>
  <c r="B231" i="10"/>
  <c r="D231" i="10"/>
  <c r="C231" i="10"/>
  <c r="B235" i="10"/>
  <c r="C235" i="10"/>
  <c r="D235" i="10"/>
  <c r="B232" i="10"/>
  <c r="C232" i="10"/>
  <c r="D232" i="10"/>
  <c r="B238" i="10"/>
  <c r="D238" i="10"/>
  <c r="C238" i="10"/>
  <c r="B237" i="10"/>
  <c r="C237" i="10"/>
  <c r="D237" i="10"/>
  <c r="C236" i="10"/>
  <c r="B236" i="10"/>
  <c r="D236" i="10"/>
  <c r="B230" i="10"/>
  <c r="D230" i="10"/>
  <c r="C230" i="10"/>
  <c r="C233" i="10"/>
  <c r="D233" i="10"/>
  <c r="B233" i="10"/>
  <c r="B234" i="10"/>
  <c r="D234" i="10"/>
  <c r="C234" i="10"/>
  <c r="C240" i="10"/>
  <c r="B240" i="10"/>
  <c r="D240" i="10"/>
  <c r="B248" i="10"/>
  <c r="C248" i="10"/>
  <c r="D248" i="10"/>
  <c r="C247" i="10"/>
  <c r="D247" i="10"/>
  <c r="B247" i="10"/>
  <c r="D243" i="10"/>
  <c r="C243" i="10"/>
  <c r="B243" i="10"/>
  <c r="B245" i="10"/>
  <c r="D245" i="10"/>
  <c r="C245" i="10"/>
  <c r="B244" i="10"/>
  <c r="D244" i="10"/>
  <c r="C244" i="10"/>
  <c r="B241" i="10"/>
  <c r="C241" i="10"/>
  <c r="D241" i="10"/>
  <c r="B246" i="10"/>
  <c r="C246" i="10"/>
  <c r="D246" i="10"/>
  <c r="B239" i="10"/>
  <c r="D239" i="10"/>
  <c r="C239" i="10"/>
  <c r="B242" i="10"/>
  <c r="D242" i="10"/>
  <c r="C242" i="10"/>
  <c r="B253" i="10"/>
  <c r="D253" i="10"/>
  <c r="C253" i="10"/>
  <c r="B250" i="10"/>
  <c r="C250" i="10"/>
  <c r="D250" i="10"/>
  <c r="B254" i="10"/>
  <c r="D254" i="10"/>
  <c r="C254" i="10"/>
  <c r="B255" i="10"/>
  <c r="C255" i="10"/>
  <c r="D255" i="10"/>
  <c r="D249" i="10"/>
  <c r="C249" i="10"/>
  <c r="B249" i="10"/>
  <c r="B251" i="10"/>
  <c r="D251" i="10"/>
  <c r="C251" i="10"/>
  <c r="D257" i="10"/>
  <c r="B257" i="10"/>
  <c r="C257" i="10"/>
  <c r="B252" i="10"/>
  <c r="C252" i="10"/>
  <c r="D252" i="10"/>
  <c r="B256" i="10"/>
  <c r="C256" i="10"/>
  <c r="D256" i="10"/>
  <c r="B258" i="10"/>
  <c r="C258" i="10"/>
  <c r="D258" i="10"/>
  <c r="B267" i="10"/>
  <c r="D267" i="10"/>
  <c r="C267" i="10"/>
  <c r="B262" i="10"/>
  <c r="C262" i="10"/>
  <c r="D262" i="10"/>
  <c r="C266" i="10"/>
  <c r="B266" i="10"/>
  <c r="D266" i="10"/>
  <c r="B264" i="10"/>
  <c r="C264" i="10"/>
  <c r="D264" i="10"/>
  <c r="C260" i="10"/>
  <c r="D260" i="10"/>
  <c r="B260" i="10"/>
  <c r="B263" i="10"/>
  <c r="D263" i="10"/>
  <c r="C263" i="10"/>
  <c r="C265" i="10"/>
  <c r="D265" i="10"/>
  <c r="B265" i="10"/>
  <c r="D259" i="10"/>
  <c r="B259" i="10"/>
  <c r="C259" i="10"/>
  <c r="D268" i="10"/>
  <c r="B268" i="10"/>
  <c r="C268" i="10"/>
  <c r="D269" i="10"/>
  <c r="B269" i="10"/>
  <c r="C269" i="10"/>
  <c r="D261" i="10"/>
  <c r="C261" i="10"/>
  <c r="B261" i="10"/>
  <c r="B274" i="10"/>
  <c r="D274" i="10"/>
  <c r="C274" i="10"/>
  <c r="D77" i="10"/>
  <c r="B270" i="10"/>
  <c r="C270" i="10"/>
  <c r="D270" i="10"/>
  <c r="C276" i="10"/>
  <c r="D276" i="10"/>
  <c r="B276" i="10"/>
  <c r="B275" i="10"/>
  <c r="D275" i="10"/>
  <c r="C275" i="10"/>
  <c r="B271" i="10"/>
  <c r="C271" i="10"/>
  <c r="D271" i="10"/>
  <c r="B277" i="10"/>
  <c r="D277" i="10"/>
  <c r="C277" i="10"/>
  <c r="D273" i="10"/>
  <c r="C273" i="10"/>
  <c r="B273" i="10"/>
  <c r="B278" i="10"/>
  <c r="C278" i="10"/>
  <c r="D278" i="10"/>
  <c r="B272" i="10"/>
  <c r="C272" i="10"/>
  <c r="D272" i="10"/>
  <c r="B286" i="10"/>
  <c r="C286" i="10"/>
  <c r="D286" i="10"/>
  <c r="B284" i="10"/>
  <c r="C284" i="10"/>
  <c r="D284" i="10"/>
  <c r="B283" i="10"/>
  <c r="D283" i="10"/>
  <c r="C283" i="10"/>
  <c r="B288" i="10"/>
  <c r="C288" i="10"/>
  <c r="D288" i="10"/>
  <c r="D285" i="10"/>
  <c r="C285" i="10"/>
  <c r="B285" i="10"/>
  <c r="B279" i="10"/>
  <c r="C279" i="10"/>
  <c r="D279" i="10"/>
  <c r="B282" i="10"/>
  <c r="D282" i="10"/>
  <c r="C282" i="10"/>
  <c r="B280" i="10"/>
  <c r="C280" i="10"/>
  <c r="D280" i="10"/>
  <c r="D281" i="10"/>
  <c r="B281" i="10"/>
  <c r="C281" i="10"/>
  <c r="B287" i="10"/>
  <c r="C287" i="10"/>
  <c r="D287" i="10"/>
  <c r="B292" i="10"/>
  <c r="C292" i="10"/>
  <c r="D292" i="10"/>
  <c r="B294" i="10"/>
  <c r="C294" i="10"/>
  <c r="D294" i="10"/>
  <c r="B296" i="10"/>
  <c r="C296" i="10"/>
  <c r="D296" i="10"/>
  <c r="B290" i="10"/>
  <c r="C290" i="10"/>
  <c r="D290" i="10"/>
  <c r="B291" i="10"/>
  <c r="D291" i="10"/>
  <c r="C291" i="10"/>
  <c r="D289" i="10"/>
  <c r="B289" i="10"/>
  <c r="C289" i="10"/>
  <c r="B293" i="10"/>
  <c r="D293" i="10"/>
  <c r="C293" i="10"/>
  <c r="B295" i="10"/>
  <c r="C295" i="10"/>
  <c r="D295" i="10"/>
  <c r="B303" i="10"/>
  <c r="C303" i="10"/>
  <c r="D303" i="10"/>
  <c r="B306" i="10"/>
  <c r="C306" i="10"/>
  <c r="D306" i="10"/>
  <c r="C297" i="10"/>
  <c r="B297" i="10"/>
  <c r="D297" i="10"/>
  <c r="B298" i="10"/>
  <c r="C298" i="10"/>
  <c r="D298" i="10"/>
  <c r="B302" i="10"/>
  <c r="C302" i="10"/>
  <c r="D302" i="10"/>
  <c r="C309" i="10"/>
  <c r="B309" i="10"/>
  <c r="D309" i="10"/>
  <c r="D304" i="10"/>
  <c r="C304" i="10"/>
  <c r="B304" i="10"/>
  <c r="C300" i="10"/>
  <c r="D300" i="10"/>
  <c r="B300" i="10"/>
  <c r="B301" i="10"/>
  <c r="D301" i="10"/>
  <c r="C301" i="10"/>
  <c r="B299" i="10"/>
  <c r="D299" i="10"/>
  <c r="C299" i="10"/>
  <c r="B307" i="10"/>
  <c r="D307" i="10"/>
  <c r="C307" i="10"/>
  <c r="B308" i="10"/>
  <c r="C308" i="10"/>
  <c r="D308" i="10"/>
  <c r="D305" i="10"/>
  <c r="B305" i="10"/>
  <c r="C305" i="10"/>
  <c r="B333" i="10"/>
  <c r="D333" i="10"/>
  <c r="C333" i="10"/>
  <c r="D322" i="10"/>
  <c r="C322" i="10"/>
  <c r="B322" i="10"/>
  <c r="D313" i="10"/>
  <c r="B313" i="10"/>
  <c r="C313" i="10"/>
  <c r="B332" i="10"/>
  <c r="C332" i="10"/>
  <c r="D332" i="10"/>
  <c r="D324" i="10"/>
  <c r="B324" i="10"/>
  <c r="C324" i="10"/>
  <c r="B310" i="10"/>
  <c r="C310" i="10"/>
  <c r="D310" i="10"/>
  <c r="C312" i="10"/>
  <c r="B312" i="10"/>
  <c r="D312" i="10"/>
  <c r="C320" i="10"/>
  <c r="B320" i="10"/>
  <c r="D320" i="10"/>
  <c r="D335" i="10"/>
  <c r="B335" i="10"/>
  <c r="C335" i="10"/>
  <c r="C315" i="10"/>
  <c r="D315" i="10"/>
  <c r="B315" i="10"/>
  <c r="D325" i="10"/>
  <c r="B325" i="10"/>
  <c r="C325" i="10"/>
  <c r="B319" i="10"/>
  <c r="C319" i="10"/>
  <c r="D319" i="10"/>
  <c r="B316" i="10"/>
  <c r="D316" i="10"/>
  <c r="C316" i="10"/>
  <c r="D331" i="10"/>
  <c r="C331" i="10"/>
  <c r="B331" i="10"/>
  <c r="C328" i="10"/>
  <c r="B328" i="10"/>
  <c r="D328" i="10"/>
  <c r="D323" i="10"/>
  <c r="B323" i="10"/>
  <c r="C323" i="10"/>
  <c r="D330" i="10"/>
  <c r="B330" i="10"/>
  <c r="C330" i="10"/>
  <c r="B327" i="10"/>
  <c r="C327" i="10"/>
  <c r="D327" i="10"/>
  <c r="D329" i="10"/>
  <c r="C329" i="10"/>
  <c r="B329" i="10"/>
  <c r="C321" i="10"/>
  <c r="B321" i="10"/>
  <c r="D321" i="10"/>
  <c r="B318" i="10"/>
  <c r="D318" i="10"/>
  <c r="C318" i="10"/>
  <c r="C326" i="10"/>
  <c r="B326" i="10"/>
  <c r="D326" i="10"/>
  <c r="B334" i="10"/>
  <c r="C334" i="10"/>
  <c r="D334" i="10"/>
  <c r="D317" i="10"/>
  <c r="B317" i="10"/>
  <c r="C317" i="10"/>
  <c r="C336" i="10"/>
  <c r="B336" i="10"/>
  <c r="D336" i="10"/>
  <c r="C311" i="10"/>
  <c r="D311" i="10"/>
  <c r="B311" i="10"/>
  <c r="B314" i="10"/>
  <c r="D314" i="10"/>
  <c r="C314" i="10"/>
  <c r="B910" i="10"/>
  <c r="C910" i="10"/>
  <c r="D910" i="10"/>
  <c r="B386" i="10"/>
  <c r="D386" i="10"/>
  <c r="C386" i="10"/>
  <c r="B740" i="10"/>
  <c r="D740" i="10"/>
  <c r="C740" i="10"/>
  <c r="D595" i="10"/>
  <c r="C595" i="10"/>
  <c r="B595" i="10"/>
  <c r="B863" i="10"/>
  <c r="C863" i="10"/>
  <c r="D863" i="10"/>
  <c r="B974" i="10"/>
  <c r="C974" i="10"/>
  <c r="D974" i="10"/>
  <c r="B613" i="10"/>
  <c r="C613" i="10"/>
  <c r="D613" i="10"/>
  <c r="B391" i="10"/>
  <c r="C391" i="10"/>
  <c r="D391" i="10"/>
  <c r="B371" i="10"/>
  <c r="D371" i="10"/>
  <c r="C371" i="10"/>
  <c r="B601" i="10"/>
  <c r="C601" i="10"/>
  <c r="D601" i="10"/>
  <c r="B523" i="10"/>
  <c r="C523" i="10"/>
  <c r="D523" i="10"/>
  <c r="B547" i="10"/>
  <c r="C547" i="10"/>
  <c r="D547" i="10"/>
  <c r="B882" i="10"/>
  <c r="C882" i="10"/>
  <c r="D882" i="10"/>
  <c r="B857" i="10"/>
  <c r="C857" i="10"/>
  <c r="D857" i="10"/>
  <c r="B549" i="10"/>
  <c r="C549" i="10"/>
  <c r="D549" i="10"/>
  <c r="B741" i="10"/>
  <c r="C741" i="10"/>
  <c r="D741" i="10"/>
  <c r="B592" i="10"/>
  <c r="C592" i="10"/>
  <c r="D592" i="10"/>
  <c r="B858" i="10"/>
  <c r="D858" i="10"/>
  <c r="C858" i="10"/>
  <c r="C424" i="10"/>
  <c r="D424" i="10"/>
  <c r="B424" i="10"/>
  <c r="B404" i="10"/>
  <c r="D404" i="10"/>
  <c r="C404" i="10"/>
  <c r="B665" i="10"/>
  <c r="D665" i="10"/>
  <c r="C665" i="10"/>
  <c r="B766" i="10"/>
  <c r="C766" i="10"/>
  <c r="D766" i="10"/>
  <c r="B491" i="10"/>
  <c r="C491" i="10"/>
  <c r="D491" i="10"/>
  <c r="B756" i="10"/>
  <c r="D756" i="10"/>
  <c r="C756" i="10"/>
  <c r="B463" i="10"/>
  <c r="C463" i="10"/>
  <c r="D463" i="10"/>
  <c r="B532" i="10"/>
  <c r="D532" i="10"/>
  <c r="C532" i="10"/>
  <c r="B846" i="10"/>
  <c r="C846" i="10"/>
  <c r="D846" i="10"/>
  <c r="B707" i="10"/>
  <c r="C707" i="10"/>
  <c r="D707" i="10"/>
  <c r="B856" i="10"/>
  <c r="D856" i="10"/>
  <c r="C856" i="10"/>
  <c r="B410" i="10"/>
  <c r="D410" i="10"/>
  <c r="C410" i="10"/>
  <c r="C946" i="10"/>
  <c r="B946" i="10"/>
  <c r="D946" i="10"/>
  <c r="C929" i="10"/>
  <c r="D929" i="10"/>
  <c r="B929" i="10"/>
  <c r="B499" i="10"/>
  <c r="C499" i="10"/>
  <c r="D499" i="10"/>
  <c r="B666" i="10"/>
  <c r="C666" i="10"/>
  <c r="D666" i="10"/>
  <c r="B341" i="10"/>
  <c r="D341" i="10"/>
  <c r="C341" i="10"/>
  <c r="B379" i="10"/>
  <c r="D379" i="10"/>
  <c r="C379" i="10"/>
  <c r="B911" i="10"/>
  <c r="C911" i="10"/>
  <c r="D911" i="10"/>
  <c r="C501" i="10"/>
  <c r="D501" i="10"/>
  <c r="B501" i="10"/>
  <c r="B691" i="10"/>
  <c r="C691" i="10"/>
  <c r="D691" i="10"/>
  <c r="B426" i="10"/>
  <c r="D426" i="10"/>
  <c r="C426" i="10"/>
  <c r="C622" i="10"/>
  <c r="B622" i="10"/>
  <c r="D622" i="10"/>
  <c r="D604" i="10"/>
  <c r="B604" i="10"/>
  <c r="C604" i="10"/>
  <c r="B344" i="10"/>
  <c r="D344" i="10"/>
  <c r="C344" i="10"/>
  <c r="C401" i="10"/>
  <c r="D401" i="10"/>
  <c r="B401" i="10"/>
  <c r="B700" i="10"/>
  <c r="D700" i="10"/>
  <c r="C700" i="10"/>
  <c r="B726" i="10"/>
  <c r="C726" i="10"/>
  <c r="D726" i="10"/>
  <c r="B421" i="10"/>
  <c r="C421" i="10"/>
  <c r="D421" i="10"/>
  <c r="C720" i="10"/>
  <c r="B720" i="10"/>
  <c r="D720" i="10"/>
  <c r="B623" i="10"/>
  <c r="C623" i="10"/>
  <c r="D623" i="10"/>
  <c r="B826" i="10"/>
  <c r="D826" i="10"/>
  <c r="C826" i="10"/>
  <c r="B551" i="10"/>
  <c r="C551" i="10"/>
  <c r="D551" i="10"/>
  <c r="B940" i="10"/>
  <c r="C940" i="10"/>
  <c r="D940" i="10"/>
  <c r="B1000" i="10"/>
  <c r="D1000" i="10"/>
  <c r="C1000" i="10"/>
  <c r="B359" i="10"/>
  <c r="D359" i="10"/>
  <c r="C359" i="10"/>
  <c r="B345" i="10"/>
  <c r="C345" i="10"/>
  <c r="D345" i="10"/>
  <c r="B888" i="10"/>
  <c r="D888" i="10"/>
  <c r="C888" i="10"/>
  <c r="C768" i="10"/>
  <c r="B768" i="10"/>
  <c r="D768" i="10"/>
  <c r="B616" i="10"/>
  <c r="C616" i="10"/>
  <c r="D616" i="10"/>
  <c r="B998" i="10"/>
  <c r="C998" i="10"/>
  <c r="D998" i="10"/>
  <c r="B347" i="10"/>
  <c r="D347" i="10"/>
  <c r="C347" i="10"/>
  <c r="B758" i="10"/>
  <c r="C758" i="10"/>
  <c r="D758" i="10"/>
  <c r="B419" i="10"/>
  <c r="D419" i="10"/>
  <c r="C419" i="10"/>
  <c r="D725" i="10"/>
  <c r="C725" i="10"/>
  <c r="B725" i="10"/>
  <c r="B485" i="10"/>
  <c r="C485" i="10"/>
  <c r="D485" i="10"/>
  <c r="D538" i="10"/>
  <c r="C538" i="10"/>
  <c r="B538" i="10"/>
  <c r="B565" i="10"/>
  <c r="C565" i="10"/>
  <c r="D565" i="10"/>
  <c r="B890" i="10"/>
  <c r="C890" i="10"/>
  <c r="D890" i="10"/>
  <c r="B641" i="10"/>
  <c r="C641" i="10"/>
  <c r="D641" i="10"/>
  <c r="B947" i="10"/>
  <c r="C947" i="10"/>
  <c r="D947" i="10"/>
  <c r="B874" i="10"/>
  <c r="C874" i="10"/>
  <c r="D874" i="10"/>
  <c r="B801" i="10"/>
  <c r="C801" i="10"/>
  <c r="D801" i="10"/>
  <c r="B872" i="10"/>
  <c r="D872" i="10"/>
  <c r="C872" i="10"/>
  <c r="C680" i="10"/>
  <c r="B680" i="10"/>
  <c r="D680" i="10"/>
  <c r="D709" i="10"/>
  <c r="C709" i="10"/>
  <c r="B709" i="10"/>
  <c r="B840" i="10"/>
  <c r="D840" i="10"/>
  <c r="C840" i="10"/>
  <c r="B989" i="10"/>
  <c r="C989" i="10"/>
  <c r="D989" i="10"/>
  <c r="B483" i="10"/>
  <c r="C483" i="10"/>
  <c r="D483" i="10"/>
  <c r="B609" i="10"/>
  <c r="C609" i="10"/>
  <c r="D609" i="10"/>
  <c r="B963" i="10"/>
  <c r="C963" i="10"/>
  <c r="D963" i="10"/>
  <c r="B703" i="10"/>
  <c r="C703" i="10"/>
  <c r="D703" i="10"/>
  <c r="B702" i="10"/>
  <c r="C702" i="10"/>
  <c r="D702" i="10"/>
  <c r="B698" i="10"/>
  <c r="C698" i="10"/>
  <c r="D698" i="10"/>
  <c r="B372" i="10"/>
  <c r="C372" i="10"/>
  <c r="D372" i="10"/>
  <c r="D490" i="10"/>
  <c r="C490" i="10"/>
  <c r="B490" i="10"/>
  <c r="B922" i="10"/>
  <c r="D922" i="10"/>
  <c r="C922" i="10"/>
  <c r="B763" i="10"/>
  <c r="C763" i="10"/>
  <c r="D763" i="10"/>
  <c r="B915" i="10"/>
  <c r="C915" i="10"/>
  <c r="D915" i="10"/>
  <c r="B802" i="10"/>
  <c r="D802" i="10"/>
  <c r="C802" i="10"/>
  <c r="B508" i="10"/>
  <c r="C508" i="10"/>
  <c r="D508" i="10"/>
  <c r="B821" i="10"/>
  <c r="C821" i="10"/>
  <c r="D821" i="10"/>
  <c r="B930" i="10"/>
  <c r="D930" i="10"/>
  <c r="C930" i="10"/>
  <c r="B504" i="10"/>
  <c r="D504" i="10"/>
  <c r="C504" i="10"/>
  <c r="B488" i="10"/>
  <c r="D488" i="10"/>
  <c r="C488" i="10"/>
  <c r="B570" i="10"/>
  <c r="C570" i="10"/>
  <c r="D570" i="10"/>
  <c r="B420" i="10"/>
  <c r="D420" i="10"/>
  <c r="C420" i="10"/>
  <c r="B373" i="10"/>
  <c r="C373" i="10"/>
  <c r="D373" i="10"/>
  <c r="B748" i="10"/>
  <c r="D748" i="10"/>
  <c r="C748" i="10"/>
  <c r="B774" i="10"/>
  <c r="C774" i="10"/>
  <c r="D774" i="10"/>
  <c r="C937" i="10"/>
  <c r="D937" i="10"/>
  <c r="B937" i="10"/>
  <c r="B873" i="10"/>
  <c r="C873" i="10"/>
  <c r="D873" i="10"/>
  <c r="B479" i="10"/>
  <c r="C479" i="10"/>
  <c r="D479" i="10"/>
  <c r="B387" i="10"/>
  <c r="D387" i="10"/>
  <c r="C387" i="10"/>
  <c r="D663" i="10"/>
  <c r="B663" i="10"/>
  <c r="C663" i="10"/>
  <c r="C728" i="10"/>
  <c r="B728" i="10"/>
  <c r="D728" i="10"/>
  <c r="B465" i="10"/>
  <c r="C465" i="10"/>
  <c r="D465" i="10"/>
  <c r="B633" i="10"/>
  <c r="C633" i="10"/>
  <c r="D633" i="10"/>
  <c r="B827" i="10"/>
  <c r="C827" i="10"/>
  <c r="D827" i="10"/>
  <c r="B575" i="10"/>
  <c r="C575" i="10"/>
  <c r="D575" i="10"/>
  <c r="C360" i="10"/>
  <c r="D360" i="10"/>
  <c r="B360" i="10"/>
  <c r="D611" i="10"/>
  <c r="C611" i="10"/>
  <c r="B611" i="10"/>
  <c r="D579" i="10"/>
  <c r="C579" i="10"/>
  <c r="B579" i="10"/>
  <c r="D571" i="10"/>
  <c r="C571" i="10"/>
  <c r="B571" i="10"/>
  <c r="C338" i="10"/>
  <c r="D338" i="10"/>
  <c r="B338" i="10"/>
  <c r="C392" i="10"/>
  <c r="D392" i="10"/>
  <c r="B392" i="10"/>
  <c r="B350" i="10"/>
  <c r="C350" i="10"/>
  <c r="D350" i="10"/>
  <c r="C688" i="10"/>
  <c r="B688" i="10"/>
  <c r="D688" i="10"/>
  <c r="B649" i="10"/>
  <c r="C649" i="10"/>
  <c r="D649" i="10"/>
  <c r="B503" i="10"/>
  <c r="C503" i="10"/>
  <c r="D503" i="10"/>
  <c r="B494" i="10"/>
  <c r="D494" i="10"/>
  <c r="C494" i="10"/>
  <c r="C662" i="10"/>
  <c r="D662" i="10"/>
  <c r="B662" i="10"/>
  <c r="B535" i="10"/>
  <c r="D535" i="10"/>
  <c r="C535" i="10"/>
  <c r="B795" i="10"/>
  <c r="C795" i="10"/>
  <c r="D795" i="10"/>
  <c r="B367" i="10"/>
  <c r="C367" i="10"/>
  <c r="D367" i="10"/>
  <c r="B362" i="10"/>
  <c r="D362" i="10"/>
  <c r="C362" i="10"/>
  <c r="D671" i="10"/>
  <c r="B671" i="10"/>
  <c r="C671" i="10"/>
  <c r="B824" i="10"/>
  <c r="D824" i="10"/>
  <c r="C824" i="10"/>
  <c r="B805" i="10"/>
  <c r="C805" i="10"/>
  <c r="D805" i="10"/>
  <c r="B548" i="10"/>
  <c r="D548" i="10"/>
  <c r="C548" i="10"/>
  <c r="B934" i="10"/>
  <c r="C934" i="10"/>
  <c r="D934" i="10"/>
  <c r="B716" i="10"/>
  <c r="D716" i="10"/>
  <c r="C716" i="10"/>
  <c r="B953" i="10"/>
  <c r="C953" i="10"/>
  <c r="D953" i="10"/>
  <c r="B994" i="10"/>
  <c r="D994" i="10"/>
  <c r="C994" i="10"/>
  <c r="B990" i="10"/>
  <c r="C990" i="10"/>
  <c r="D990" i="10"/>
  <c r="C452" i="10"/>
  <c r="B452" i="10"/>
  <c r="D452" i="10"/>
  <c r="B777" i="10"/>
  <c r="D777" i="10"/>
  <c r="C777" i="10"/>
  <c r="B364" i="10"/>
  <c r="C364" i="10"/>
  <c r="D364" i="10"/>
  <c r="B893" i="10"/>
  <c r="C893" i="10"/>
  <c r="D893" i="10"/>
  <c r="B931" i="10"/>
  <c r="D931" i="10"/>
  <c r="C931" i="10"/>
  <c r="B786" i="10"/>
  <c r="D786" i="10"/>
  <c r="C786" i="10"/>
  <c r="D522" i="10"/>
  <c r="B522" i="10"/>
  <c r="C522" i="10"/>
  <c r="B678" i="10"/>
  <c r="C678" i="10"/>
  <c r="D678" i="10"/>
  <c r="B714" i="10"/>
  <c r="D714" i="10"/>
  <c r="C714" i="10"/>
  <c r="B933" i="10"/>
  <c r="C933" i="10"/>
  <c r="D933" i="10"/>
  <c r="B358" i="10"/>
  <c r="C358" i="10"/>
  <c r="D358" i="10"/>
  <c r="B679" i="10"/>
  <c r="C679" i="10"/>
  <c r="D679" i="10"/>
  <c r="B993" i="10"/>
  <c r="C993" i="10"/>
  <c r="D993" i="10"/>
  <c r="C956" i="10"/>
  <c r="B956" i="10"/>
  <c r="D956" i="10"/>
  <c r="C525" i="10"/>
  <c r="D525" i="10"/>
  <c r="B525" i="10"/>
  <c r="B816" i="10"/>
  <c r="C816" i="10"/>
  <c r="D816" i="10"/>
  <c r="D667" i="10"/>
  <c r="B667" i="10"/>
  <c r="C667" i="10"/>
  <c r="B891" i="10"/>
  <c r="C891" i="10"/>
  <c r="D891" i="10"/>
  <c r="B781" i="10"/>
  <c r="C781" i="10"/>
  <c r="D781" i="10"/>
  <c r="B557" i="10"/>
  <c r="C557" i="10"/>
  <c r="D557" i="10"/>
  <c r="D627" i="10"/>
  <c r="C627" i="10"/>
  <c r="B627" i="10"/>
  <c r="B534" i="10"/>
  <c r="C534" i="10"/>
  <c r="D534" i="10"/>
  <c r="B496" i="10"/>
  <c r="D496" i="10"/>
  <c r="C496" i="10"/>
  <c r="B510" i="10"/>
  <c r="C510" i="10"/>
  <c r="D510" i="10"/>
  <c r="B794" i="10"/>
  <c r="D794" i="10"/>
  <c r="C794" i="10"/>
  <c r="D530" i="10"/>
  <c r="B530" i="10"/>
  <c r="C530" i="10"/>
  <c r="B812" i="10"/>
  <c r="C812" i="10"/>
  <c r="D812" i="10"/>
  <c r="B778" i="10"/>
  <c r="D778" i="10"/>
  <c r="C778" i="10"/>
  <c r="B673" i="10"/>
  <c r="C673" i="10"/>
  <c r="D673" i="10"/>
  <c r="B887" i="10"/>
  <c r="C887" i="10"/>
  <c r="D887" i="10"/>
  <c r="B655" i="10"/>
  <c r="D655" i="10"/>
  <c r="C655" i="10"/>
  <c r="B848" i="10"/>
  <c r="D848" i="10"/>
  <c r="C848" i="10"/>
  <c r="B593" i="10"/>
  <c r="C593" i="10"/>
  <c r="D593" i="10"/>
  <c r="B650" i="10"/>
  <c r="D650" i="10"/>
  <c r="C650" i="10"/>
  <c r="B568" i="10"/>
  <c r="C568" i="10"/>
  <c r="D568" i="10"/>
  <c r="B512" i="10"/>
  <c r="D512" i="10"/>
  <c r="C512" i="10"/>
  <c r="B785" i="10"/>
  <c r="C785" i="10"/>
  <c r="D785" i="10"/>
  <c r="B366" i="10"/>
  <c r="C366" i="10"/>
  <c r="D366" i="10"/>
  <c r="B368" i="10"/>
  <c r="C368" i="10"/>
  <c r="D368" i="10"/>
  <c r="B413" i="10"/>
  <c r="C413" i="10"/>
  <c r="D413" i="10"/>
  <c r="B355" i="10"/>
  <c r="D355" i="10"/>
  <c r="C355" i="10"/>
  <c r="B393" i="10"/>
  <c r="C393" i="10"/>
  <c r="D393" i="10"/>
  <c r="B454" i="10"/>
  <c r="D454" i="10"/>
  <c r="C454" i="10"/>
  <c r="C784" i="10"/>
  <c r="D784" i="10"/>
  <c r="B784" i="10"/>
  <c r="B729" i="10"/>
  <c r="D729" i="10"/>
  <c r="C729" i="10"/>
  <c r="B429" i="10"/>
  <c r="C429" i="10"/>
  <c r="D429" i="10"/>
  <c r="D603" i="10"/>
  <c r="C603" i="10"/>
  <c r="B603" i="10"/>
  <c r="B484" i="10"/>
  <c r="C484" i="10"/>
  <c r="D484" i="10"/>
  <c r="B866" i="10"/>
  <c r="D866" i="10"/>
  <c r="C866" i="10"/>
  <c r="B731" i="10"/>
  <c r="C731" i="10"/>
  <c r="D731" i="10"/>
  <c r="B492" i="10"/>
  <c r="C492" i="10"/>
  <c r="D492" i="10"/>
  <c r="B982" i="10"/>
  <c r="C982" i="10"/>
  <c r="D982" i="10"/>
  <c r="B715" i="10"/>
  <c r="C715" i="10"/>
  <c r="D715" i="10"/>
  <c r="B879" i="10"/>
  <c r="C879" i="10"/>
  <c r="D879" i="10"/>
  <c r="C638" i="10"/>
  <c r="B638" i="10"/>
  <c r="D638" i="10"/>
  <c r="B735" i="10"/>
  <c r="C735" i="10"/>
  <c r="D735" i="10"/>
  <c r="B847" i="10"/>
  <c r="D847" i="10"/>
  <c r="C847" i="10"/>
  <c r="B837" i="10"/>
  <c r="C837" i="10"/>
  <c r="D837" i="10"/>
  <c r="B817" i="10"/>
  <c r="C817" i="10"/>
  <c r="D817" i="10"/>
  <c r="B476" i="10"/>
  <c r="C476" i="10"/>
  <c r="D476" i="10"/>
  <c r="D635" i="10"/>
  <c r="C635" i="10"/>
  <c r="B635" i="10"/>
  <c r="B832" i="10"/>
  <c r="D832" i="10"/>
  <c r="C832" i="10"/>
  <c r="B692" i="10"/>
  <c r="D692" i="10"/>
  <c r="C692" i="10"/>
  <c r="C369" i="10"/>
  <c r="D369" i="10"/>
  <c r="B369" i="10"/>
  <c r="B750" i="10"/>
  <c r="C750" i="10"/>
  <c r="D750" i="10"/>
  <c r="B507" i="10"/>
  <c r="C507" i="10"/>
  <c r="D507" i="10"/>
  <c r="B340" i="10"/>
  <c r="C340" i="10"/>
  <c r="D340" i="10"/>
  <c r="B884" i="10"/>
  <c r="C884" i="10"/>
  <c r="D884" i="10"/>
  <c r="B353" i="10"/>
  <c r="C353" i="10"/>
  <c r="D353" i="10"/>
  <c r="C744" i="10"/>
  <c r="B744" i="10"/>
  <c r="D744" i="10"/>
  <c r="C630" i="10"/>
  <c r="D630" i="10"/>
  <c r="B630" i="10"/>
  <c r="B841" i="10"/>
  <c r="D841" i="10"/>
  <c r="C841" i="10"/>
  <c r="B591" i="10"/>
  <c r="D591" i="10"/>
  <c r="C591" i="10"/>
  <c r="B537" i="10"/>
  <c r="C537" i="10"/>
  <c r="D537" i="10"/>
  <c r="B718" i="10"/>
  <c r="C718" i="10"/>
  <c r="D718" i="10"/>
  <c r="B842" i="10"/>
  <c r="D842" i="10"/>
  <c r="C842" i="10"/>
  <c r="B403" i="10"/>
  <c r="D403" i="10"/>
  <c r="C403" i="10"/>
  <c r="B380" i="10"/>
  <c r="C380" i="10"/>
  <c r="D380" i="10"/>
  <c r="B509" i="10"/>
  <c r="C509" i="10"/>
  <c r="D509" i="10"/>
  <c r="B589" i="10"/>
  <c r="C589" i="10"/>
  <c r="D589" i="10"/>
  <c r="B835" i="10"/>
  <c r="C835" i="10"/>
  <c r="D835" i="10"/>
  <c r="B553" i="10"/>
  <c r="C553" i="10"/>
  <c r="D553" i="10"/>
  <c r="B543" i="10"/>
  <c r="C543" i="10"/>
  <c r="D543" i="10"/>
  <c r="B439" i="10"/>
  <c r="C439" i="10"/>
  <c r="D439" i="10"/>
  <c r="B628" i="10"/>
  <c r="C628" i="10"/>
  <c r="D628" i="10"/>
  <c r="B560" i="10"/>
  <c r="C560" i="10"/>
  <c r="D560" i="10"/>
  <c r="B445" i="10"/>
  <c r="C445" i="10"/>
  <c r="D445" i="10"/>
  <c r="B861" i="10"/>
  <c r="C861" i="10"/>
  <c r="D861" i="10"/>
  <c r="B524" i="10"/>
  <c r="C524" i="10"/>
  <c r="D524" i="10"/>
  <c r="B676" i="10"/>
  <c r="D676" i="10"/>
  <c r="C676" i="10"/>
  <c r="B976" i="10"/>
  <c r="D976" i="10"/>
  <c r="C976" i="10"/>
  <c r="B644" i="10"/>
  <c r="C644" i="10"/>
  <c r="D644" i="10"/>
  <c r="B867" i="10"/>
  <c r="C867" i="10"/>
  <c r="D867" i="10"/>
  <c r="B519" i="10"/>
  <c r="C519" i="10"/>
  <c r="D519" i="10"/>
  <c r="B751" i="10"/>
  <c r="C751" i="10"/>
  <c r="D751" i="10"/>
  <c r="D460" i="10"/>
  <c r="B460" i="10"/>
  <c r="C460" i="10"/>
  <c r="B493" i="10"/>
  <c r="C493" i="10"/>
  <c r="D493" i="10"/>
  <c r="B734" i="10"/>
  <c r="C734" i="10"/>
  <c r="D734" i="10"/>
  <c r="B769" i="10"/>
  <c r="D769" i="10"/>
  <c r="C769" i="10"/>
  <c r="B936" i="10"/>
  <c r="D936" i="10"/>
  <c r="C936" i="10"/>
  <c r="B853" i="10"/>
  <c r="C853" i="10"/>
  <c r="D853" i="10"/>
  <c r="B385" i="10"/>
  <c r="C385" i="10"/>
  <c r="D385" i="10"/>
  <c r="B804" i="10"/>
  <c r="C804" i="10"/>
  <c r="D804" i="10"/>
  <c r="B669" i="10"/>
  <c r="D669" i="10"/>
  <c r="C669" i="10"/>
  <c r="B607" i="10"/>
  <c r="C607" i="10"/>
  <c r="D607" i="10"/>
  <c r="B453" i="10"/>
  <c r="C453" i="10"/>
  <c r="D453" i="10"/>
  <c r="B927" i="10"/>
  <c r="C927" i="10"/>
  <c r="D927" i="10"/>
  <c r="B885" i="10"/>
  <c r="C885" i="10"/>
  <c r="D885" i="10"/>
  <c r="B564" i="10"/>
  <c r="D564" i="10"/>
  <c r="C564" i="10"/>
  <c r="B572" i="10"/>
  <c r="C572" i="10"/>
  <c r="D572" i="10"/>
  <c r="B855" i="10"/>
  <c r="D855" i="10"/>
  <c r="C855" i="10"/>
  <c r="B984" i="10"/>
  <c r="D984" i="10"/>
  <c r="C984" i="10"/>
  <c r="B437" i="10"/>
  <c r="C437" i="10"/>
  <c r="D437" i="10"/>
  <c r="B810" i="10"/>
  <c r="D810" i="10"/>
  <c r="C810" i="10"/>
  <c r="B647" i="10"/>
  <c r="D647" i="10"/>
  <c r="C647" i="10"/>
  <c r="B408" i="10"/>
  <c r="D408" i="10"/>
  <c r="C408" i="10"/>
  <c r="D506" i="10"/>
  <c r="C506" i="10"/>
  <c r="B506" i="10"/>
  <c r="B979" i="10"/>
  <c r="C979" i="10"/>
  <c r="D979" i="10"/>
  <c r="B949" i="10"/>
  <c r="C949" i="10"/>
  <c r="D949" i="10"/>
  <c r="B513" i="10"/>
  <c r="C513" i="10"/>
  <c r="D513" i="10"/>
  <c r="B528" i="10"/>
  <c r="D528" i="10"/>
  <c r="C528" i="10"/>
  <c r="B708" i="10"/>
  <c r="D708" i="10"/>
  <c r="C708" i="10"/>
  <c r="B402" i="10"/>
  <c r="D402" i="10"/>
  <c r="C402" i="10"/>
  <c r="B462" i="10"/>
  <c r="C462" i="10"/>
  <c r="D462" i="10"/>
  <c r="B881" i="10"/>
  <c r="C881" i="10"/>
  <c r="D881" i="10"/>
  <c r="B602" i="10"/>
  <c r="C602" i="10"/>
  <c r="D602" i="10"/>
  <c r="B880" i="10"/>
  <c r="D880" i="10"/>
  <c r="C880" i="10"/>
  <c r="B839" i="10"/>
  <c r="C839" i="10"/>
  <c r="D839" i="10"/>
  <c r="C646" i="10"/>
  <c r="D646" i="10"/>
  <c r="B646" i="10"/>
  <c r="B968" i="10"/>
  <c r="C968" i="10"/>
  <c r="D968" i="10"/>
  <c r="C450" i="10"/>
  <c r="B450" i="10"/>
  <c r="D450" i="10"/>
  <c r="D457" i="10"/>
  <c r="C457" i="10"/>
  <c r="B457" i="10"/>
  <c r="B440" i="10"/>
  <c r="D440" i="10"/>
  <c r="C440" i="10"/>
  <c r="B733" i="10"/>
  <c r="C733" i="10"/>
  <c r="D733" i="10"/>
  <c r="B957" i="10"/>
  <c r="C957" i="10"/>
  <c r="D957" i="10"/>
  <c r="D815" i="10"/>
  <c r="B815" i="10"/>
  <c r="C815" i="10"/>
  <c r="B730" i="10"/>
  <c r="D730" i="10"/>
  <c r="C730" i="10"/>
  <c r="B948" i="10"/>
  <c r="D948" i="10"/>
  <c r="C948" i="10"/>
  <c r="B418" i="10"/>
  <c r="D418" i="10"/>
  <c r="C418" i="10"/>
  <c r="B447" i="10"/>
  <c r="C447" i="10"/>
  <c r="D447" i="10"/>
  <c r="B977" i="10"/>
  <c r="C977" i="10"/>
  <c r="D977" i="10"/>
  <c r="B626" i="10"/>
  <c r="C626" i="10"/>
  <c r="D626" i="10"/>
  <c r="B351" i="10"/>
  <c r="D351" i="10"/>
  <c r="C351" i="10"/>
  <c r="B864" i="10"/>
  <c r="D864" i="10"/>
  <c r="C864" i="10"/>
  <c r="B796" i="10"/>
  <c r="C796" i="10"/>
  <c r="D796" i="10"/>
  <c r="B803" i="10"/>
  <c r="C803" i="10"/>
  <c r="D803" i="10"/>
  <c r="B883" i="10"/>
  <c r="C883" i="10"/>
  <c r="D883" i="10"/>
  <c r="B970" i="10"/>
  <c r="D970" i="10"/>
  <c r="C970" i="10"/>
  <c r="B745" i="10"/>
  <c r="C745" i="10"/>
  <c r="D745" i="10"/>
  <c r="B917" i="10"/>
  <c r="C917" i="10"/>
  <c r="D917" i="10"/>
  <c r="B896" i="10"/>
  <c r="D896" i="10"/>
  <c r="C896" i="10"/>
  <c r="D342" i="10"/>
  <c r="C342" i="10"/>
  <c r="B342" i="10"/>
  <c r="B689" i="10"/>
  <c r="C689" i="10"/>
  <c r="D689" i="10"/>
  <c r="B901" i="10"/>
  <c r="C901" i="10"/>
  <c r="D901" i="10"/>
  <c r="B834" i="10"/>
  <c r="D834" i="10"/>
  <c r="C834" i="10"/>
  <c r="B938" i="10"/>
  <c r="D938" i="10"/>
  <c r="C938" i="10"/>
  <c r="B583" i="10"/>
  <c r="D583" i="10"/>
  <c r="C583" i="10"/>
  <c r="B908" i="10"/>
  <c r="C908" i="10"/>
  <c r="D908" i="10"/>
  <c r="B448" i="10"/>
  <c r="C448" i="10"/>
  <c r="D448" i="10"/>
  <c r="D659" i="10"/>
  <c r="C659" i="10"/>
  <c r="B659" i="10"/>
  <c r="B971" i="10"/>
  <c r="C971" i="10"/>
  <c r="D971" i="10"/>
  <c r="B694" i="10"/>
  <c r="C694" i="10"/>
  <c r="D694" i="10"/>
  <c r="B639" i="10"/>
  <c r="C639" i="10"/>
  <c r="D639" i="10"/>
  <c r="B621" i="10"/>
  <c r="C621" i="10"/>
  <c r="D621" i="10"/>
  <c r="C654" i="10"/>
  <c r="D654" i="10"/>
  <c r="B654" i="10"/>
  <c r="B902" i="10"/>
  <c r="C902" i="10"/>
  <c r="D902" i="10"/>
  <c r="B845" i="10"/>
  <c r="C845" i="10"/>
  <c r="D845" i="10"/>
  <c r="B356" i="10"/>
  <c r="C356" i="10"/>
  <c r="D356" i="10"/>
  <c r="B388" i="10"/>
  <c r="C388" i="10"/>
  <c r="D388" i="10"/>
  <c r="C696" i="10"/>
  <c r="B696" i="10"/>
  <c r="D696" i="10"/>
  <c r="C598" i="10"/>
  <c r="D598" i="10"/>
  <c r="B598" i="10"/>
  <c r="B865" i="10"/>
  <c r="C865" i="10"/>
  <c r="D865" i="10"/>
  <c r="B892" i="10"/>
  <c r="C892" i="10"/>
  <c r="D892" i="10"/>
  <c r="C337" i="10"/>
  <c r="B337" i="10"/>
  <c r="D337" i="10"/>
  <c r="B719" i="10"/>
  <c r="C719" i="10"/>
  <c r="D719" i="10"/>
  <c r="B862" i="10"/>
  <c r="C862" i="10"/>
  <c r="D862" i="10"/>
  <c r="C945" i="10"/>
  <c r="D945" i="10"/>
  <c r="B945" i="10"/>
  <c r="B422" i="10"/>
  <c r="C422" i="10"/>
  <c r="D422" i="10"/>
  <c r="B699" i="10"/>
  <c r="C699" i="10"/>
  <c r="D699" i="10"/>
  <c r="B618" i="10"/>
  <c r="C618" i="10"/>
  <c r="D618" i="10"/>
  <c r="B495" i="10"/>
  <c r="D495" i="10"/>
  <c r="C495" i="10"/>
  <c r="B610" i="10"/>
  <c r="C610" i="10"/>
  <c r="D610" i="10"/>
  <c r="D541" i="10"/>
  <c r="B541" i="10"/>
  <c r="C541" i="10"/>
  <c r="B907" i="10"/>
  <c r="C907" i="10"/>
  <c r="D907" i="10"/>
  <c r="B965" i="10"/>
  <c r="C965" i="10"/>
  <c r="D965" i="10"/>
  <c r="C996" i="10"/>
  <c r="B996" i="10"/>
  <c r="D996" i="10"/>
  <c r="B787" i="10"/>
  <c r="C787" i="10"/>
  <c r="D787" i="10"/>
  <c r="B423" i="10"/>
  <c r="C423" i="10"/>
  <c r="D423" i="10"/>
  <c r="B441" i="10"/>
  <c r="D441" i="10"/>
  <c r="C441" i="10"/>
  <c r="D449" i="10"/>
  <c r="B449" i="10"/>
  <c r="C449" i="10"/>
  <c r="B849" i="10"/>
  <c r="C849" i="10"/>
  <c r="D849" i="10"/>
  <c r="B759" i="10"/>
  <c r="D759" i="10"/>
  <c r="C759" i="10"/>
  <c r="C590" i="10"/>
  <c r="B590" i="10"/>
  <c r="D590" i="10"/>
  <c r="C760" i="10"/>
  <c r="B760" i="10"/>
  <c r="D760" i="10"/>
  <c r="D482" i="10"/>
  <c r="B482" i="10"/>
  <c r="C482" i="10"/>
  <c r="B442" i="10"/>
  <c r="D442" i="10"/>
  <c r="C442" i="10"/>
  <c r="B820" i="10"/>
  <c r="C820" i="10"/>
  <c r="D820" i="10"/>
  <c r="B783" i="10"/>
  <c r="D783" i="10"/>
  <c r="C783" i="10"/>
  <c r="D471" i="10"/>
  <c r="B471" i="10"/>
  <c r="C471" i="10"/>
  <c r="B458" i="10"/>
  <c r="C458" i="10"/>
  <c r="D458" i="10"/>
  <c r="B518" i="10"/>
  <c r="C518" i="10"/>
  <c r="D518" i="10"/>
  <c r="D660" i="10"/>
  <c r="B660" i="10"/>
  <c r="C660" i="10"/>
  <c r="B985" i="10"/>
  <c r="C985" i="10"/>
  <c r="D985" i="10"/>
  <c r="C582" i="10"/>
  <c r="D582" i="10"/>
  <c r="B582" i="10"/>
  <c r="B959" i="10"/>
  <c r="C959" i="10"/>
  <c r="D959" i="10"/>
  <c r="B722" i="10"/>
  <c r="D722" i="10"/>
  <c r="C722" i="10"/>
  <c r="B995" i="10"/>
  <c r="C995" i="10"/>
  <c r="D995" i="10"/>
  <c r="B363" i="10"/>
  <c r="D363" i="10"/>
  <c r="C363" i="10"/>
  <c r="B675" i="10"/>
  <c r="C675" i="10"/>
  <c r="D675" i="10"/>
  <c r="B909" i="10"/>
  <c r="C909" i="10"/>
  <c r="D909" i="10"/>
  <c r="B859" i="10"/>
  <c r="C859" i="10"/>
  <c r="D859" i="10"/>
  <c r="B428" i="10"/>
  <c r="D428" i="10"/>
  <c r="C428" i="10"/>
  <c r="B921" i="10"/>
  <c r="D921" i="10"/>
  <c r="C921" i="10"/>
  <c r="C502" i="10"/>
  <c r="D502" i="10"/>
  <c r="B502" i="10"/>
  <c r="B918" i="10"/>
  <c r="C918" i="10"/>
  <c r="D918" i="10"/>
  <c r="C704" i="10"/>
  <c r="B704" i="10"/>
  <c r="D704" i="10"/>
  <c r="B657" i="10"/>
  <c r="D657" i="10"/>
  <c r="C657" i="10"/>
  <c r="C556" i="10"/>
  <c r="D556" i="10"/>
  <c r="B556" i="10"/>
  <c r="B533" i="10"/>
  <c r="C533" i="10"/>
  <c r="D533" i="10"/>
  <c r="D822" i="10"/>
  <c r="B822" i="10"/>
  <c r="C822" i="10"/>
  <c r="B935" i="10"/>
  <c r="D935" i="10"/>
  <c r="C935" i="10"/>
  <c r="B486" i="10"/>
  <c r="C486" i="10"/>
  <c r="D486" i="10"/>
  <c r="C475" i="10"/>
  <c r="B475" i="10"/>
  <c r="D475" i="10"/>
  <c r="B632" i="10"/>
  <c r="C632" i="10"/>
  <c r="D632" i="10"/>
  <c r="B381" i="10"/>
  <c r="C381" i="10"/>
  <c r="D381" i="10"/>
  <c r="B399" i="10"/>
  <c r="C399" i="10"/>
  <c r="D399" i="10"/>
  <c r="B361" i="10"/>
  <c r="C361" i="10"/>
  <c r="D361" i="10"/>
  <c r="B829" i="10"/>
  <c r="C829" i="10"/>
  <c r="D829" i="10"/>
  <c r="C818" i="10"/>
  <c r="B818" i="10"/>
  <c r="D818" i="10"/>
  <c r="B505" i="10"/>
  <c r="C505" i="10"/>
  <c r="D505" i="10"/>
  <c r="B686" i="10"/>
  <c r="C686" i="10"/>
  <c r="D686" i="10"/>
  <c r="B871" i="10"/>
  <c r="C871" i="10"/>
  <c r="D871" i="10"/>
  <c r="B474" i="10"/>
  <c r="C474" i="10"/>
  <c r="D474" i="10"/>
  <c r="C825" i="10"/>
  <c r="D825" i="10"/>
  <c r="B825" i="10"/>
  <c r="B749" i="10"/>
  <c r="C749" i="10"/>
  <c r="D749" i="10"/>
  <c r="B396" i="10"/>
  <c r="D396" i="10"/>
  <c r="C396" i="10"/>
  <c r="B875" i="10"/>
  <c r="C875" i="10"/>
  <c r="D875" i="10"/>
  <c r="B481" i="10"/>
  <c r="C481" i="10"/>
  <c r="D481" i="10"/>
  <c r="B354" i="10"/>
  <c r="D354" i="10"/>
  <c r="C354" i="10"/>
  <c r="B370" i="10"/>
  <c r="D370" i="10"/>
  <c r="C370" i="10"/>
  <c r="B612" i="10"/>
  <c r="C612" i="10"/>
  <c r="D612" i="10"/>
  <c r="B997" i="10"/>
  <c r="C997" i="10"/>
  <c r="D997" i="10"/>
  <c r="B843" i="10"/>
  <c r="D843" i="10"/>
  <c r="C843" i="10"/>
  <c r="B511" i="10"/>
  <c r="C511" i="10"/>
  <c r="D511" i="10"/>
  <c r="B446" i="10"/>
  <c r="C446" i="10"/>
  <c r="D446" i="10"/>
  <c r="B836" i="10"/>
  <c r="C836" i="10"/>
  <c r="D836" i="10"/>
  <c r="B912" i="10"/>
  <c r="D912" i="10"/>
  <c r="C912" i="10"/>
  <c r="B771" i="10"/>
  <c r="C771" i="10"/>
  <c r="D771" i="10"/>
  <c r="C672" i="10"/>
  <c r="B672" i="10"/>
  <c r="D672" i="10"/>
  <c r="B710" i="10"/>
  <c r="C710" i="10"/>
  <c r="D710" i="10"/>
  <c r="B417" i="10"/>
  <c r="C417" i="10"/>
  <c r="D417" i="10"/>
  <c r="B791" i="10"/>
  <c r="D791" i="10"/>
  <c r="C791" i="10"/>
  <c r="B721" i="10"/>
  <c r="C721" i="10"/>
  <c r="D721" i="10"/>
  <c r="B470" i="10"/>
  <c r="C470" i="10"/>
  <c r="D470" i="10"/>
  <c r="B478" i="10"/>
  <c r="C478" i="10"/>
  <c r="D478" i="10"/>
  <c r="B539" i="10"/>
  <c r="C539" i="10"/>
  <c r="D539" i="10"/>
  <c r="B770" i="10"/>
  <c r="D770" i="10"/>
  <c r="C770" i="10"/>
  <c r="B684" i="10"/>
  <c r="D684" i="10"/>
  <c r="C684" i="10"/>
  <c r="C606" i="10"/>
  <c r="B606" i="10"/>
  <c r="D606" i="10"/>
  <c r="B939" i="10"/>
  <c r="C939" i="10"/>
  <c r="D939" i="10"/>
  <c r="B444" i="10"/>
  <c r="C444" i="10"/>
  <c r="D444" i="10"/>
  <c r="B906" i="10"/>
  <c r="D906" i="10"/>
  <c r="C906" i="10"/>
  <c r="B605" i="10"/>
  <c r="C605" i="10"/>
  <c r="D605" i="10"/>
  <c r="B597" i="10"/>
  <c r="C597" i="10"/>
  <c r="D597" i="10"/>
  <c r="D456" i="10"/>
  <c r="B456" i="10"/>
  <c r="C456" i="10"/>
  <c r="B920" i="10"/>
  <c r="D920" i="10"/>
  <c r="C920" i="10"/>
  <c r="B780" i="10"/>
  <c r="C780" i="10"/>
  <c r="D780" i="10"/>
  <c r="B788" i="10"/>
  <c r="C788" i="10"/>
  <c r="D788" i="10"/>
  <c r="B943" i="10"/>
  <c r="C943" i="10"/>
  <c r="D943" i="10"/>
  <c r="B799" i="10"/>
  <c r="D799" i="10"/>
  <c r="C799" i="10"/>
  <c r="B550" i="10"/>
  <c r="D550" i="10"/>
  <c r="C550" i="10"/>
  <c r="B916" i="10"/>
  <c r="C916" i="10"/>
  <c r="D916" i="10"/>
  <c r="B952" i="10"/>
  <c r="C952" i="10"/>
  <c r="D952" i="10"/>
  <c r="D619" i="10"/>
  <c r="C619" i="10"/>
  <c r="B619" i="10"/>
  <c r="B394" i="10"/>
  <c r="D394" i="10"/>
  <c r="C394" i="10"/>
  <c r="B790" i="10"/>
  <c r="C790" i="10"/>
  <c r="D790" i="10"/>
  <c r="B374" i="10"/>
  <c r="C374" i="10"/>
  <c r="D374" i="10"/>
  <c r="B357" i="10"/>
  <c r="C357" i="10"/>
  <c r="D357" i="10"/>
  <c r="B954" i="10"/>
  <c r="D954" i="10"/>
  <c r="C954" i="10"/>
  <c r="B585" i="10"/>
  <c r="C585" i="10"/>
  <c r="D585" i="10"/>
  <c r="B904" i="10"/>
  <c r="D904" i="10"/>
  <c r="C904" i="10"/>
  <c r="B652" i="10"/>
  <c r="C652" i="10"/>
  <c r="D652" i="10"/>
  <c r="B992" i="10"/>
  <c r="D992" i="10"/>
  <c r="C992" i="10"/>
  <c r="B406" i="10"/>
  <c r="C406" i="10"/>
  <c r="D406" i="10"/>
  <c r="B397" i="10"/>
  <c r="C397" i="10"/>
  <c r="D397" i="10"/>
  <c r="B886" i="10"/>
  <c r="C886" i="10"/>
  <c r="D886" i="10"/>
  <c r="B833" i="10"/>
  <c r="C833" i="10"/>
  <c r="D833" i="10"/>
  <c r="C736" i="10"/>
  <c r="B736" i="10"/>
  <c r="D736" i="10"/>
  <c r="B876" i="10"/>
  <c r="C876" i="10"/>
  <c r="D876" i="10"/>
  <c r="B877" i="10"/>
  <c r="C877" i="10"/>
  <c r="D877" i="10"/>
  <c r="C776" i="10"/>
  <c r="B776" i="10"/>
  <c r="D776" i="10"/>
  <c r="B690" i="10"/>
  <c r="C690" i="10"/>
  <c r="D690" i="10"/>
  <c r="B617" i="10"/>
  <c r="C617" i="10"/>
  <c r="D617" i="10"/>
  <c r="B500" i="10"/>
  <c r="C500" i="10"/>
  <c r="D500" i="10"/>
  <c r="B767" i="10"/>
  <c r="D767" i="10"/>
  <c r="C767" i="10"/>
  <c r="B806" i="10"/>
  <c r="C806" i="10"/>
  <c r="D806" i="10"/>
  <c r="B951" i="10"/>
  <c r="C951" i="10"/>
  <c r="D951" i="10"/>
  <c r="B687" i="10"/>
  <c r="C687" i="10"/>
  <c r="D687" i="10"/>
  <c r="B561" i="10"/>
  <c r="C561" i="10"/>
  <c r="D561" i="10"/>
  <c r="B960" i="10"/>
  <c r="C960" i="10"/>
  <c r="D960" i="10"/>
  <c r="B384" i="10"/>
  <c r="C384" i="10"/>
  <c r="D384" i="10"/>
  <c r="C614" i="10"/>
  <c r="D614" i="10"/>
  <c r="B614" i="10"/>
  <c r="B674" i="10"/>
  <c r="C674" i="10"/>
  <c r="D674" i="10"/>
  <c r="B782" i="10"/>
  <c r="C782" i="10"/>
  <c r="D782" i="10"/>
  <c r="B427" i="10"/>
  <c r="D427" i="10"/>
  <c r="C427" i="10"/>
  <c r="B905" i="10"/>
  <c r="C905" i="10"/>
  <c r="D905" i="10"/>
  <c r="B625" i="10"/>
  <c r="C625" i="10"/>
  <c r="D625" i="10"/>
  <c r="D514" i="10"/>
  <c r="B514" i="10"/>
  <c r="C514" i="10"/>
  <c r="B860" i="10"/>
  <c r="C860" i="10"/>
  <c r="D860" i="10"/>
  <c r="C988" i="10"/>
  <c r="B988" i="10"/>
  <c r="D988" i="10"/>
  <c r="B838" i="10"/>
  <c r="D838" i="10"/>
  <c r="C838" i="10"/>
  <c r="B967" i="10"/>
  <c r="C967" i="10"/>
  <c r="D967" i="10"/>
  <c r="B515" i="10"/>
  <c r="C515" i="10"/>
  <c r="D515" i="10"/>
  <c r="B779" i="10"/>
  <c r="C779" i="10"/>
  <c r="D779" i="10"/>
  <c r="B412" i="10"/>
  <c r="D412" i="10"/>
  <c r="C412" i="10"/>
  <c r="B648" i="10"/>
  <c r="C648" i="10"/>
  <c r="D648" i="10"/>
  <c r="B377" i="10"/>
  <c r="C377" i="10"/>
  <c r="D377" i="10"/>
  <c r="B811" i="10"/>
  <c r="C811" i="10"/>
  <c r="D811" i="10"/>
  <c r="B961" i="10"/>
  <c r="C961" i="10"/>
  <c r="D961" i="10"/>
  <c r="B529" i="10"/>
  <c r="C529" i="10"/>
  <c r="D529" i="10"/>
  <c r="B435" i="10"/>
  <c r="D435" i="10"/>
  <c r="C435" i="10"/>
  <c r="B983" i="10"/>
  <c r="C983" i="10"/>
  <c r="D983" i="10"/>
  <c r="B897" i="10"/>
  <c r="C897" i="10"/>
  <c r="D897" i="10"/>
  <c r="B640" i="10"/>
  <c r="C640" i="10"/>
  <c r="D640" i="10"/>
  <c r="B469" i="10"/>
  <c r="D469" i="10"/>
  <c r="C469" i="10"/>
  <c r="B697" i="10"/>
  <c r="C697" i="10"/>
  <c r="D697" i="10"/>
  <c r="B382" i="10"/>
  <c r="C382" i="10"/>
  <c r="D382" i="10"/>
  <c r="C942" i="10"/>
  <c r="B942" i="10"/>
  <c r="D942" i="10"/>
  <c r="B451" i="10"/>
  <c r="D451" i="10"/>
  <c r="C451" i="10"/>
  <c r="B596" i="10"/>
  <c r="C596" i="10"/>
  <c r="D596" i="10"/>
  <c r="B615" i="10"/>
  <c r="C615" i="10"/>
  <c r="D615" i="10"/>
  <c r="B830" i="10"/>
  <c r="D830" i="10"/>
  <c r="C830" i="10"/>
  <c r="B346" i="10"/>
  <c r="D346" i="10"/>
  <c r="C346" i="10"/>
  <c r="B973" i="10"/>
  <c r="C973" i="10"/>
  <c r="D973" i="10"/>
  <c r="D546" i="10"/>
  <c r="B546" i="10"/>
  <c r="C546" i="10"/>
  <c r="B416" i="10"/>
  <c r="D416" i="10"/>
  <c r="C416" i="10"/>
  <c r="B349" i="10"/>
  <c r="C349" i="10"/>
  <c r="D349" i="10"/>
  <c r="D651" i="10"/>
  <c r="C651" i="10"/>
  <c r="B651" i="10"/>
  <c r="B461" i="10"/>
  <c r="C461" i="10"/>
  <c r="D461" i="10"/>
  <c r="B645" i="10"/>
  <c r="C645" i="10"/>
  <c r="D645" i="10"/>
  <c r="B775" i="10"/>
  <c r="C775" i="10"/>
  <c r="D775" i="10"/>
  <c r="B928" i="10"/>
  <c r="D928" i="10"/>
  <c r="C928" i="10"/>
  <c r="B764" i="10"/>
  <c r="D764" i="10"/>
  <c r="C764" i="10"/>
  <c r="B584" i="10"/>
  <c r="D584" i="10"/>
  <c r="C584" i="10"/>
  <c r="B668" i="10"/>
  <c r="C668" i="10"/>
  <c r="D668" i="10"/>
  <c r="B923" i="10"/>
  <c r="C923" i="10"/>
  <c r="D923" i="10"/>
  <c r="B411" i="10"/>
  <c r="D411" i="10"/>
  <c r="C411" i="10"/>
  <c r="B642" i="10"/>
  <c r="C642" i="10"/>
  <c r="D642" i="10"/>
  <c r="B576" i="10"/>
  <c r="D576" i="10"/>
  <c r="C576" i="10"/>
  <c r="B695" i="10"/>
  <c r="D695" i="10"/>
  <c r="C695" i="10"/>
  <c r="D566" i="10"/>
  <c r="C566" i="10"/>
  <c r="B566" i="10"/>
  <c r="B383" i="10"/>
  <c r="D383" i="10"/>
  <c r="C383" i="10"/>
  <c r="B634" i="10"/>
  <c r="C634" i="10"/>
  <c r="D634" i="10"/>
  <c r="B798" i="10"/>
  <c r="C798" i="10"/>
  <c r="D798" i="10"/>
  <c r="B430" i="10"/>
  <c r="C430" i="10"/>
  <c r="D430" i="10"/>
  <c r="B637" i="10"/>
  <c r="C637" i="10"/>
  <c r="D637" i="10"/>
  <c r="B339" i="10"/>
  <c r="D339" i="10"/>
  <c r="C339" i="10"/>
  <c r="B608" i="10"/>
  <c r="C608" i="10"/>
  <c r="D608" i="10"/>
  <c r="B653" i="10"/>
  <c r="C653" i="10"/>
  <c r="D653" i="10"/>
  <c r="B516" i="10"/>
  <c r="D516" i="10"/>
  <c r="C516" i="10"/>
  <c r="B808" i="10"/>
  <c r="C808" i="10"/>
  <c r="D808" i="10"/>
  <c r="B348" i="10"/>
  <c r="C348" i="10"/>
  <c r="D348" i="10"/>
  <c r="B586" i="10"/>
  <c r="D586" i="10"/>
  <c r="C586" i="10"/>
  <c r="B919" i="10"/>
  <c r="C919" i="10"/>
  <c r="D919" i="10"/>
  <c r="B738" i="10"/>
  <c r="D738" i="10"/>
  <c r="C738" i="10"/>
  <c r="B661" i="10"/>
  <c r="C661" i="10"/>
  <c r="D661" i="10"/>
  <c r="B854" i="10"/>
  <c r="C854" i="10"/>
  <c r="D854" i="10"/>
  <c r="C944" i="10"/>
  <c r="D944" i="10"/>
  <c r="B944" i="10"/>
  <c r="B526" i="10"/>
  <c r="C526" i="10"/>
  <c r="D526" i="10"/>
  <c r="B941" i="10"/>
  <c r="C941" i="10"/>
  <c r="D941" i="10"/>
  <c r="B814" i="10"/>
  <c r="D814" i="10"/>
  <c r="C814" i="10"/>
  <c r="B567" i="10"/>
  <c r="D567" i="10"/>
  <c r="C567" i="10"/>
  <c r="B852" i="10"/>
  <c r="C852" i="10"/>
  <c r="D852" i="10"/>
  <c r="B480" i="10"/>
  <c r="D480" i="10"/>
  <c r="C480" i="10"/>
  <c r="D693" i="10"/>
  <c r="C693" i="10"/>
  <c r="B693" i="10"/>
  <c r="B545" i="10"/>
  <c r="C545" i="10"/>
  <c r="D545" i="10"/>
  <c r="B762" i="10"/>
  <c r="D762" i="10"/>
  <c r="C762" i="10"/>
  <c r="B754" i="10"/>
  <c r="D754" i="10"/>
  <c r="C754" i="10"/>
  <c r="B414" i="10"/>
  <c r="C414" i="10"/>
  <c r="D414" i="10"/>
  <c r="B443" i="10"/>
  <c r="D443" i="10"/>
  <c r="C443" i="10"/>
  <c r="D587" i="10"/>
  <c r="C587" i="10"/>
  <c r="B587" i="10"/>
  <c r="B438" i="10"/>
  <c r="D438" i="10"/>
  <c r="C438" i="10"/>
  <c r="D472" i="10"/>
  <c r="B472" i="10"/>
  <c r="C472" i="10"/>
  <c r="D498" i="10"/>
  <c r="B498" i="10"/>
  <c r="C498" i="10"/>
  <c r="B924" i="10"/>
  <c r="C924" i="10"/>
  <c r="D924" i="10"/>
  <c r="B966" i="10"/>
  <c r="C966" i="10"/>
  <c r="D966" i="10"/>
  <c r="B900" i="10"/>
  <c r="C900" i="10"/>
  <c r="D900" i="10"/>
  <c r="B724" i="10"/>
  <c r="D724" i="10"/>
  <c r="C724" i="10"/>
  <c r="B658" i="10"/>
  <c r="D658" i="10"/>
  <c r="C658" i="10"/>
  <c r="B594" i="10"/>
  <c r="D594" i="10"/>
  <c r="C594" i="10"/>
  <c r="D555" i="10"/>
  <c r="C555" i="10"/>
  <c r="B555" i="10"/>
  <c r="B899" i="10"/>
  <c r="C899" i="10"/>
  <c r="D899" i="10"/>
  <c r="C792" i="10"/>
  <c r="B792" i="10"/>
  <c r="D792" i="10"/>
  <c r="B540" i="10"/>
  <c r="D540" i="10"/>
  <c r="C540" i="10"/>
  <c r="B569" i="10"/>
  <c r="C569" i="10"/>
  <c r="D569" i="10"/>
  <c r="B682" i="10"/>
  <c r="C682" i="10"/>
  <c r="D682" i="10"/>
  <c r="B670" i="10"/>
  <c r="C670" i="10"/>
  <c r="D670" i="10"/>
  <c r="B898" i="10"/>
  <c r="C898" i="10"/>
  <c r="D898" i="10"/>
  <c r="B375" i="10"/>
  <c r="C375" i="10"/>
  <c r="D375" i="10"/>
  <c r="C980" i="10"/>
  <c r="B980" i="10"/>
  <c r="D980" i="10"/>
  <c r="D717" i="10"/>
  <c r="C717" i="10"/>
  <c r="B717" i="10"/>
  <c r="B969" i="10"/>
  <c r="C969" i="10"/>
  <c r="D969" i="10"/>
  <c r="B395" i="10"/>
  <c r="D395" i="10"/>
  <c r="C395" i="10"/>
  <c r="D685" i="10"/>
  <c r="C685" i="10"/>
  <c r="B685" i="10"/>
  <c r="D701" i="10"/>
  <c r="C701" i="10"/>
  <c r="B701" i="10"/>
  <c r="B464" i="10"/>
  <c r="D464" i="10"/>
  <c r="C464" i="10"/>
  <c r="B986" i="10"/>
  <c r="D986" i="10"/>
  <c r="C986" i="10"/>
  <c r="B487" i="10"/>
  <c r="D487" i="10"/>
  <c r="C487" i="10"/>
  <c r="B629" i="10"/>
  <c r="C629" i="10"/>
  <c r="D629" i="10"/>
  <c r="C712" i="10"/>
  <c r="B712" i="10"/>
  <c r="D712" i="10"/>
  <c r="B753" i="10"/>
  <c r="C753" i="10"/>
  <c r="D753" i="10"/>
  <c r="D950" i="10"/>
  <c r="C950" i="10"/>
  <c r="B950" i="10"/>
  <c r="B352" i="10"/>
  <c r="D352" i="10"/>
  <c r="C352" i="10"/>
  <c r="B869" i="10"/>
  <c r="C869" i="10"/>
  <c r="D869" i="10"/>
  <c r="B389" i="10"/>
  <c r="C389" i="10"/>
  <c r="D389" i="10"/>
  <c r="B999" i="10"/>
  <c r="D999" i="10"/>
  <c r="C999" i="10"/>
  <c r="B536" i="10"/>
  <c r="D536" i="10"/>
  <c r="C536" i="10"/>
  <c r="B376" i="10"/>
  <c r="D376" i="10"/>
  <c r="C376" i="10"/>
  <c r="B468" i="10"/>
  <c r="C468" i="10"/>
  <c r="D468" i="10"/>
  <c r="B913" i="10"/>
  <c r="C913" i="10"/>
  <c r="D913" i="10"/>
  <c r="C559" i="10"/>
  <c r="B559" i="10"/>
  <c r="D559" i="10"/>
  <c r="B878" i="10"/>
  <c r="C878" i="10"/>
  <c r="D878" i="10"/>
  <c r="B683" i="10"/>
  <c r="D683" i="10"/>
  <c r="C683" i="10"/>
  <c r="B573" i="10"/>
  <c r="D573" i="10"/>
  <c r="C573" i="10"/>
  <c r="B868" i="10"/>
  <c r="C868" i="10"/>
  <c r="D868" i="10"/>
  <c r="C964" i="10"/>
  <c r="B964" i="10"/>
  <c r="D964" i="10"/>
  <c r="C752" i="10"/>
  <c r="B752" i="10"/>
  <c r="D752" i="10"/>
  <c r="B400" i="10"/>
  <c r="C400" i="10"/>
  <c r="D400" i="10"/>
  <c r="B807" i="10"/>
  <c r="D807" i="10"/>
  <c r="C807" i="10"/>
  <c r="B772" i="10"/>
  <c r="D772" i="10"/>
  <c r="C772" i="10"/>
  <c r="B473" i="10"/>
  <c r="D473" i="10"/>
  <c r="C473" i="10"/>
  <c r="B828" i="10"/>
  <c r="C828" i="10"/>
  <c r="D828" i="10"/>
  <c r="B600" i="10"/>
  <c r="C600" i="10"/>
  <c r="D600" i="10"/>
  <c r="B851" i="10"/>
  <c r="C851" i="10"/>
  <c r="D851" i="10"/>
  <c r="D677" i="10"/>
  <c r="C677" i="10"/>
  <c r="B677" i="10"/>
  <c r="D643" i="10"/>
  <c r="C643" i="10"/>
  <c r="B643" i="10"/>
  <c r="B517" i="10"/>
  <c r="C517" i="10"/>
  <c r="D517" i="10"/>
  <c r="B620" i="10"/>
  <c r="C620" i="10"/>
  <c r="D620" i="10"/>
  <c r="B975" i="10"/>
  <c r="C975" i="10"/>
  <c r="D975" i="10"/>
  <c r="B390" i="10"/>
  <c r="C390" i="10"/>
  <c r="D390" i="10"/>
  <c r="B656" i="10"/>
  <c r="C656" i="10"/>
  <c r="D656" i="10"/>
  <c r="B870" i="10"/>
  <c r="C870" i="10"/>
  <c r="D870" i="10"/>
  <c r="B521" i="10"/>
  <c r="C521" i="10"/>
  <c r="D521" i="10"/>
  <c r="B552" i="10"/>
  <c r="D552" i="10"/>
  <c r="C552" i="10"/>
  <c r="B850" i="10"/>
  <c r="C850" i="10"/>
  <c r="D850" i="10"/>
  <c r="B889" i="10"/>
  <c r="C889" i="10"/>
  <c r="D889" i="10"/>
  <c r="B926" i="10"/>
  <c r="C926" i="10"/>
  <c r="D926" i="10"/>
  <c r="B773" i="10"/>
  <c r="D773" i="10"/>
  <c r="C773" i="10"/>
  <c r="B991" i="10"/>
  <c r="C991" i="10"/>
  <c r="D991" i="10"/>
  <c r="B365" i="10"/>
  <c r="C365" i="10"/>
  <c r="D365" i="10"/>
  <c r="B746" i="10"/>
  <c r="D746" i="10"/>
  <c r="C746" i="10"/>
  <c r="B844" i="10"/>
  <c r="C844" i="10"/>
  <c r="D844" i="10"/>
  <c r="B497" i="10"/>
  <c r="C497" i="10"/>
  <c r="D497" i="10"/>
  <c r="B415" i="10"/>
  <c r="D415" i="10"/>
  <c r="C415" i="10"/>
  <c r="B757" i="10"/>
  <c r="C757" i="10"/>
  <c r="D757" i="10"/>
  <c r="B800" i="10"/>
  <c r="C800" i="10"/>
  <c r="D800" i="10"/>
  <c r="B789" i="10"/>
  <c r="C789" i="10"/>
  <c r="D789" i="10"/>
  <c r="B819" i="10"/>
  <c r="C819" i="10"/>
  <c r="D819" i="10"/>
  <c r="B578" i="10"/>
  <c r="D578" i="10"/>
  <c r="C578" i="10"/>
  <c r="B978" i="10"/>
  <c r="D978" i="10"/>
  <c r="C978" i="10"/>
  <c r="B681" i="10"/>
  <c r="C681" i="10"/>
  <c r="D681" i="10"/>
  <c r="B554" i="10"/>
  <c r="D554" i="10"/>
  <c r="C554" i="10"/>
  <c r="C574" i="10"/>
  <c r="B574" i="10"/>
  <c r="D574" i="10"/>
  <c r="B987" i="10"/>
  <c r="C987" i="10"/>
  <c r="D987" i="10"/>
  <c r="B809" i="10"/>
  <c r="C809" i="10"/>
  <c r="D809" i="10"/>
  <c r="B713" i="10"/>
  <c r="C713" i="10"/>
  <c r="D713" i="10"/>
  <c r="B743" i="10"/>
  <c r="C743" i="10"/>
  <c r="D743" i="10"/>
  <c r="B580" i="10"/>
  <c r="D580" i="10"/>
  <c r="C580" i="10"/>
  <c r="B624" i="10"/>
  <c r="C624" i="10"/>
  <c r="D624" i="10"/>
  <c r="D562" i="10"/>
  <c r="C562" i="10"/>
  <c r="B562" i="10"/>
  <c r="B378" i="10"/>
  <c r="D378" i="10"/>
  <c r="C378" i="10"/>
  <c r="B955" i="10"/>
  <c r="C955" i="10"/>
  <c r="D955" i="10"/>
  <c r="B761" i="10"/>
  <c r="C761" i="10"/>
  <c r="D761" i="10"/>
  <c r="B932" i="10"/>
  <c r="C932" i="10"/>
  <c r="D932" i="10"/>
  <c r="C972" i="10"/>
  <c r="D972" i="10"/>
  <c r="B972" i="10"/>
  <c r="B542" i="10"/>
  <c r="C542" i="10"/>
  <c r="D542" i="10"/>
  <c r="C455" i="10"/>
  <c r="B455" i="10"/>
  <c r="D455" i="10"/>
  <c r="B727" i="10"/>
  <c r="C727" i="10"/>
  <c r="D727" i="10"/>
  <c r="B664" i="10"/>
  <c r="C664" i="10"/>
  <c r="D664" i="10"/>
  <c r="B544" i="10"/>
  <c r="D544" i="10"/>
  <c r="C544" i="10"/>
  <c r="B797" i="10"/>
  <c r="C797" i="10"/>
  <c r="D797" i="10"/>
  <c r="B588" i="10"/>
  <c r="C588" i="10"/>
  <c r="D588" i="10"/>
  <c r="B77" i="10"/>
  <c r="B520" i="10"/>
  <c r="D520" i="10"/>
  <c r="C520" i="10"/>
  <c r="B723" i="10"/>
  <c r="C723" i="10"/>
  <c r="D723" i="10"/>
  <c r="B467" i="10"/>
  <c r="C467" i="10"/>
  <c r="D467" i="10"/>
  <c r="C558" i="10"/>
  <c r="B558" i="10"/>
  <c r="D558" i="10"/>
  <c r="B477" i="10"/>
  <c r="C477" i="10"/>
  <c r="D477" i="10"/>
  <c r="D433" i="10"/>
  <c r="B433" i="10"/>
  <c r="C433" i="10"/>
  <c r="B425" i="10"/>
  <c r="C425" i="10"/>
  <c r="D425" i="10"/>
  <c r="B962" i="10"/>
  <c r="D962" i="10"/>
  <c r="C962" i="10"/>
  <c r="B742" i="10"/>
  <c r="C742" i="10"/>
  <c r="D742" i="10"/>
  <c r="B398" i="10"/>
  <c r="C398" i="10"/>
  <c r="D398" i="10"/>
  <c r="B436" i="10"/>
  <c r="D436" i="10"/>
  <c r="C436" i="10"/>
  <c r="B405" i="10"/>
  <c r="C405" i="10"/>
  <c r="D405" i="10"/>
  <c r="B706" i="10"/>
  <c r="C706" i="10"/>
  <c r="D706" i="10"/>
  <c r="B894" i="10"/>
  <c r="C894" i="10"/>
  <c r="D894" i="10"/>
  <c r="B599" i="10"/>
  <c r="C599" i="10"/>
  <c r="D599" i="10"/>
  <c r="B914" i="10"/>
  <c r="D914" i="10"/>
  <c r="C914" i="10"/>
  <c r="C563" i="10"/>
  <c r="B563" i="10"/>
  <c r="D563" i="10"/>
  <c r="B489" i="10"/>
  <c r="C489" i="10"/>
  <c r="D489" i="10"/>
  <c r="B831" i="10"/>
  <c r="C831" i="10"/>
  <c r="D831" i="10"/>
  <c r="B409" i="10"/>
  <c r="D409" i="10"/>
  <c r="C409" i="10"/>
  <c r="B958" i="10"/>
  <c r="D958" i="10"/>
  <c r="C958" i="10"/>
  <c r="B581" i="10"/>
  <c r="C581" i="10"/>
  <c r="D581" i="10"/>
  <c r="C459" i="10"/>
  <c r="B459" i="10"/>
  <c r="D459" i="10"/>
  <c r="B739" i="10"/>
  <c r="C739" i="10"/>
  <c r="D739" i="10"/>
  <c r="B531" i="10"/>
  <c r="C531" i="10"/>
  <c r="D531" i="10"/>
  <c r="B737" i="10"/>
  <c r="C737" i="10"/>
  <c r="D737" i="10"/>
  <c r="B747" i="10"/>
  <c r="C747" i="10"/>
  <c r="D747" i="10"/>
  <c r="B631" i="10"/>
  <c r="C631" i="10"/>
  <c r="D631" i="10"/>
  <c r="B577" i="10"/>
  <c r="C577" i="10"/>
  <c r="D577" i="10"/>
  <c r="B925" i="10"/>
  <c r="C925" i="10"/>
  <c r="D925" i="10"/>
  <c r="B527" i="10"/>
  <c r="D527" i="10"/>
  <c r="C527" i="10"/>
  <c r="B466" i="10"/>
  <c r="D466" i="10"/>
  <c r="C466" i="10"/>
  <c r="B432" i="10"/>
  <c r="C432" i="10"/>
  <c r="D432" i="10"/>
  <c r="B434" i="10"/>
  <c r="D434" i="10"/>
  <c r="C434" i="10"/>
  <c r="B407" i="10"/>
  <c r="C407" i="10"/>
  <c r="D407" i="10"/>
  <c r="B765" i="10"/>
  <c r="C765" i="10"/>
  <c r="D765" i="10"/>
  <c r="B813" i="10"/>
  <c r="C813" i="10"/>
  <c r="D813" i="10"/>
  <c r="B705" i="10"/>
  <c r="C705" i="10"/>
  <c r="D705" i="10"/>
  <c r="B823" i="10"/>
  <c r="C823" i="10"/>
  <c r="D823" i="10"/>
  <c r="B755" i="10"/>
  <c r="C755" i="10"/>
  <c r="D755" i="10"/>
  <c r="B431" i="10"/>
  <c r="C431" i="10"/>
  <c r="D431" i="10"/>
  <c r="B903" i="10"/>
  <c r="D903" i="10"/>
  <c r="C903" i="10"/>
  <c r="B895" i="10"/>
  <c r="D895" i="10"/>
  <c r="C895" i="10"/>
  <c r="B343" i="10"/>
  <c r="C343" i="10"/>
  <c r="D343" i="10"/>
  <c r="B636" i="10"/>
  <c r="C636" i="10"/>
  <c r="D636" i="10"/>
  <c r="B981" i="10"/>
  <c r="C981" i="10"/>
  <c r="D981" i="10"/>
  <c r="B732" i="10"/>
  <c r="D732" i="10"/>
  <c r="C732" i="10"/>
  <c r="B711" i="10"/>
  <c r="C711" i="10"/>
  <c r="D711" i="10"/>
  <c r="B793" i="10"/>
  <c r="C793" i="10"/>
  <c r="D793" i="10"/>
  <c r="D7" i="10"/>
  <c r="B7" i="10"/>
  <c r="C7" i="10"/>
  <c r="B4" i="10"/>
  <c r="D4" i="10"/>
  <c r="C4" i="10"/>
  <c r="C30" i="10"/>
  <c r="D30" i="10"/>
  <c r="B30" i="10"/>
  <c r="B29" i="10"/>
  <c r="C29" i="10"/>
  <c r="D29" i="10"/>
  <c r="B19" i="10"/>
  <c r="D19" i="10"/>
  <c r="C19" i="10"/>
  <c r="D21" i="10"/>
  <c r="C21" i="10"/>
  <c r="B21" i="10"/>
  <c r="B27" i="10"/>
  <c r="C27" i="10"/>
  <c r="D27" i="10"/>
  <c r="D2" i="10"/>
  <c r="B2" i="10"/>
  <c r="C2" i="10"/>
  <c r="W2" i="9"/>
  <c r="X2" i="9" s="1"/>
  <c r="C32" i="10"/>
  <c r="D32" i="10"/>
  <c r="B32" i="10"/>
  <c r="C20" i="10"/>
  <c r="D20" i="10"/>
  <c r="B20" i="10"/>
  <c r="B18" i="10"/>
  <c r="C18" i="10"/>
  <c r="D18" i="10"/>
  <c r="D40" i="10"/>
  <c r="B40" i="10"/>
  <c r="C40" i="10"/>
  <c r="C5" i="10"/>
  <c r="D5" i="10"/>
  <c r="B5" i="10"/>
  <c r="C13" i="10"/>
  <c r="B13" i="10"/>
  <c r="D13" i="10"/>
  <c r="C9" i="10"/>
  <c r="B9" i="10"/>
  <c r="D9" i="10"/>
  <c r="C6" i="10"/>
  <c r="B6" i="10"/>
  <c r="D6" i="10"/>
  <c r="D38" i="10"/>
  <c r="C38" i="10"/>
  <c r="B38" i="10"/>
  <c r="D39" i="10"/>
  <c r="C39" i="10"/>
  <c r="B39" i="10"/>
  <c r="C37" i="10"/>
  <c r="D37" i="10"/>
  <c r="B37" i="10"/>
  <c r="B31" i="10"/>
  <c r="C31" i="10"/>
  <c r="D31" i="10"/>
  <c r="D10" i="10"/>
  <c r="C10" i="10"/>
  <c r="B10" i="10"/>
  <c r="C34" i="10"/>
  <c r="D34" i="10"/>
  <c r="B34" i="10"/>
  <c r="B24" i="10"/>
  <c r="C24" i="10"/>
  <c r="D24" i="10"/>
  <c r="D28" i="10"/>
  <c r="C28" i="10"/>
  <c r="B28" i="10"/>
  <c r="D12" i="10"/>
  <c r="C12" i="10"/>
  <c r="B12" i="10"/>
  <c r="B3" i="10"/>
  <c r="D3" i="10"/>
  <c r="C3" i="10"/>
  <c r="D16" i="10"/>
  <c r="B16" i="10"/>
  <c r="C16" i="10"/>
  <c r="C43" i="10"/>
  <c r="B43" i="10"/>
  <c r="D43" i="10"/>
  <c r="B26" i="10"/>
  <c r="D26" i="10"/>
  <c r="C26" i="10"/>
  <c r="C17" i="10"/>
  <c r="B17" i="10"/>
  <c r="D17" i="10"/>
  <c r="B41" i="10"/>
  <c r="D41" i="10"/>
  <c r="C41" i="10"/>
  <c r="C22" i="10"/>
  <c r="B22" i="10"/>
  <c r="D22" i="10"/>
  <c r="B25" i="10"/>
  <c r="D25" i="10"/>
  <c r="C25" i="10"/>
  <c r="D14" i="10"/>
  <c r="C14" i="10"/>
  <c r="B14" i="10"/>
  <c r="D15" i="10"/>
  <c r="C15" i="10"/>
  <c r="B15" i="10"/>
  <c r="B23" i="10"/>
  <c r="D23" i="10"/>
  <c r="C23" i="10"/>
  <c r="C8" i="10"/>
  <c r="D8" i="10"/>
  <c r="B8" i="10"/>
  <c r="D35" i="10"/>
  <c r="C35" i="10"/>
  <c r="B35" i="10"/>
  <c r="D42" i="10"/>
  <c r="B42" i="10"/>
  <c r="C42" i="10"/>
  <c r="C36" i="10"/>
  <c r="D36" i="10"/>
  <c r="B36" i="10"/>
  <c r="D33" i="10"/>
  <c r="C33" i="10"/>
  <c r="B33" i="10"/>
  <c r="B11" i="10"/>
  <c r="C11" i="10"/>
  <c r="D11" i="10"/>
</calcChain>
</file>

<file path=xl/sharedStrings.xml><?xml version="1.0" encoding="utf-8"?>
<sst xmlns="http://schemas.openxmlformats.org/spreadsheetml/2006/main" count="5809" uniqueCount="1380">
  <si>
    <t>会社名
(店舗様名）</t>
    <rPh sb="0" eb="2">
      <t>カイシャ</t>
    </rPh>
    <rPh sb="2" eb="3">
      <t>メイ</t>
    </rPh>
    <rPh sb="5" eb="7">
      <t>テンポ</t>
    </rPh>
    <rPh sb="7" eb="8">
      <t>サマ</t>
    </rPh>
    <rPh sb="8" eb="9">
      <t>メイ</t>
    </rPh>
    <phoneticPr fontId="22"/>
  </si>
  <si>
    <t>お客様番号</t>
    <rPh sb="3" eb="5">
      <t>バンゴウ</t>
    </rPh>
    <phoneticPr fontId="22"/>
  </si>
  <si>
    <t>No.</t>
    <phoneticPr fontId="22"/>
  </si>
  <si>
    <t>ご注文日</t>
    <rPh sb="1" eb="4">
      <t>チュウモンビ</t>
    </rPh>
    <phoneticPr fontId="22"/>
  </si>
  <si>
    <t>月</t>
    <rPh sb="0" eb="1">
      <t>ガツ</t>
    </rPh>
    <phoneticPr fontId="22"/>
  </si>
  <si>
    <t>日</t>
    <rPh sb="0" eb="1">
      <t>ニチ</t>
    </rPh>
    <phoneticPr fontId="22"/>
  </si>
  <si>
    <r>
      <t>※</t>
    </r>
    <r>
      <rPr>
        <b/>
        <sz val="11"/>
        <color theme="1"/>
        <rFont val="Meiryo UI"/>
        <family val="3"/>
        <charset val="128"/>
      </rPr>
      <t>問屋様</t>
    </r>
    <r>
      <rPr>
        <sz val="11"/>
        <color theme="1"/>
        <rFont val="Meiryo ui"/>
        <family val="3"/>
        <charset val="128"/>
      </rPr>
      <t>経由のお取引先様は、直接のオーダーは承れませんのでご了承下さい。</t>
    </r>
    <r>
      <rPr>
        <b/>
        <sz val="11"/>
        <color rgb="FFFF0000"/>
        <rFont val="Meiryo UI"/>
        <family val="3"/>
        <charset val="128"/>
      </rPr>
      <t>※メールオーダーの場合、アイテム別の各シートは消さずにご発注をお願い致します。</t>
    </r>
    <rPh sb="3" eb="4">
      <t>サマ</t>
    </rPh>
    <rPh sb="4" eb="6">
      <t>ケイユ</t>
    </rPh>
    <rPh sb="30" eb="32">
      <t>リョウショウ</t>
    </rPh>
    <rPh sb="32" eb="33">
      <t>クダ</t>
    </rPh>
    <rPh sb="45" eb="47">
      <t>バアイ</t>
    </rPh>
    <rPh sb="55" eb="56">
      <t>ジ</t>
    </rPh>
    <rPh sb="63" eb="65">
      <t>ハッチュウ</t>
    </rPh>
    <rPh sb="67" eb="68">
      <t>ネガ</t>
    </rPh>
    <rPh sb="69" eb="70">
      <t>イタ</t>
    </rPh>
    <phoneticPr fontId="22"/>
  </si>
  <si>
    <r>
      <t xml:space="preserve">いつも有難うございます。ご注文数の欄に数量をご入力ください。
</t>
    </r>
    <r>
      <rPr>
        <sz val="11"/>
        <color theme="1"/>
        <rFont val="Meiryo ui"/>
        <family val="3"/>
        <charset val="128"/>
      </rPr>
      <t>在庫状況は随時変動するため、ご注文のタイミングによってはご提供出来かねることがございます。予めご了承ください。
また、商品欠品時はキャンセルとさせて頂きます。ご不明点は弊社までお問合せください。</t>
    </r>
    <phoneticPr fontId="22"/>
  </si>
  <si>
    <t>品番</t>
  </si>
  <si>
    <t>ｶﾗｰNo</t>
    <phoneticPr fontId="22"/>
  </si>
  <si>
    <t>ｻｲｽﾞNo</t>
    <phoneticPr fontId="22"/>
  </si>
  <si>
    <t>JAN</t>
  </si>
  <si>
    <t>品名</t>
  </si>
  <si>
    <t>カラー</t>
  </si>
  <si>
    <t>サイズ</t>
  </si>
  <si>
    <t>在庫状況/発売時期</t>
    <rPh sb="5" eb="7">
      <t>ハツバイ</t>
    </rPh>
    <rPh sb="7" eb="9">
      <t>ジキ</t>
    </rPh>
    <phoneticPr fontId="22"/>
  </si>
  <si>
    <t>発単</t>
    <rPh sb="0" eb="2">
      <t>ハッタン</t>
    </rPh>
    <phoneticPr fontId="22"/>
  </si>
  <si>
    <t>上代(税抜)</t>
    <rPh sb="3" eb="5">
      <t>ゼイヌ</t>
    </rPh>
    <phoneticPr fontId="22"/>
  </si>
  <si>
    <t>ご注文ロット</t>
    <rPh sb="1" eb="3">
      <t>チュウモン</t>
    </rPh>
    <phoneticPr fontId="22"/>
  </si>
  <si>
    <t>ご注文数</t>
    <rPh sb="1" eb="3">
      <t>チュウモン</t>
    </rPh>
    <rPh sb="3" eb="4">
      <t>スウ</t>
    </rPh>
    <phoneticPr fontId="22"/>
  </si>
  <si>
    <t>05</t>
    <phoneticPr fontId="22"/>
  </si>
  <si>
    <t>00</t>
    <phoneticPr fontId="22"/>
  </si>
  <si>
    <t>BEIGE</t>
    <phoneticPr fontId="22"/>
  </si>
  <si>
    <t>Lot</t>
    <phoneticPr fontId="22"/>
  </si>
  <si>
    <t>12</t>
    <phoneticPr fontId="22"/>
  </si>
  <si>
    <t>GRAY</t>
    <phoneticPr fontId="22"/>
  </si>
  <si>
    <t>Lot</t>
  </si>
  <si>
    <t>10</t>
    <phoneticPr fontId="22"/>
  </si>
  <si>
    <t>03</t>
    <phoneticPr fontId="22"/>
  </si>
  <si>
    <t>4589750332129</t>
    <phoneticPr fontId="22"/>
  </si>
  <si>
    <r>
      <rPr>
        <sz val="12"/>
        <color theme="1"/>
        <rFont val="Meiryo ui"/>
        <family val="3"/>
        <charset val="128"/>
      </rPr>
      <t>Dog Sling</t>
    </r>
    <r>
      <rPr>
        <sz val="11"/>
        <color theme="1"/>
        <rFont val="Meiryo ui"/>
        <family val="3"/>
        <charset val="128"/>
      </rPr>
      <t xml:space="preserve">
ドッグスリング　
</t>
    </r>
    <r>
      <rPr>
        <sz val="10"/>
        <color theme="1"/>
        <rFont val="Meiryo ui"/>
        <family val="3"/>
        <charset val="128"/>
      </rPr>
      <t>”リニューアル”</t>
    </r>
    <phoneticPr fontId="22"/>
  </si>
  <si>
    <t>BLACK</t>
    <phoneticPr fontId="22"/>
  </si>
  <si>
    <t>M</t>
    <phoneticPr fontId="22"/>
  </si>
  <si>
    <t>06</t>
    <phoneticPr fontId="22"/>
  </si>
  <si>
    <t>4589750332136</t>
    <phoneticPr fontId="22"/>
  </si>
  <si>
    <t>L</t>
    <phoneticPr fontId="22"/>
  </si>
  <si>
    <t>4589750332143</t>
    <phoneticPr fontId="22"/>
  </si>
  <si>
    <t>SANDY GRAY</t>
    <phoneticPr fontId="22"/>
  </si>
  <si>
    <t>4589750332150</t>
    <phoneticPr fontId="22"/>
  </si>
  <si>
    <t>22</t>
    <phoneticPr fontId="22"/>
  </si>
  <si>
    <t>4589750332167</t>
    <phoneticPr fontId="22"/>
  </si>
  <si>
    <t>DEEP SEA</t>
    <phoneticPr fontId="22"/>
  </si>
  <si>
    <t>4589750332174</t>
    <phoneticPr fontId="22"/>
  </si>
  <si>
    <t>37</t>
    <phoneticPr fontId="22"/>
  </si>
  <si>
    <t>4589750332181</t>
    <phoneticPr fontId="22"/>
  </si>
  <si>
    <t>PERSIMMON ORANGE</t>
    <phoneticPr fontId="22"/>
  </si>
  <si>
    <t>4589750332198</t>
    <phoneticPr fontId="22"/>
  </si>
  <si>
    <t>51</t>
    <phoneticPr fontId="22"/>
  </si>
  <si>
    <t>4589750332204</t>
    <phoneticPr fontId="22"/>
  </si>
  <si>
    <t>FOREST GREEN</t>
    <phoneticPr fontId="22"/>
  </si>
  <si>
    <t>4589750332211</t>
    <phoneticPr fontId="22"/>
  </si>
  <si>
    <t>66</t>
    <phoneticPr fontId="22"/>
  </si>
  <si>
    <t>4589750332228</t>
    <phoneticPr fontId="22"/>
  </si>
  <si>
    <t>HEATHER YELLOW</t>
    <phoneticPr fontId="22"/>
  </si>
  <si>
    <t>4589750332235</t>
    <phoneticPr fontId="22"/>
  </si>
  <si>
    <r>
      <t xml:space="preserve">Brixton Carry Backpack
</t>
    </r>
    <r>
      <rPr>
        <sz val="10"/>
        <color theme="1"/>
        <rFont val="Meiryo ui"/>
        <family val="3"/>
        <charset val="128"/>
      </rPr>
      <t>ブリクストンキャリーバックパック</t>
    </r>
    <phoneticPr fontId="22"/>
  </si>
  <si>
    <t>BLACK</t>
  </si>
  <si>
    <t>26</t>
    <phoneticPr fontId="22"/>
  </si>
  <si>
    <t>BLUE GREEN</t>
    <phoneticPr fontId="22"/>
  </si>
  <si>
    <t>56</t>
    <phoneticPr fontId="22"/>
  </si>
  <si>
    <t>KHAKI</t>
    <phoneticPr fontId="22"/>
  </si>
  <si>
    <t>4589750328641</t>
  </si>
  <si>
    <t>Sleeve Shoulder Bag
スリーブショルダーバック</t>
    <phoneticPr fontId="22"/>
  </si>
  <si>
    <t>4589750320874</t>
  </si>
  <si>
    <t>70</t>
    <phoneticPr fontId="22"/>
  </si>
  <si>
    <t>4589750320881</t>
  </si>
  <si>
    <t>BROWN</t>
    <phoneticPr fontId="22"/>
  </si>
  <si>
    <t>KHAKI</t>
  </si>
  <si>
    <t>4589750320850</t>
  </si>
  <si>
    <t>Glasgow Carry Tote Bag
グラスゴーキャリートートバック</t>
    <phoneticPr fontId="22"/>
  </si>
  <si>
    <t>4589750320867</t>
  </si>
  <si>
    <t xml:space="preserve">  </t>
  </si>
  <si>
    <t>4589750320843</t>
  </si>
  <si>
    <t>M</t>
  </si>
  <si>
    <t>L</t>
  </si>
  <si>
    <t>BROWN</t>
  </si>
  <si>
    <t>Winston Hug Bag
ウィンストンハグバッグ</t>
    <phoneticPr fontId="22"/>
  </si>
  <si>
    <t>F</t>
    <phoneticPr fontId="22"/>
  </si>
  <si>
    <t>4589750329402</t>
  </si>
  <si>
    <t>02</t>
    <phoneticPr fontId="22"/>
  </si>
  <si>
    <t>4589750317782</t>
  </si>
  <si>
    <t>WHITE</t>
  </si>
  <si>
    <t>4589750317775</t>
  </si>
  <si>
    <t>DENIM</t>
  </si>
  <si>
    <t>備考欄</t>
    <rPh sb="0" eb="2">
      <t>ビコウ</t>
    </rPh>
    <rPh sb="2" eb="3">
      <t>ラン</t>
    </rPh>
    <phoneticPr fontId="22"/>
  </si>
  <si>
    <r>
      <t>・商品によって</t>
    </r>
    <r>
      <rPr>
        <b/>
        <sz val="10"/>
        <color theme="1"/>
        <rFont val="Meiryo ui"/>
        <family val="3"/>
        <charset val="128"/>
      </rPr>
      <t>最低発注数（LOT）</t>
    </r>
    <r>
      <rPr>
        <sz val="10"/>
        <color theme="1"/>
        <rFont val="Meiryo ui"/>
        <family val="3"/>
        <charset val="128"/>
      </rPr>
      <t>が決まっています。　必ずロット数を確認の上、ご発注をお願い致します。</t>
    </r>
    <rPh sb="1" eb="3">
      <t>ショウヒン</t>
    </rPh>
    <rPh sb="7" eb="11">
      <t>サイテイハッチュウ</t>
    </rPh>
    <rPh sb="11" eb="12">
      <t>スウ</t>
    </rPh>
    <rPh sb="18" eb="19">
      <t>キ</t>
    </rPh>
    <rPh sb="27" eb="28">
      <t>カナラ</t>
    </rPh>
    <rPh sb="32" eb="33">
      <t>スウ</t>
    </rPh>
    <rPh sb="34" eb="36">
      <t>カクニン</t>
    </rPh>
    <rPh sb="37" eb="38">
      <t>ウエ</t>
    </rPh>
    <rPh sb="40" eb="42">
      <t>ハッチュウ</t>
    </rPh>
    <rPh sb="44" eb="45">
      <t>ネガ</t>
    </rPh>
    <rPh sb="46" eb="47">
      <t>イタ</t>
    </rPh>
    <phoneticPr fontId="31"/>
  </si>
  <si>
    <t>＜例＞TOY　1LOT＝2pcs　…　ロット欄に「1」と記載がありますと注文数「2点」での発送となりますのでご注意ください。</t>
    <rPh sb="1" eb="2">
      <t>レイ</t>
    </rPh>
    <rPh sb="22" eb="23">
      <t>ラン</t>
    </rPh>
    <rPh sb="28" eb="30">
      <t>キサイ</t>
    </rPh>
    <rPh sb="36" eb="39">
      <t>チュウモンスウ</t>
    </rPh>
    <rPh sb="41" eb="42">
      <t>テン</t>
    </rPh>
    <rPh sb="45" eb="47">
      <t>ハッソウ</t>
    </rPh>
    <rPh sb="55" eb="57">
      <t>チュウイ</t>
    </rPh>
    <phoneticPr fontId="31"/>
  </si>
  <si>
    <t>・オーダー,LOT数についてはカタログ・HPに記載しております。　必ずご一読の上ご発注いただきますようお願い致します。</t>
    <rPh sb="9" eb="10">
      <t>スウ</t>
    </rPh>
    <rPh sb="23" eb="25">
      <t>キサイ</t>
    </rPh>
    <rPh sb="33" eb="34">
      <t>カナラ</t>
    </rPh>
    <rPh sb="36" eb="38">
      <t>イチドク</t>
    </rPh>
    <rPh sb="39" eb="40">
      <t>ウエ</t>
    </rPh>
    <rPh sb="41" eb="43">
      <t>ハッチュウ</t>
    </rPh>
    <rPh sb="52" eb="53">
      <t>ネガ</t>
    </rPh>
    <rPh sb="54" eb="55">
      <t>イタショウヒンサイテイハッチュウスウキカナラスウカクニンウエハッチュウネガ</t>
    </rPh>
    <phoneticPr fontId="31"/>
  </si>
  <si>
    <t>　株式会社CHOCO</t>
    <rPh sb="1" eb="5">
      <t>カブシキガイシャ</t>
    </rPh>
    <phoneticPr fontId="31"/>
  </si>
  <si>
    <t>　　〒153-0041　　東京都目黒区駒場4-7-6ﾊﾟｰｸﾋﾞﾙ</t>
    <rPh sb="19" eb="21">
      <t>コマバ</t>
    </rPh>
    <phoneticPr fontId="31"/>
  </si>
  <si>
    <t>　TEL:03-5422-3199　　FAX:03-5422-3198</t>
    <phoneticPr fontId="31"/>
  </si>
  <si>
    <t>MAIL:　order@mandarinebrothers.tokyo（注文専用）</t>
    <rPh sb="36" eb="40">
      <t>チュウモンセンヨウ</t>
    </rPh>
    <phoneticPr fontId="31"/>
  </si>
  <si>
    <t>No</t>
    <phoneticPr fontId="22"/>
  </si>
  <si>
    <t>01</t>
    <phoneticPr fontId="22"/>
  </si>
  <si>
    <t>4589750331467</t>
  </si>
  <si>
    <t>XS</t>
    <phoneticPr fontId="22"/>
  </si>
  <si>
    <t>4589750331474</t>
  </si>
  <si>
    <t>S</t>
    <phoneticPr fontId="22"/>
  </si>
  <si>
    <t>4589750331481</t>
  </si>
  <si>
    <t>04</t>
    <phoneticPr fontId="22"/>
  </si>
  <si>
    <t>4589750331498</t>
  </si>
  <si>
    <t>MD</t>
    <phoneticPr fontId="22"/>
  </si>
  <si>
    <t>4589750331504</t>
  </si>
  <si>
    <t>08</t>
    <phoneticPr fontId="22"/>
  </si>
  <si>
    <t>4589750331511</t>
  </si>
  <si>
    <t>XL</t>
    <phoneticPr fontId="22"/>
  </si>
  <si>
    <t>09</t>
    <phoneticPr fontId="22"/>
  </si>
  <si>
    <t>4589750331528</t>
  </si>
  <si>
    <t>XLB</t>
    <phoneticPr fontId="22"/>
  </si>
  <si>
    <t>4589750331535</t>
  </si>
  <si>
    <t>XXL</t>
    <phoneticPr fontId="22"/>
  </si>
  <si>
    <t>11</t>
    <phoneticPr fontId="22"/>
  </si>
  <si>
    <t>4589750331542</t>
  </si>
  <si>
    <t>3L</t>
    <phoneticPr fontId="22"/>
  </si>
  <si>
    <t>4589750331559</t>
  </si>
  <si>
    <t>4L</t>
    <phoneticPr fontId="22"/>
  </si>
  <si>
    <t>13</t>
    <phoneticPr fontId="22"/>
  </si>
  <si>
    <t>4589750331566</t>
  </si>
  <si>
    <t>5L</t>
    <phoneticPr fontId="22"/>
  </si>
  <si>
    <t>4589750331573</t>
  </si>
  <si>
    <t>4589750331580</t>
  </si>
  <si>
    <t>4589750331597</t>
  </si>
  <si>
    <t>4589750331603</t>
  </si>
  <si>
    <t>4589750331610</t>
  </si>
  <si>
    <t>4589750331627</t>
  </si>
  <si>
    <t>4589750331634</t>
  </si>
  <si>
    <t>4589750331641</t>
  </si>
  <si>
    <t>4589750331658</t>
  </si>
  <si>
    <t>4589750331665</t>
  </si>
  <si>
    <t>4589750331672</t>
  </si>
  <si>
    <t>4589750331689</t>
  </si>
  <si>
    <t>4589750331696</t>
  </si>
  <si>
    <t>4589750331702</t>
  </si>
  <si>
    <t>4589750331719</t>
  </si>
  <si>
    <t>4589750331726</t>
  </si>
  <si>
    <t>4589750331733</t>
  </si>
  <si>
    <t>4589750331740</t>
  </si>
  <si>
    <t>4589750331757</t>
  </si>
  <si>
    <t>4589750331764</t>
  </si>
  <si>
    <t>4589750331771</t>
  </si>
  <si>
    <t>4589750331788</t>
  </si>
  <si>
    <t>GRAY</t>
  </si>
  <si>
    <t>IVORY</t>
    <phoneticPr fontId="22"/>
  </si>
  <si>
    <t>4589750330835</t>
    <phoneticPr fontId="22"/>
  </si>
  <si>
    <t>Skin Tight Suit
スキンタイトスーツ</t>
    <phoneticPr fontId="22"/>
  </si>
  <si>
    <t>XS</t>
  </si>
  <si>
    <t>4589750330842</t>
    <phoneticPr fontId="22"/>
  </si>
  <si>
    <t>S</t>
  </si>
  <si>
    <t>4589750330859</t>
    <phoneticPr fontId="22"/>
  </si>
  <si>
    <t>4589750330866</t>
    <phoneticPr fontId="22"/>
  </si>
  <si>
    <t>MD</t>
  </si>
  <si>
    <t>4589750330873</t>
    <phoneticPr fontId="22"/>
  </si>
  <si>
    <t>4589750330880</t>
    <phoneticPr fontId="22"/>
  </si>
  <si>
    <t>XL</t>
  </si>
  <si>
    <t>4589750330897</t>
    <phoneticPr fontId="22"/>
  </si>
  <si>
    <t>4589750330903</t>
    <phoneticPr fontId="22"/>
  </si>
  <si>
    <t>XXL</t>
  </si>
  <si>
    <t>4589750330910</t>
    <phoneticPr fontId="22"/>
  </si>
  <si>
    <t>3L</t>
  </si>
  <si>
    <t>4589750330927</t>
    <phoneticPr fontId="22"/>
  </si>
  <si>
    <t>4L</t>
  </si>
  <si>
    <t>4589750330934</t>
    <phoneticPr fontId="22"/>
  </si>
  <si>
    <t>5L</t>
  </si>
  <si>
    <t>4589750330941</t>
    <phoneticPr fontId="22"/>
  </si>
  <si>
    <t>4589750330958</t>
    <phoneticPr fontId="22"/>
  </si>
  <si>
    <t>4589750330965</t>
    <phoneticPr fontId="22"/>
  </si>
  <si>
    <t>4589750330972</t>
    <phoneticPr fontId="22"/>
  </si>
  <si>
    <t>4589750330989</t>
    <phoneticPr fontId="22"/>
  </si>
  <si>
    <t>4589750330996</t>
    <phoneticPr fontId="22"/>
  </si>
  <si>
    <t>4589750331009</t>
    <phoneticPr fontId="22"/>
  </si>
  <si>
    <t>4589750331016</t>
    <phoneticPr fontId="22"/>
  </si>
  <si>
    <t>4589750331023</t>
    <phoneticPr fontId="22"/>
  </si>
  <si>
    <t>4589750331030</t>
    <phoneticPr fontId="22"/>
  </si>
  <si>
    <t>4589750331047</t>
    <phoneticPr fontId="22"/>
  </si>
  <si>
    <r>
      <rPr>
        <sz val="11"/>
        <color theme="1"/>
        <rFont val="Meiryo ui"/>
        <family val="3"/>
        <charset val="128"/>
      </rPr>
      <t>Skin Tight Suit</t>
    </r>
    <r>
      <rPr>
        <sz val="12"/>
        <color theme="1"/>
        <rFont val="Meiryo ui"/>
        <family val="3"/>
        <charset val="128"/>
      </rPr>
      <t xml:space="preserve">
</t>
    </r>
    <r>
      <rPr>
        <sz val="10"/>
        <color theme="1"/>
        <rFont val="Meiryo ui"/>
        <family val="3"/>
        <charset val="128"/>
      </rPr>
      <t>スキンタイトスーツ</t>
    </r>
    <phoneticPr fontId="22"/>
  </si>
  <si>
    <t>NAVY</t>
  </si>
  <si>
    <t>TURQUOISE</t>
  </si>
  <si>
    <t>TURQUOISE</t>
    <phoneticPr fontId="22"/>
  </si>
  <si>
    <r>
      <t xml:space="preserve">Skin Tight Suit
</t>
    </r>
    <r>
      <rPr>
        <sz val="10"/>
        <rFont val="Meiryo ui"/>
        <family val="3"/>
        <charset val="128"/>
      </rPr>
      <t>スキンタイトスーツ</t>
    </r>
    <phoneticPr fontId="22"/>
  </si>
  <si>
    <t>MUSTARD</t>
  </si>
  <si>
    <t>MUSTARD</t>
    <phoneticPr fontId="22"/>
  </si>
  <si>
    <t>ORANGE</t>
  </si>
  <si>
    <t>PEACH</t>
    <phoneticPr fontId="22"/>
  </si>
  <si>
    <t>YELLOW</t>
    <phoneticPr fontId="22"/>
  </si>
  <si>
    <t>終売</t>
    <rPh sb="0" eb="2">
      <t>シュウバイ</t>
    </rPh>
    <phoneticPr fontId="22"/>
  </si>
  <si>
    <t>04</t>
  </si>
  <si>
    <t>10</t>
  </si>
  <si>
    <t>11</t>
  </si>
  <si>
    <t>12</t>
  </si>
  <si>
    <t>13</t>
  </si>
  <si>
    <t>01</t>
  </si>
  <si>
    <t>PINK</t>
  </si>
  <si>
    <t>02</t>
  </si>
  <si>
    <t>03</t>
  </si>
  <si>
    <t>06</t>
  </si>
  <si>
    <t>08</t>
  </si>
  <si>
    <t>09</t>
  </si>
  <si>
    <t>XLB</t>
  </si>
  <si>
    <t>MINT</t>
    <phoneticPr fontId="22"/>
  </si>
  <si>
    <t>50</t>
    <phoneticPr fontId="22"/>
  </si>
  <si>
    <t>CUDDLER
カドラー</t>
    <phoneticPr fontId="22"/>
  </si>
  <si>
    <t>GREEN</t>
    <phoneticPr fontId="22"/>
  </si>
  <si>
    <t>69</t>
    <phoneticPr fontId="22"/>
  </si>
  <si>
    <t>ORENGE</t>
    <phoneticPr fontId="22"/>
  </si>
  <si>
    <t>53</t>
    <phoneticPr fontId="22"/>
  </si>
  <si>
    <r>
      <t xml:space="preserve">FLAT BED
</t>
    </r>
    <r>
      <rPr>
        <sz val="10"/>
        <color theme="1"/>
        <rFont val="Meiryo ui"/>
        <family val="3"/>
        <charset val="128"/>
      </rPr>
      <t>フラットベッド</t>
    </r>
    <phoneticPr fontId="22"/>
  </si>
  <si>
    <t>68</t>
    <phoneticPr fontId="22"/>
  </si>
  <si>
    <t>4589750330705</t>
    <phoneticPr fontId="22"/>
  </si>
  <si>
    <t xml:space="preserve">
Puppy Set
パピーセット
</t>
    <phoneticPr fontId="22"/>
  </si>
  <si>
    <t>MILKY ORANGE</t>
    <phoneticPr fontId="22"/>
  </si>
  <si>
    <t>30</t>
    <phoneticPr fontId="22"/>
  </si>
  <si>
    <t>4589750329419</t>
  </si>
  <si>
    <t>RED</t>
    <phoneticPr fontId="22"/>
  </si>
  <si>
    <t>4589750329426</t>
  </si>
  <si>
    <t>88</t>
    <phoneticPr fontId="22"/>
  </si>
  <si>
    <t>MB STRIPE</t>
    <phoneticPr fontId="22"/>
  </si>
  <si>
    <t>20</t>
    <phoneticPr fontId="22"/>
  </si>
  <si>
    <t>4589750328627</t>
  </si>
  <si>
    <r>
      <t xml:space="preserve">Driving Cushion
</t>
    </r>
    <r>
      <rPr>
        <sz val="10"/>
        <color theme="1"/>
        <rFont val="Meiryo ui"/>
        <family val="3"/>
        <charset val="128"/>
      </rPr>
      <t>ドライビングクッション</t>
    </r>
    <phoneticPr fontId="22"/>
  </si>
  <si>
    <t>NAVY</t>
    <phoneticPr fontId="22"/>
  </si>
  <si>
    <t>76</t>
    <phoneticPr fontId="22"/>
  </si>
  <si>
    <t>4589750328634</t>
  </si>
  <si>
    <t>LATTE</t>
    <phoneticPr fontId="22"/>
  </si>
  <si>
    <t>4589750317713</t>
  </si>
  <si>
    <t xml:space="preserve"> BLACK</t>
  </si>
  <si>
    <t>4589750317720</t>
  </si>
  <si>
    <t xml:space="preserve"> KHAKI</t>
  </si>
  <si>
    <r>
      <t xml:space="preserve">Driving Cushion -WIDE
</t>
    </r>
    <r>
      <rPr>
        <sz val="9"/>
        <color theme="1"/>
        <rFont val="Meiryo ui"/>
        <family val="3"/>
        <charset val="128"/>
      </rPr>
      <t>ドライビングクッション　ワイド</t>
    </r>
    <phoneticPr fontId="22"/>
  </si>
  <si>
    <t>NATURAL</t>
  </si>
  <si>
    <t>28</t>
    <phoneticPr fontId="22"/>
  </si>
  <si>
    <t>MIST</t>
  </si>
  <si>
    <t>4589750324582</t>
    <phoneticPr fontId="22"/>
  </si>
  <si>
    <t>4589750324599</t>
    <phoneticPr fontId="22"/>
  </si>
  <si>
    <t>4589750321079</t>
  </si>
  <si>
    <t>4589750321086</t>
  </si>
  <si>
    <t>4589750321093</t>
  </si>
  <si>
    <t>4589750333591</t>
  </si>
  <si>
    <t>4589750333607</t>
  </si>
  <si>
    <t>4589750333614</t>
  </si>
  <si>
    <t>4589750333621</t>
  </si>
  <si>
    <t>4589750333638</t>
  </si>
  <si>
    <t>4589750333645</t>
  </si>
  <si>
    <t>4589750333652</t>
  </si>
  <si>
    <t>4589750333669</t>
  </si>
  <si>
    <t>4589750333676</t>
  </si>
  <si>
    <t>4589750333683</t>
  </si>
  <si>
    <t>4589750333690</t>
  </si>
  <si>
    <t>4589750333706</t>
  </si>
  <si>
    <t>4589750333713</t>
  </si>
  <si>
    <t>4589750333720</t>
  </si>
  <si>
    <t>4589750333737</t>
  </si>
  <si>
    <t>4589750333744</t>
  </si>
  <si>
    <t>4589750333751</t>
  </si>
  <si>
    <t>4589750333768</t>
  </si>
  <si>
    <t>4589750333775</t>
  </si>
  <si>
    <t>4589750333782</t>
  </si>
  <si>
    <t>4589750333799</t>
  </si>
  <si>
    <t>4589750333805</t>
  </si>
  <si>
    <t>4589750333812</t>
  </si>
  <si>
    <t>4589750333829</t>
  </si>
  <si>
    <t>4589750333836</t>
  </si>
  <si>
    <t>4589750333843</t>
  </si>
  <si>
    <t>4589750333850</t>
  </si>
  <si>
    <t>4589750333867</t>
  </si>
  <si>
    <t>4589750333874</t>
  </si>
  <si>
    <t>4589750333881</t>
  </si>
  <si>
    <t>4589750333898</t>
  </si>
  <si>
    <t>4589750333904</t>
  </si>
  <si>
    <t>4589750333911</t>
  </si>
  <si>
    <t>24</t>
    <phoneticPr fontId="22"/>
  </si>
  <si>
    <t>4589750334031</t>
  </si>
  <si>
    <t>Chi-bee Cardboard Knit
Chi-beeダンボールニット</t>
    <phoneticPr fontId="22"/>
  </si>
  <si>
    <t>BLUE</t>
    <phoneticPr fontId="22"/>
  </si>
  <si>
    <t>4589750334048</t>
  </si>
  <si>
    <t>4589750334055</t>
  </si>
  <si>
    <t>4589750334062</t>
  </si>
  <si>
    <t>4589750334079</t>
  </si>
  <si>
    <t>4589750334086</t>
  </si>
  <si>
    <t>4589750334093</t>
  </si>
  <si>
    <t>4589750334109</t>
  </si>
  <si>
    <t>4589750334116</t>
  </si>
  <si>
    <t>4589750334123</t>
  </si>
  <si>
    <t>4589750334130</t>
  </si>
  <si>
    <t>55</t>
    <phoneticPr fontId="22"/>
  </si>
  <si>
    <t>4589750334147</t>
  </si>
  <si>
    <t>LIME</t>
    <phoneticPr fontId="22"/>
  </si>
  <si>
    <t>4589750334154</t>
  </si>
  <si>
    <t>4589750334161</t>
  </si>
  <si>
    <t>4589750334178</t>
  </si>
  <si>
    <t>4589750334185</t>
  </si>
  <si>
    <t>4589750334192</t>
  </si>
  <si>
    <t>4589750334208</t>
  </si>
  <si>
    <t>4589750334215</t>
  </si>
  <si>
    <t>4589750334222</t>
  </si>
  <si>
    <t>4589750334239</t>
  </si>
  <si>
    <t>4589750334246</t>
  </si>
  <si>
    <t>81</t>
    <phoneticPr fontId="22"/>
  </si>
  <si>
    <t>4589750330767</t>
  </si>
  <si>
    <r>
      <rPr>
        <sz val="11"/>
        <color theme="1"/>
        <rFont val="Meiryo ui"/>
        <family val="3"/>
        <charset val="128"/>
      </rPr>
      <t>Overall</t>
    </r>
    <r>
      <rPr>
        <sz val="12"/>
        <color theme="1"/>
        <rFont val="Meiryo ui"/>
        <family val="3"/>
        <charset val="128"/>
      </rPr>
      <t xml:space="preserve">
</t>
    </r>
    <r>
      <rPr>
        <sz val="9"/>
        <color theme="1"/>
        <rFont val="Meiryo ui"/>
        <family val="3"/>
        <charset val="128"/>
      </rPr>
      <t>オーバーオール</t>
    </r>
    <phoneticPr fontId="22"/>
  </si>
  <si>
    <t>4589750330774</t>
  </si>
  <si>
    <t>4589750330781</t>
  </si>
  <si>
    <t>4589750330798</t>
  </si>
  <si>
    <t>80</t>
    <phoneticPr fontId="22"/>
  </si>
  <si>
    <t>40</t>
    <phoneticPr fontId="22"/>
  </si>
  <si>
    <t>PINK</t>
    <phoneticPr fontId="22"/>
  </si>
  <si>
    <t>34</t>
    <phoneticPr fontId="22"/>
  </si>
  <si>
    <t>4589750332518</t>
  </si>
  <si>
    <t>Side Panel Sweat
サイドパネルスウェット</t>
    <phoneticPr fontId="22"/>
  </si>
  <si>
    <t>PURPLE</t>
    <phoneticPr fontId="22"/>
  </si>
  <si>
    <t>4589750332525</t>
  </si>
  <si>
    <t>4589750332532</t>
  </si>
  <si>
    <t>4589750332549</t>
  </si>
  <si>
    <t>4589750332556</t>
  </si>
  <si>
    <t>4589750332563</t>
  </si>
  <si>
    <t>4589750332570</t>
  </si>
  <si>
    <t>4589750332587</t>
  </si>
  <si>
    <t>4589750332594</t>
  </si>
  <si>
    <t>4589750332600</t>
  </si>
  <si>
    <t>4589750332617</t>
  </si>
  <si>
    <t>4589750332624</t>
  </si>
  <si>
    <t>4589750332631</t>
  </si>
  <si>
    <t>4589750332648</t>
  </si>
  <si>
    <t>4589750332655</t>
  </si>
  <si>
    <t>4589750332662</t>
  </si>
  <si>
    <t>4589750332679</t>
  </si>
  <si>
    <t>4589750332686</t>
  </si>
  <si>
    <t>4589750332693</t>
  </si>
  <si>
    <t>4589750332709</t>
  </si>
  <si>
    <t>4589750332716</t>
  </si>
  <si>
    <t>4589750332723</t>
  </si>
  <si>
    <t>4589750332730</t>
  </si>
  <si>
    <t>ORANGE</t>
    <phoneticPr fontId="22"/>
  </si>
  <si>
    <t>4589750332747</t>
  </si>
  <si>
    <t>4589750332754</t>
  </si>
  <si>
    <t>4589750332761</t>
  </si>
  <si>
    <t>4589750332778</t>
  </si>
  <si>
    <t>4589750332785</t>
  </si>
  <si>
    <t>4589750332792</t>
  </si>
  <si>
    <t>4589750332808</t>
  </si>
  <si>
    <t>4589750332815</t>
  </si>
  <si>
    <t>4589750332822</t>
  </si>
  <si>
    <t>4589750332839</t>
  </si>
  <si>
    <t>4589750334642</t>
  </si>
  <si>
    <t>Rain Jacket
レインジャケット</t>
    <phoneticPr fontId="22"/>
  </si>
  <si>
    <t>4589750334659</t>
  </si>
  <si>
    <t>4589750334666</t>
  </si>
  <si>
    <t>4589750334673</t>
  </si>
  <si>
    <t>4589750334680</t>
  </si>
  <si>
    <t>4589750334697</t>
  </si>
  <si>
    <t>4589750334703</t>
  </si>
  <si>
    <t>4589750334710</t>
  </si>
  <si>
    <t>4589750334727</t>
  </si>
  <si>
    <t>4589750334734</t>
  </si>
  <si>
    <t>4589750334741</t>
  </si>
  <si>
    <t>4589750334758</t>
  </si>
  <si>
    <t>4589750334765</t>
  </si>
  <si>
    <t>4589750334772</t>
  </si>
  <si>
    <t>4589750330088</t>
  </si>
  <si>
    <r>
      <t xml:space="preserve">Insect Shield Mesh Suit 
</t>
    </r>
    <r>
      <rPr>
        <sz val="10"/>
        <color theme="1"/>
        <rFont val="Meiryo ui"/>
        <family val="3"/>
        <charset val="128"/>
      </rPr>
      <t>インセクトシールドメッシュスーツ</t>
    </r>
    <phoneticPr fontId="22"/>
  </si>
  <si>
    <t>4589750330095</t>
  </si>
  <si>
    <t>4589750330101</t>
  </si>
  <si>
    <t>4589750330118</t>
  </si>
  <si>
    <t>4589750330125</t>
  </si>
  <si>
    <t>4589750330132</t>
  </si>
  <si>
    <t>65</t>
    <phoneticPr fontId="22"/>
  </si>
  <si>
    <t>4589750330163</t>
  </si>
  <si>
    <t>4589750330170</t>
  </si>
  <si>
    <t>4589750330187</t>
  </si>
  <si>
    <t>4589750330194</t>
  </si>
  <si>
    <t>4589750330200</t>
  </si>
  <si>
    <t>4589750330217</t>
  </si>
  <si>
    <t>GREEN</t>
  </si>
  <si>
    <t>05</t>
  </si>
  <si>
    <t>4589750326203</t>
  </si>
  <si>
    <t>Corduroy shirt
コーデュロイシャツ</t>
    <phoneticPr fontId="22"/>
  </si>
  <si>
    <t>BEIGE</t>
  </si>
  <si>
    <t>4589750326210</t>
  </si>
  <si>
    <t>4589750326227</t>
  </si>
  <si>
    <t>4589750326234</t>
  </si>
  <si>
    <t>4589750326241</t>
  </si>
  <si>
    <t>4589750326258</t>
  </si>
  <si>
    <t>24</t>
  </si>
  <si>
    <t>4589750326265</t>
  </si>
  <si>
    <t>BLUE</t>
  </si>
  <si>
    <t>4589750326272</t>
  </si>
  <si>
    <t>4589750326289</t>
  </si>
  <si>
    <t>4589750326296</t>
  </si>
  <si>
    <t>4589750326302</t>
  </si>
  <si>
    <t>4589750326319</t>
  </si>
  <si>
    <t>40</t>
  </si>
  <si>
    <t>4589750326326</t>
  </si>
  <si>
    <t>4589750326333</t>
  </si>
  <si>
    <t>4589750326340</t>
  </si>
  <si>
    <t>4589750326357</t>
  </si>
  <si>
    <t>4589750326364</t>
  </si>
  <si>
    <t>4589750326371</t>
  </si>
  <si>
    <t>30</t>
  </si>
  <si>
    <t>68</t>
  </si>
  <si>
    <t>15</t>
    <phoneticPr fontId="22"/>
  </si>
  <si>
    <t>CHARCOAL</t>
    <phoneticPr fontId="22"/>
  </si>
  <si>
    <t>4589750329297</t>
  </si>
  <si>
    <t>Puppy's First T-shirt
パピーズファーストTシャツ</t>
    <phoneticPr fontId="22"/>
  </si>
  <si>
    <t>4589750329303</t>
  </si>
  <si>
    <t>4589750329310</t>
  </si>
  <si>
    <t>4589750329327</t>
  </si>
  <si>
    <t>4589750325879</t>
    <phoneticPr fontId="22"/>
  </si>
  <si>
    <t>Waffle Hoodie
ワッフルフーディー</t>
    <phoneticPr fontId="22"/>
  </si>
  <si>
    <t>4589750325886</t>
    <phoneticPr fontId="22"/>
  </si>
  <si>
    <t>4589750325893</t>
    <phoneticPr fontId="22"/>
  </si>
  <si>
    <t>4589750325909</t>
    <phoneticPr fontId="22"/>
  </si>
  <si>
    <t>4589750325916</t>
    <phoneticPr fontId="22"/>
  </si>
  <si>
    <t>4589750325923</t>
    <phoneticPr fontId="22"/>
  </si>
  <si>
    <t>4589750325930</t>
    <phoneticPr fontId="22"/>
  </si>
  <si>
    <t>4589750325947</t>
    <phoneticPr fontId="22"/>
  </si>
  <si>
    <t>4589750325954</t>
    <phoneticPr fontId="22"/>
  </si>
  <si>
    <t>4589750325961</t>
    <phoneticPr fontId="22"/>
  </si>
  <si>
    <t>4589750325978</t>
    <phoneticPr fontId="22"/>
  </si>
  <si>
    <t>45</t>
    <phoneticPr fontId="22"/>
  </si>
  <si>
    <t>4589750325985</t>
    <phoneticPr fontId="22"/>
  </si>
  <si>
    <t>4589750325992</t>
    <phoneticPr fontId="22"/>
  </si>
  <si>
    <t>4589750326005</t>
    <phoneticPr fontId="22"/>
  </si>
  <si>
    <t>4589750326012</t>
    <phoneticPr fontId="22"/>
  </si>
  <si>
    <t>4589750326029</t>
    <phoneticPr fontId="22"/>
  </si>
  <si>
    <t>4589750326036</t>
    <phoneticPr fontId="22"/>
  </si>
  <si>
    <t>4589750326043</t>
    <phoneticPr fontId="22"/>
  </si>
  <si>
    <t>4589750326050</t>
    <phoneticPr fontId="22"/>
  </si>
  <si>
    <t>4589750326067</t>
    <phoneticPr fontId="22"/>
  </si>
  <si>
    <t>4589750326074</t>
    <phoneticPr fontId="22"/>
  </si>
  <si>
    <t>4589750326081</t>
    <phoneticPr fontId="22"/>
  </si>
  <si>
    <t>61</t>
    <phoneticPr fontId="22"/>
  </si>
  <si>
    <t>4589750326098</t>
    <phoneticPr fontId="22"/>
  </si>
  <si>
    <t>4589750326104</t>
    <phoneticPr fontId="22"/>
  </si>
  <si>
    <t>4589750326111</t>
    <phoneticPr fontId="22"/>
  </si>
  <si>
    <t>4589750326128</t>
    <phoneticPr fontId="22"/>
  </si>
  <si>
    <t>4589750326135</t>
    <phoneticPr fontId="22"/>
  </si>
  <si>
    <t>4589750326142</t>
    <phoneticPr fontId="22"/>
  </si>
  <si>
    <t>4589750326159</t>
    <phoneticPr fontId="22"/>
  </si>
  <si>
    <t>4589750326166</t>
    <phoneticPr fontId="22"/>
  </si>
  <si>
    <t>4589750326173</t>
    <phoneticPr fontId="22"/>
  </si>
  <si>
    <t>4589750326180</t>
    <phoneticPr fontId="22"/>
  </si>
  <si>
    <t>4589750326197</t>
    <phoneticPr fontId="22"/>
  </si>
  <si>
    <t>4589750323318</t>
    <phoneticPr fontId="22"/>
  </si>
  <si>
    <t>Rain Suit
レインスーツ</t>
    <phoneticPr fontId="22"/>
  </si>
  <si>
    <t>4589750323325</t>
    <phoneticPr fontId="22"/>
  </si>
  <si>
    <t>4589750323332</t>
    <phoneticPr fontId="22"/>
  </si>
  <si>
    <t>4589750323349</t>
    <phoneticPr fontId="22"/>
  </si>
  <si>
    <t>4589750323356</t>
    <phoneticPr fontId="22"/>
  </si>
  <si>
    <t>4589750323363</t>
    <phoneticPr fontId="22"/>
  </si>
  <si>
    <t>4589750323370</t>
    <phoneticPr fontId="22"/>
  </si>
  <si>
    <t>4589750323387</t>
    <phoneticPr fontId="22"/>
  </si>
  <si>
    <t>4589750323394</t>
    <phoneticPr fontId="22"/>
  </si>
  <si>
    <t>4589750323400</t>
    <phoneticPr fontId="22"/>
  </si>
  <si>
    <t>4589750323417</t>
    <phoneticPr fontId="22"/>
  </si>
  <si>
    <t>4589750323424</t>
    <phoneticPr fontId="22"/>
  </si>
  <si>
    <t>4589750323431</t>
    <phoneticPr fontId="22"/>
  </si>
  <si>
    <t>4589750323448</t>
    <phoneticPr fontId="22"/>
  </si>
  <si>
    <t>4589750323455</t>
    <phoneticPr fontId="22"/>
  </si>
  <si>
    <t>4589750323462</t>
    <phoneticPr fontId="22"/>
  </si>
  <si>
    <t>4589750323479</t>
    <phoneticPr fontId="22"/>
  </si>
  <si>
    <t>4589750323486</t>
    <phoneticPr fontId="22"/>
  </si>
  <si>
    <t>※アソート不可</t>
    <rPh sb="5" eb="7">
      <t>フカ</t>
    </rPh>
    <phoneticPr fontId="22"/>
  </si>
  <si>
    <t>4589750332242</t>
  </si>
  <si>
    <t>Leg Warmer
レッグウォーマー</t>
    <phoneticPr fontId="22"/>
  </si>
  <si>
    <t>4589750332259</t>
  </si>
  <si>
    <t>4589750332266</t>
  </si>
  <si>
    <t>4589750332273</t>
  </si>
  <si>
    <t>4589750332280</t>
  </si>
  <si>
    <t>4589750332297</t>
  </si>
  <si>
    <t>4589750332303</t>
  </si>
  <si>
    <t>4589750332310</t>
  </si>
  <si>
    <t>4589750332327</t>
  </si>
  <si>
    <t>Belly Warmer
ベリーウォーマー</t>
    <phoneticPr fontId="22"/>
  </si>
  <si>
    <t>4589750332334</t>
  </si>
  <si>
    <t>4589750332341</t>
  </si>
  <si>
    <t>4589750332358</t>
  </si>
  <si>
    <t>4589750332365</t>
  </si>
  <si>
    <t>4589750332372</t>
  </si>
  <si>
    <t>4589750332389</t>
  </si>
  <si>
    <t>4589750332396</t>
  </si>
  <si>
    <t>4589750326388</t>
  </si>
  <si>
    <t>Classic Harness
クラシックハーネス</t>
    <phoneticPr fontId="22"/>
  </si>
  <si>
    <t>4589750326395</t>
  </si>
  <si>
    <t>4589750326401</t>
  </si>
  <si>
    <t>4589750326418</t>
  </si>
  <si>
    <t>4589750326425</t>
  </si>
  <si>
    <t>4589750326432</t>
  </si>
  <si>
    <t>4589750326449</t>
  </si>
  <si>
    <t>4589750326456</t>
  </si>
  <si>
    <t>4589750326463</t>
  </si>
  <si>
    <t>4589750326470</t>
  </si>
  <si>
    <t>Classic Leash
クラシックリード</t>
    <phoneticPr fontId="22"/>
  </si>
  <si>
    <t>4589750326487</t>
  </si>
  <si>
    <t>4589750326494</t>
  </si>
  <si>
    <t>4589750326500</t>
  </si>
  <si>
    <t>4589750326517</t>
  </si>
  <si>
    <t>4589750326524</t>
  </si>
  <si>
    <t>4589750326531</t>
  </si>
  <si>
    <t>Classic Coller
クラシック首輪</t>
    <rPh sb="20" eb="22">
      <t>クビワ</t>
    </rPh>
    <phoneticPr fontId="22"/>
  </si>
  <si>
    <t>4589750326548</t>
  </si>
  <si>
    <t>4589750326555</t>
  </si>
  <si>
    <t>4589750326562</t>
  </si>
  <si>
    <t>4589750326579</t>
  </si>
  <si>
    <t>4589750326586</t>
  </si>
  <si>
    <t>4589750330392</t>
  </si>
  <si>
    <r>
      <t xml:space="preserve">Puppy's Training Silicone collar
</t>
    </r>
    <r>
      <rPr>
        <sz val="9"/>
        <color theme="1"/>
        <rFont val="Meiryo ui"/>
        <family val="3"/>
        <charset val="128"/>
      </rPr>
      <t>パピーズトレーニングシリコーンカラー</t>
    </r>
    <phoneticPr fontId="22"/>
  </si>
  <si>
    <t>MILKY BLUE</t>
    <phoneticPr fontId="22"/>
  </si>
  <si>
    <t>4589750330408</t>
  </si>
  <si>
    <t>MILKY PINK</t>
    <phoneticPr fontId="22"/>
  </si>
  <si>
    <t>4589750330415</t>
  </si>
  <si>
    <t>4589750323899</t>
  </si>
  <si>
    <r>
      <t xml:space="preserve">Multi Flasher
</t>
    </r>
    <r>
      <rPr>
        <sz val="9"/>
        <rFont val="Meiryo UI"/>
        <family val="3"/>
        <charset val="128"/>
      </rPr>
      <t>LED マルチフラッシャー</t>
    </r>
    <phoneticPr fontId="22"/>
  </si>
  <si>
    <t>4589750323905</t>
  </si>
  <si>
    <t>4589750321376</t>
  </si>
  <si>
    <r>
      <t xml:space="preserve">NightScape LED　Collar
</t>
    </r>
    <r>
      <rPr>
        <sz val="9"/>
        <rFont val="Meiryo UI"/>
        <family val="3"/>
        <charset val="128"/>
      </rPr>
      <t>ナイトスケープLED首輪</t>
    </r>
    <rPh sb="32" eb="34">
      <t>クビワ</t>
    </rPh>
    <phoneticPr fontId="22"/>
  </si>
  <si>
    <t>S-M</t>
    <phoneticPr fontId="22"/>
  </si>
  <si>
    <t>4589750321383</t>
  </si>
  <si>
    <t>M-L</t>
    <phoneticPr fontId="22"/>
  </si>
  <si>
    <t>4589750321390</t>
  </si>
  <si>
    <r>
      <t xml:space="preserve">NightScape LED　Leash
</t>
    </r>
    <r>
      <rPr>
        <sz val="9"/>
        <rFont val="Meiryo UI"/>
        <family val="3"/>
        <charset val="128"/>
      </rPr>
      <t>ナイトスケープLEDリード</t>
    </r>
    <phoneticPr fontId="22"/>
  </si>
  <si>
    <t>4589750322762</t>
    <phoneticPr fontId="22"/>
  </si>
  <si>
    <r>
      <rPr>
        <sz val="11"/>
        <color theme="1"/>
        <rFont val="Meiryo ui"/>
        <family val="3"/>
        <charset val="128"/>
      </rPr>
      <t>Manner Belt</t>
    </r>
    <r>
      <rPr>
        <sz val="12"/>
        <color theme="1"/>
        <rFont val="Meiryo ui"/>
        <family val="3"/>
        <charset val="128"/>
      </rPr>
      <t xml:space="preserve">
</t>
    </r>
    <r>
      <rPr>
        <sz val="11"/>
        <color theme="1"/>
        <rFont val="Meiryo ui"/>
        <family val="3"/>
        <charset val="128"/>
      </rPr>
      <t>マナーベルト</t>
    </r>
    <phoneticPr fontId="22"/>
  </si>
  <si>
    <t>4589750322779</t>
    <phoneticPr fontId="22"/>
  </si>
  <si>
    <t>4589750322786</t>
    <phoneticPr fontId="22"/>
  </si>
  <si>
    <t>4589750322793</t>
    <phoneticPr fontId="22"/>
  </si>
  <si>
    <t>4589750322809</t>
    <phoneticPr fontId="22"/>
  </si>
  <si>
    <t>4589750322816</t>
    <phoneticPr fontId="22"/>
  </si>
  <si>
    <t>DENIM</t>
    <phoneticPr fontId="22"/>
  </si>
  <si>
    <t>4589750322823</t>
    <phoneticPr fontId="22"/>
  </si>
  <si>
    <t>4589750322830</t>
    <phoneticPr fontId="22"/>
  </si>
  <si>
    <t>4589750322847</t>
    <phoneticPr fontId="22"/>
  </si>
  <si>
    <t>4589750322854</t>
    <phoneticPr fontId="22"/>
  </si>
  <si>
    <r>
      <rPr>
        <sz val="11"/>
        <color theme="1"/>
        <rFont val="Meiryo ui"/>
        <family val="3"/>
        <charset val="128"/>
      </rPr>
      <t>Manner Pants</t>
    </r>
    <r>
      <rPr>
        <sz val="12"/>
        <color theme="1"/>
        <rFont val="Meiryo ui"/>
        <family val="3"/>
        <charset val="128"/>
      </rPr>
      <t xml:space="preserve">
</t>
    </r>
    <r>
      <rPr>
        <sz val="11"/>
        <color theme="1"/>
        <rFont val="Meiryo ui"/>
        <family val="3"/>
        <charset val="128"/>
      </rPr>
      <t>マナーパンツ</t>
    </r>
    <phoneticPr fontId="22"/>
  </si>
  <si>
    <t>4589750333928</t>
  </si>
  <si>
    <r>
      <t xml:space="preserve">Osanpo Joint Bag
</t>
    </r>
    <r>
      <rPr>
        <sz val="10"/>
        <color theme="1"/>
        <rFont val="Meiryo ui"/>
        <family val="3"/>
        <charset val="128"/>
      </rPr>
      <t>おさんぽジョイントバッグ</t>
    </r>
    <phoneticPr fontId="22"/>
  </si>
  <si>
    <t>4589750333935</t>
  </si>
  <si>
    <t>4589750334390</t>
  </si>
  <si>
    <t>Joint Bottle Holder
ジョイントボトルホルダー</t>
    <phoneticPr fontId="22"/>
  </si>
  <si>
    <t>4589750334406</t>
  </si>
  <si>
    <t>4589750334413</t>
  </si>
  <si>
    <t>4589750334376</t>
  </si>
  <si>
    <r>
      <t xml:space="preserve">Reversible 3way Tote
</t>
    </r>
    <r>
      <rPr>
        <sz val="10"/>
        <color theme="1"/>
        <rFont val="Meiryo ui"/>
        <family val="3"/>
        <charset val="128"/>
      </rPr>
      <t>リバーシブルスリーウェイトート</t>
    </r>
    <phoneticPr fontId="22"/>
  </si>
  <si>
    <t>4589750334383</t>
  </si>
  <si>
    <t>4589750334864</t>
  </si>
  <si>
    <t>バリア袋サコッシュ</t>
    <rPh sb="3" eb="4">
      <t>ブクロ</t>
    </rPh>
    <phoneticPr fontId="22"/>
  </si>
  <si>
    <t>25</t>
    <phoneticPr fontId="22"/>
  </si>
  <si>
    <t>4589750330620</t>
  </si>
  <si>
    <t>42</t>
    <phoneticPr fontId="22"/>
  </si>
  <si>
    <t>4589750330637</t>
  </si>
  <si>
    <t>BLUE GRAY</t>
  </si>
  <si>
    <t>4589750328658</t>
  </si>
  <si>
    <t>うんちの臭いバリア袋 S パックタイプ</t>
    <rPh sb="4" eb="5">
      <t>ニオ</t>
    </rPh>
    <rPh sb="9" eb="10">
      <t>フクロ</t>
    </rPh>
    <phoneticPr fontId="22"/>
  </si>
  <si>
    <t>21枚入りパック</t>
    <rPh sb="2" eb="3">
      <t>マイ</t>
    </rPh>
    <rPh sb="3" eb="4">
      <t>イ</t>
    </rPh>
    <phoneticPr fontId="22"/>
  </si>
  <si>
    <t>4589750328665</t>
  </si>
  <si>
    <t>うんちの臭いバリア袋 箱タイプ</t>
    <rPh sb="11" eb="12">
      <t>ハコ</t>
    </rPh>
    <phoneticPr fontId="22"/>
  </si>
  <si>
    <t>210枚入り</t>
    <rPh sb="3" eb="4">
      <t>マイ</t>
    </rPh>
    <rPh sb="4" eb="5">
      <t>イ</t>
    </rPh>
    <phoneticPr fontId="22"/>
  </si>
  <si>
    <t>4589750328672</t>
  </si>
  <si>
    <t>4589750334857</t>
  </si>
  <si>
    <r>
      <rPr>
        <sz val="11"/>
        <color theme="1"/>
        <rFont val="Meiryo ui"/>
        <family val="3"/>
        <charset val="128"/>
      </rPr>
      <t>Manner Pouch</t>
    </r>
    <r>
      <rPr>
        <sz val="12"/>
        <color theme="1"/>
        <rFont val="Meiryo ui"/>
        <family val="3"/>
        <charset val="128"/>
      </rPr>
      <t xml:space="preserve">
</t>
    </r>
    <r>
      <rPr>
        <sz val="10"/>
        <color theme="1"/>
        <rFont val="Meiryo ui"/>
        <family val="3"/>
        <charset val="128"/>
      </rPr>
      <t>マナーポーチ</t>
    </r>
    <phoneticPr fontId="22"/>
  </si>
  <si>
    <t>4589750330453</t>
  </si>
  <si>
    <t xml:space="preserve"> BLUE GRAY</t>
    <phoneticPr fontId="22"/>
  </si>
  <si>
    <t>4589750317867</t>
  </si>
  <si>
    <t>J6</t>
    <phoneticPr fontId="22"/>
  </si>
  <si>
    <t>4589750331177</t>
  </si>
  <si>
    <r>
      <t xml:space="preserve">Osanpo Mini Tote
</t>
    </r>
    <r>
      <rPr>
        <sz val="9"/>
        <rFont val="Meiryo UI"/>
        <family val="3"/>
        <charset val="128"/>
      </rPr>
      <t>お散歩ミニトート</t>
    </r>
    <rPh sb="18" eb="20">
      <t>サンポ</t>
    </rPh>
    <phoneticPr fontId="22"/>
  </si>
  <si>
    <t>J7</t>
    <phoneticPr fontId="22"/>
  </si>
  <si>
    <t>4589750331184</t>
  </si>
  <si>
    <t>4589750325602</t>
    <phoneticPr fontId="22"/>
  </si>
  <si>
    <t>4589750325626</t>
    <phoneticPr fontId="22"/>
  </si>
  <si>
    <t>4582325283949</t>
  </si>
  <si>
    <r>
      <t xml:space="preserve">Marble Combination Bowls
</t>
    </r>
    <r>
      <rPr>
        <sz val="10"/>
        <color theme="1"/>
        <rFont val="Meiryo ui"/>
        <family val="3"/>
        <charset val="128"/>
      </rPr>
      <t>マーブルコンビネーションボウルズ</t>
    </r>
    <phoneticPr fontId="22"/>
  </si>
  <si>
    <t>4589750323813</t>
    <phoneticPr fontId="22"/>
  </si>
  <si>
    <r>
      <t xml:space="preserve">Popup Toy Box
</t>
    </r>
    <r>
      <rPr>
        <sz val="9"/>
        <rFont val="Meiryo UI"/>
        <family val="3"/>
        <charset val="128"/>
      </rPr>
      <t>ポップアップトイボックス</t>
    </r>
    <phoneticPr fontId="22"/>
  </si>
  <si>
    <t>4589750323820</t>
    <phoneticPr fontId="22"/>
  </si>
  <si>
    <r>
      <t xml:space="preserve">MB Drive Sheet
</t>
    </r>
    <r>
      <rPr>
        <sz val="9"/>
        <color theme="1"/>
        <rFont val="Meiryo ui"/>
        <family val="3"/>
        <charset val="128"/>
      </rPr>
      <t>MBドライブシート</t>
    </r>
    <phoneticPr fontId="22"/>
  </si>
  <si>
    <t>4589750317812</t>
  </si>
  <si>
    <r>
      <t xml:space="preserve">Osanpo Bag
</t>
    </r>
    <r>
      <rPr>
        <sz val="9"/>
        <color theme="1"/>
        <rFont val="Meiryo ui"/>
        <family val="3"/>
        <charset val="128"/>
      </rPr>
      <t>オサンポバッグ</t>
    </r>
    <phoneticPr fontId="22"/>
  </si>
  <si>
    <t>4589750317829</t>
  </si>
  <si>
    <t>4589750321215</t>
    <phoneticPr fontId="22"/>
  </si>
  <si>
    <r>
      <rPr>
        <sz val="11"/>
        <color theme="1"/>
        <rFont val="Meiryo ui"/>
        <family val="3"/>
        <charset val="128"/>
      </rPr>
      <t>Osanpo Fes Vest</t>
    </r>
    <r>
      <rPr>
        <sz val="12"/>
        <color theme="1"/>
        <rFont val="Meiryo ui"/>
        <family val="3"/>
        <charset val="128"/>
      </rPr>
      <t xml:space="preserve">
</t>
    </r>
    <r>
      <rPr>
        <sz val="9"/>
        <color theme="1"/>
        <rFont val="Meiryo ui"/>
        <family val="3"/>
        <charset val="128"/>
      </rPr>
      <t>お散歩フェスベスト</t>
    </r>
    <rPh sb="17" eb="19">
      <t>サンポ</t>
    </rPh>
    <phoneticPr fontId="22"/>
  </si>
  <si>
    <t>4589750321222</t>
    <phoneticPr fontId="22"/>
  </si>
  <si>
    <t>4589750319328</t>
  </si>
  <si>
    <r>
      <rPr>
        <sz val="11"/>
        <color theme="1"/>
        <rFont val="Meiryo ui"/>
        <family val="3"/>
        <charset val="128"/>
      </rPr>
      <t>Trimmer Apron</t>
    </r>
    <r>
      <rPr>
        <sz val="12"/>
        <color theme="1"/>
        <rFont val="Meiryo ui"/>
        <family val="3"/>
        <charset val="128"/>
      </rPr>
      <t xml:space="preserve">
</t>
    </r>
    <r>
      <rPr>
        <sz val="9"/>
        <color theme="1"/>
        <rFont val="Meiryo ui"/>
        <family val="3"/>
        <charset val="128"/>
      </rPr>
      <t>トリマーエプロン</t>
    </r>
    <phoneticPr fontId="22"/>
  </si>
  <si>
    <t>4589750319335</t>
  </si>
  <si>
    <t>4589750319342</t>
  </si>
  <si>
    <t>4589750319359</t>
  </si>
  <si>
    <t>89</t>
    <phoneticPr fontId="22"/>
  </si>
  <si>
    <r>
      <t>GEORUG×MB Living Rug　　　</t>
    </r>
    <r>
      <rPr>
        <sz val="10"/>
        <color theme="1"/>
        <rFont val="Meiryo ui"/>
        <family val="3"/>
        <charset val="128"/>
      </rPr>
      <t>ジオラグ×MBリビングラグ</t>
    </r>
    <phoneticPr fontId="22"/>
  </si>
  <si>
    <t>MID CITY</t>
    <phoneticPr fontId="22"/>
  </si>
  <si>
    <t>90</t>
    <phoneticPr fontId="22"/>
  </si>
  <si>
    <t>PIPELINE</t>
    <phoneticPr fontId="22"/>
  </si>
  <si>
    <t>WHITE</t>
    <phoneticPr fontId="22"/>
  </si>
  <si>
    <t>4589750334420</t>
  </si>
  <si>
    <t>Panel Burger
パネルバーガー</t>
    <phoneticPr fontId="22"/>
  </si>
  <si>
    <t>G9</t>
    <phoneticPr fontId="22"/>
  </si>
  <si>
    <t>4589750334437</t>
    <phoneticPr fontId="22"/>
  </si>
  <si>
    <t>CORAL RED</t>
    <phoneticPr fontId="22"/>
  </si>
  <si>
    <r>
      <t xml:space="preserve">MB Flying Disc Toy
</t>
    </r>
    <r>
      <rPr>
        <sz val="9"/>
        <color theme="1"/>
        <rFont val="Meiryo ui"/>
        <family val="3"/>
        <charset val="128"/>
      </rPr>
      <t>MBフライングディスクトイ</t>
    </r>
    <phoneticPr fontId="22"/>
  </si>
  <si>
    <t>NATURAL</t>
    <phoneticPr fontId="22"/>
  </si>
  <si>
    <t>J8</t>
    <phoneticPr fontId="22"/>
  </si>
  <si>
    <t>4589750334444</t>
  </si>
  <si>
    <t>Super Crazy Awesome Rope Toy
スーパークレイジーオーサムロープトイ</t>
    <phoneticPr fontId="22"/>
  </si>
  <si>
    <t>J9</t>
    <phoneticPr fontId="22"/>
  </si>
  <si>
    <t>4589750334451</t>
  </si>
  <si>
    <t>J4</t>
    <phoneticPr fontId="22"/>
  </si>
  <si>
    <t>4589750330460</t>
  </si>
  <si>
    <t>Cocktail Bartender</t>
    <phoneticPr fontId="22"/>
  </si>
  <si>
    <t>J5</t>
    <phoneticPr fontId="22"/>
  </si>
  <si>
    <t>4589750330477</t>
  </si>
  <si>
    <t>Bmx Advenyure</t>
    <phoneticPr fontId="22"/>
  </si>
  <si>
    <t>Chi-bee Crazy Awesome Rope Toy
チービー クレイジーオーサムロープトイ</t>
    <phoneticPr fontId="22"/>
  </si>
  <si>
    <t>B8</t>
    <phoneticPr fontId="22"/>
  </si>
  <si>
    <t>Chi-bee/NO DOG NO LIFE</t>
    <phoneticPr fontId="22"/>
  </si>
  <si>
    <t>B9</t>
    <phoneticPr fontId="22"/>
  </si>
  <si>
    <t>Chi-bee/MUSCLE NELSON</t>
    <phoneticPr fontId="22"/>
  </si>
  <si>
    <t>C5</t>
    <phoneticPr fontId="22"/>
  </si>
  <si>
    <t>4589750329235</t>
  </si>
  <si>
    <r>
      <t xml:space="preserve">Latex Beverage Toy
</t>
    </r>
    <r>
      <rPr>
        <sz val="10"/>
        <color theme="1"/>
        <rFont val="Meiryo ui"/>
        <family val="3"/>
        <charset val="128"/>
      </rPr>
      <t xml:space="preserve">ラッテクス ビバレッジトイ
</t>
    </r>
    <phoneticPr fontId="22"/>
  </si>
  <si>
    <t>CAFF LATTE</t>
    <phoneticPr fontId="22"/>
  </si>
  <si>
    <t>C6</t>
  </si>
  <si>
    <t>4589750329242</t>
  </si>
  <si>
    <t>PINA COLADA</t>
    <phoneticPr fontId="22"/>
  </si>
  <si>
    <t>C7</t>
  </si>
  <si>
    <t>4589750329259</t>
  </si>
  <si>
    <t>BLUE LAGOON</t>
    <phoneticPr fontId="22"/>
  </si>
  <si>
    <t>C8</t>
  </si>
  <si>
    <t>4589750329266</t>
  </si>
  <si>
    <t>PINK LEMONADE</t>
    <phoneticPr fontId="22"/>
  </si>
  <si>
    <t>4589750330248</t>
  </si>
  <si>
    <r>
      <t xml:space="preserve">Latex Bar Soap Toy
</t>
    </r>
    <r>
      <rPr>
        <sz val="10"/>
        <color theme="1"/>
        <rFont val="Meiryo ui"/>
        <family val="3"/>
        <charset val="128"/>
      </rPr>
      <t>ラテックス</t>
    </r>
    <r>
      <rPr>
        <sz val="9"/>
        <color theme="1"/>
        <rFont val="Meiryo ui"/>
        <family val="3"/>
        <charset val="128"/>
      </rPr>
      <t xml:space="preserve"> バーソープトイ</t>
    </r>
    <phoneticPr fontId="22"/>
  </si>
  <si>
    <t>4589750330255</t>
  </si>
  <si>
    <t xml:space="preserve">PINK </t>
    <phoneticPr fontId="22"/>
  </si>
  <si>
    <t>4589750330262</t>
  </si>
  <si>
    <t>4589750330279</t>
  </si>
  <si>
    <t>4589750330422</t>
  </si>
  <si>
    <t>Training Silicone Toy/Bone
ﾄﾚｰﾆﾝｸﾞｼﾘｺ-ﾝﾄｲ/ﾎﾞｰﾝ</t>
    <phoneticPr fontId="22"/>
  </si>
  <si>
    <t>MILKY　BLUE</t>
    <phoneticPr fontId="22"/>
  </si>
  <si>
    <t>4589750330439</t>
  </si>
  <si>
    <t>MILKY　PINK</t>
    <phoneticPr fontId="22"/>
  </si>
  <si>
    <t>4589750330446</t>
  </si>
  <si>
    <t>4589750321857</t>
  </si>
  <si>
    <r>
      <t xml:space="preserve">Latex Zigzag Egg Toy
</t>
    </r>
    <r>
      <rPr>
        <sz val="9"/>
        <color theme="1"/>
        <rFont val="Meiryo ui"/>
        <family val="3"/>
        <charset val="128"/>
      </rPr>
      <t>ラテックスジグザグエッグトイ</t>
    </r>
    <phoneticPr fontId="22"/>
  </si>
  <si>
    <t>4589750321864</t>
  </si>
  <si>
    <t>4589750321871</t>
  </si>
  <si>
    <t>SMOKE PINK</t>
    <phoneticPr fontId="22"/>
  </si>
  <si>
    <t>4589750321888</t>
  </si>
  <si>
    <t>4589750321895</t>
  </si>
  <si>
    <t>4589750321901</t>
  </si>
  <si>
    <t>14</t>
    <phoneticPr fontId="22"/>
  </si>
  <si>
    <t>4589750326593</t>
    <phoneticPr fontId="22"/>
  </si>
  <si>
    <r>
      <t xml:space="preserve">Peggy Plumper Ball
</t>
    </r>
    <r>
      <rPr>
        <sz val="9"/>
        <color theme="1"/>
        <rFont val="Meiryo ui"/>
        <family val="3"/>
        <charset val="128"/>
      </rPr>
      <t>ペギープランパーボール</t>
    </r>
    <phoneticPr fontId="22"/>
  </si>
  <si>
    <t>LIGHT GRAY</t>
    <phoneticPr fontId="22"/>
  </si>
  <si>
    <t>4589750326609</t>
    <phoneticPr fontId="22"/>
  </si>
  <si>
    <t>27</t>
    <phoneticPr fontId="22"/>
  </si>
  <si>
    <t>4589750326616</t>
    <phoneticPr fontId="22"/>
  </si>
  <si>
    <t>LIGHT BLUE</t>
    <phoneticPr fontId="22"/>
  </si>
  <si>
    <t>32</t>
    <phoneticPr fontId="22"/>
  </si>
  <si>
    <t>4589750326623</t>
    <phoneticPr fontId="22"/>
  </si>
  <si>
    <t>BURGUNDY</t>
    <phoneticPr fontId="22"/>
  </si>
  <si>
    <t>4589750326630</t>
    <phoneticPr fontId="22"/>
  </si>
  <si>
    <t>77</t>
    <phoneticPr fontId="22"/>
  </si>
  <si>
    <t>4589750326647</t>
    <phoneticPr fontId="22"/>
  </si>
  <si>
    <t>GINGER</t>
    <phoneticPr fontId="22"/>
  </si>
  <si>
    <t>D7</t>
    <phoneticPr fontId="22"/>
  </si>
  <si>
    <t>Flapping Toy
フラッピングトイ</t>
    <phoneticPr fontId="22"/>
  </si>
  <si>
    <t>BUSY BEE</t>
    <phoneticPr fontId="22"/>
  </si>
  <si>
    <t>D8</t>
    <phoneticPr fontId="22"/>
  </si>
  <si>
    <t>SEMI FINAL</t>
    <phoneticPr fontId="22"/>
  </si>
  <si>
    <t>B7</t>
    <phoneticPr fontId="22"/>
  </si>
  <si>
    <t>00</t>
  </si>
  <si>
    <t>4589750317577</t>
  </si>
  <si>
    <t>UNCLE SAM</t>
  </si>
  <si>
    <t>C</t>
    <phoneticPr fontId="22"/>
  </si>
  <si>
    <t>A9</t>
    <phoneticPr fontId="22"/>
  </si>
  <si>
    <t>4589750317584</t>
  </si>
  <si>
    <t>SECURITY GUARD</t>
  </si>
  <si>
    <t>D</t>
    <phoneticPr fontId="22"/>
  </si>
  <si>
    <t>B2</t>
    <phoneticPr fontId="22"/>
  </si>
  <si>
    <t>4589750317607</t>
  </si>
  <si>
    <t>SKI JUMP</t>
  </si>
  <si>
    <t>B4</t>
    <phoneticPr fontId="22"/>
  </si>
  <si>
    <t>4589750317621</t>
  </si>
  <si>
    <t>ROLLER SKATER</t>
  </si>
  <si>
    <t>H</t>
    <phoneticPr fontId="22"/>
  </si>
  <si>
    <t>A4</t>
    <phoneticPr fontId="22"/>
  </si>
  <si>
    <t>4589750317669</t>
  </si>
  <si>
    <t>BAD SANTA</t>
  </si>
  <si>
    <t>A7</t>
    <phoneticPr fontId="22"/>
  </si>
  <si>
    <t>4589750317690</t>
  </si>
  <si>
    <t>YOGA</t>
  </si>
  <si>
    <t>O</t>
    <phoneticPr fontId="22"/>
  </si>
  <si>
    <t>K0</t>
    <phoneticPr fontId="22"/>
  </si>
  <si>
    <t>4589750320959</t>
    <phoneticPr fontId="22"/>
  </si>
  <si>
    <r>
      <t xml:space="preserve">Number Rope Toy
</t>
    </r>
    <r>
      <rPr>
        <sz val="9"/>
        <color theme="1"/>
        <rFont val="Meiryo ui"/>
        <family val="3"/>
        <charset val="128"/>
      </rPr>
      <t>ナンバーロープトイ</t>
    </r>
    <phoneticPr fontId="22"/>
  </si>
  <si>
    <t>K1</t>
    <phoneticPr fontId="22"/>
  </si>
  <si>
    <t>4589750320966</t>
    <phoneticPr fontId="22"/>
  </si>
  <si>
    <t>K2</t>
  </si>
  <si>
    <t>4589750320973</t>
    <phoneticPr fontId="22"/>
  </si>
  <si>
    <t>K3</t>
  </si>
  <si>
    <t>4589750320980</t>
    <phoneticPr fontId="22"/>
  </si>
  <si>
    <t>K4</t>
  </si>
  <si>
    <t>4589750320997</t>
    <phoneticPr fontId="22"/>
  </si>
  <si>
    <t>K5</t>
  </si>
  <si>
    <t>4589750321000</t>
    <phoneticPr fontId="22"/>
  </si>
  <si>
    <t>K6</t>
  </si>
  <si>
    <t>4589750321017</t>
    <phoneticPr fontId="22"/>
  </si>
  <si>
    <t>K7</t>
  </si>
  <si>
    <t>4589750321024</t>
    <phoneticPr fontId="22"/>
  </si>
  <si>
    <t>K8</t>
  </si>
  <si>
    <t>4589750321031</t>
    <phoneticPr fontId="22"/>
  </si>
  <si>
    <t>K9</t>
    <phoneticPr fontId="22"/>
  </si>
  <si>
    <t>4589750321048</t>
    <phoneticPr fontId="22"/>
  </si>
  <si>
    <t>H3</t>
    <phoneticPr fontId="22"/>
  </si>
  <si>
    <t>おかえり～</t>
    <phoneticPr fontId="22"/>
  </si>
  <si>
    <t>H4</t>
    <phoneticPr fontId="22"/>
  </si>
  <si>
    <t>おめでとう！</t>
    <phoneticPr fontId="22"/>
  </si>
  <si>
    <t>H6</t>
    <phoneticPr fontId="22"/>
  </si>
  <si>
    <t>・・・。</t>
    <phoneticPr fontId="22"/>
  </si>
  <si>
    <t>36</t>
    <phoneticPr fontId="22"/>
  </si>
  <si>
    <t xml:space="preserve">LAVENDER </t>
  </si>
  <si>
    <t>OPAL GREEN</t>
  </si>
  <si>
    <t>GINGER</t>
  </si>
  <si>
    <r>
      <t xml:space="preserve">Latex Diamond Toy
</t>
    </r>
    <r>
      <rPr>
        <sz val="9"/>
        <color theme="1"/>
        <rFont val="Meiryo ui"/>
        <family val="3"/>
        <charset val="128"/>
      </rPr>
      <t>ラテックス ダイヤモンドトイ</t>
    </r>
    <phoneticPr fontId="22"/>
  </si>
  <si>
    <r>
      <t xml:space="preserve">Latex Mexican Skull Toy
</t>
    </r>
    <r>
      <rPr>
        <sz val="9"/>
        <color theme="1"/>
        <rFont val="Meiryo ui"/>
        <family val="3"/>
        <charset val="128"/>
      </rPr>
      <t>ラテックス メキシカンスカルトイ</t>
    </r>
    <phoneticPr fontId="22"/>
  </si>
  <si>
    <t>29</t>
    <phoneticPr fontId="22"/>
  </si>
  <si>
    <r>
      <t xml:space="preserve">Latex American Football Toy
</t>
    </r>
    <r>
      <rPr>
        <sz val="9"/>
        <color theme="1"/>
        <rFont val="Meiryo ui"/>
        <family val="3"/>
        <charset val="128"/>
      </rPr>
      <t>ラテックスアメリカンフットボールトイ</t>
    </r>
    <phoneticPr fontId="22"/>
  </si>
  <si>
    <t/>
  </si>
  <si>
    <t>PURPLE</t>
  </si>
  <si>
    <r>
      <rPr>
        <sz val="11"/>
        <color theme="1"/>
        <rFont val="Meiryo ui"/>
        <family val="3"/>
        <charset val="128"/>
      </rPr>
      <t>Latex Bone Toy</t>
    </r>
    <r>
      <rPr>
        <sz val="12"/>
        <color theme="1"/>
        <rFont val="Meiryo ui"/>
        <family val="3"/>
        <charset val="128"/>
      </rPr>
      <t xml:space="preserve">
</t>
    </r>
    <r>
      <rPr>
        <sz val="9"/>
        <color theme="1"/>
        <rFont val="Meiryo ui"/>
        <family val="3"/>
        <charset val="128"/>
      </rPr>
      <t>ラテックスボーントイ</t>
    </r>
    <phoneticPr fontId="22"/>
  </si>
  <si>
    <t>RED</t>
  </si>
  <si>
    <r>
      <rPr>
        <sz val="11"/>
        <color theme="1"/>
        <rFont val="Meiryo ui"/>
        <family val="3"/>
        <charset val="128"/>
      </rPr>
      <t>Latex Lemon Ball TOY</t>
    </r>
    <r>
      <rPr>
        <sz val="12"/>
        <color theme="1"/>
        <rFont val="Meiryo ui"/>
        <family val="3"/>
        <charset val="128"/>
      </rPr>
      <t xml:space="preserve">
</t>
    </r>
    <r>
      <rPr>
        <sz val="9"/>
        <color theme="1"/>
        <rFont val="Meiryo ui"/>
        <family val="3"/>
        <charset val="128"/>
      </rPr>
      <t>ラテックスレモンボールトイ</t>
    </r>
    <phoneticPr fontId="22"/>
  </si>
  <si>
    <r>
      <t xml:space="preserve">Wire Torso   </t>
    </r>
    <r>
      <rPr>
        <sz val="10"/>
        <color theme="1"/>
        <rFont val="Meiryo ui"/>
        <family val="3"/>
        <charset val="128"/>
      </rPr>
      <t>ワイヤートルソー</t>
    </r>
    <phoneticPr fontId="22"/>
  </si>
  <si>
    <t>汎用ボックス什器（取説付）</t>
    <rPh sb="0" eb="2">
      <t>ハンヨウ</t>
    </rPh>
    <rPh sb="6" eb="8">
      <t>ジュウキ</t>
    </rPh>
    <rPh sb="9" eb="12">
      <t>トリセツツ</t>
    </rPh>
    <phoneticPr fontId="22"/>
  </si>
  <si>
    <t>棚用L字マット（3枚セット)</t>
    <rPh sb="0" eb="2">
      <t>タナヨウ</t>
    </rPh>
    <rPh sb="3" eb="4">
      <t>ジ</t>
    </rPh>
    <rPh sb="9" eb="10">
      <t>マイ</t>
    </rPh>
    <phoneticPr fontId="22"/>
  </si>
  <si>
    <t>販促用5角形サイン（取説付)</t>
    <rPh sb="0" eb="3">
      <t>ハンソクヨウ</t>
    </rPh>
    <rPh sb="4" eb="5">
      <t>カク</t>
    </rPh>
    <rPh sb="5" eb="6">
      <t>ケイ</t>
    </rPh>
    <rPh sb="10" eb="12">
      <t>トリセツ</t>
    </rPh>
    <rPh sb="12" eb="13">
      <t>ツキ</t>
    </rPh>
    <phoneticPr fontId="22"/>
  </si>
  <si>
    <t>ディスプレイボックス什器（取説付)</t>
    <rPh sb="10" eb="12">
      <t>ジュウキ</t>
    </rPh>
    <rPh sb="13" eb="15">
      <t>トリセツ</t>
    </rPh>
    <rPh sb="15" eb="16">
      <t>ツキ</t>
    </rPh>
    <phoneticPr fontId="22"/>
  </si>
  <si>
    <t>番号</t>
    <rPh sb="0" eb="2">
      <t>バンゴウ</t>
    </rPh>
    <phoneticPr fontId="37"/>
  </si>
  <si>
    <t>伝票日付</t>
  </si>
  <si>
    <t>得意先ｺｰﾄﾞ</t>
  </si>
  <si>
    <t>取引区分</t>
  </si>
  <si>
    <t>倉庫ｺｰﾄﾞ</t>
  </si>
  <si>
    <t>商品ｺｰﾄﾞ</t>
  </si>
  <si>
    <t>色ｺｰﾄﾞ</t>
  </si>
  <si>
    <t>サイズｺｰﾄﾞ</t>
  </si>
  <si>
    <t>バーコード</t>
  </si>
  <si>
    <t>数量</t>
  </si>
  <si>
    <t>伝票NO</t>
  </si>
  <si>
    <t>納品先コード</t>
  </si>
  <si>
    <t>担当者コード</t>
  </si>
  <si>
    <t>部門コード</t>
  </si>
  <si>
    <t>営業所コード</t>
  </si>
  <si>
    <t>請求区分</t>
  </si>
  <si>
    <t>売掛区分</t>
  </si>
  <si>
    <t>単価</t>
  </si>
  <si>
    <t>Sum_eachsheet</t>
    <phoneticPr fontId="37"/>
  </si>
  <si>
    <t>Sum_xlookup</t>
    <phoneticPr fontId="37"/>
  </si>
  <si>
    <t>sum_CSVoutput</t>
    <phoneticPr fontId="37"/>
  </si>
  <si>
    <t>Check</t>
    <phoneticPr fontId="37"/>
  </si>
  <si>
    <t>*BROWN</t>
    <phoneticPr fontId="22"/>
  </si>
  <si>
    <r>
      <t xml:space="preserve">MANDARINE BROTHERS  </t>
    </r>
    <r>
      <rPr>
        <b/>
        <sz val="24"/>
        <color theme="1"/>
        <rFont val="Meiryo ui"/>
        <family val="3"/>
        <charset val="128"/>
      </rPr>
      <t>2025 SS</t>
    </r>
    <r>
      <rPr>
        <sz val="24"/>
        <color theme="1"/>
        <rFont val="Meiryo ui"/>
        <family val="3"/>
        <charset val="128"/>
      </rPr>
      <t>　在庫一覧 / 発注書</t>
    </r>
    <rPh sb="35" eb="38">
      <t>ハッチュウショ</t>
    </rPh>
    <phoneticPr fontId="22"/>
  </si>
  <si>
    <t>01</t>
    <phoneticPr fontId="22"/>
  </si>
  <si>
    <t>02</t>
    <phoneticPr fontId="22"/>
  </si>
  <si>
    <t>09</t>
    <phoneticPr fontId="22"/>
  </si>
  <si>
    <t>03</t>
    <phoneticPr fontId="22"/>
  </si>
  <si>
    <t>04</t>
    <phoneticPr fontId="22"/>
  </si>
  <si>
    <t>06</t>
    <phoneticPr fontId="22"/>
  </si>
  <si>
    <t>08</t>
    <phoneticPr fontId="22"/>
  </si>
  <si>
    <t>10</t>
    <phoneticPr fontId="22"/>
  </si>
  <si>
    <t>11</t>
    <phoneticPr fontId="22"/>
  </si>
  <si>
    <t>12</t>
    <phoneticPr fontId="22"/>
  </si>
  <si>
    <t>13</t>
    <phoneticPr fontId="22"/>
  </si>
  <si>
    <r>
      <t xml:space="preserve">Skin Tight Cool T-Shirt
</t>
    </r>
    <r>
      <rPr>
        <sz val="10"/>
        <color theme="1"/>
        <rFont val="Meiryo ui"/>
        <family val="3"/>
        <charset val="128"/>
      </rPr>
      <t>スキンタイトクールTシャツ</t>
    </r>
    <phoneticPr fontId="22"/>
  </si>
  <si>
    <t>PEACH</t>
  </si>
  <si>
    <t>LAVENDER</t>
    <phoneticPr fontId="22"/>
  </si>
  <si>
    <t>45</t>
  </si>
  <si>
    <t>45</t>
    <phoneticPr fontId="22"/>
  </si>
  <si>
    <t>46</t>
  </si>
  <si>
    <t>36</t>
    <phoneticPr fontId="22"/>
  </si>
  <si>
    <t>37</t>
  </si>
  <si>
    <t>38</t>
  </si>
  <si>
    <t>39</t>
  </si>
  <si>
    <t>41</t>
  </si>
  <si>
    <t>42</t>
  </si>
  <si>
    <t>43</t>
  </si>
  <si>
    <t>44</t>
  </si>
  <si>
    <t>52</t>
    <phoneticPr fontId="22"/>
  </si>
  <si>
    <r>
      <rPr>
        <sz val="11"/>
        <color theme="1"/>
        <rFont val="Meiryo ui"/>
        <family val="3"/>
        <charset val="128"/>
      </rPr>
      <t xml:space="preserve">Insect Shield
SkinTight Suit
</t>
    </r>
    <r>
      <rPr>
        <sz val="10"/>
        <color theme="1"/>
        <rFont val="Meiryo ui"/>
        <family val="3"/>
        <charset val="128"/>
      </rPr>
      <t>インセクトシールド
スキンタイトスーツ</t>
    </r>
    <phoneticPr fontId="22"/>
  </si>
  <si>
    <t>GRAY</t>
    <phoneticPr fontId="22"/>
  </si>
  <si>
    <t>PINK</t>
    <phoneticPr fontId="22"/>
  </si>
  <si>
    <t>PEACH</t>
    <phoneticPr fontId="22"/>
  </si>
  <si>
    <t>PISTACHIO</t>
    <phoneticPr fontId="22"/>
  </si>
  <si>
    <t>L1</t>
  </si>
  <si>
    <r>
      <t xml:space="preserve">Skin Tight Suit Multi Print
</t>
    </r>
    <r>
      <rPr>
        <sz val="10"/>
        <color theme="1"/>
        <rFont val="Meiryo ui"/>
        <family val="3"/>
        <charset val="128"/>
      </rPr>
      <t>スキンタイトスーツ マルチプリント</t>
    </r>
  </si>
  <si>
    <t>L2</t>
  </si>
  <si>
    <t>L3</t>
  </si>
  <si>
    <t>4589750327682</t>
    <phoneticPr fontId="22"/>
  </si>
  <si>
    <t>4589750327699</t>
    <phoneticPr fontId="22"/>
  </si>
  <si>
    <t>4589750327705</t>
    <phoneticPr fontId="22"/>
  </si>
  <si>
    <t>4589750327712</t>
    <phoneticPr fontId="22"/>
  </si>
  <si>
    <t>4589750327729</t>
    <phoneticPr fontId="22"/>
  </si>
  <si>
    <t>4589750327736</t>
    <phoneticPr fontId="22"/>
  </si>
  <si>
    <t>4589750327743</t>
    <phoneticPr fontId="22"/>
  </si>
  <si>
    <t>4589750327750</t>
    <phoneticPr fontId="22"/>
  </si>
  <si>
    <t>4589750327767</t>
    <phoneticPr fontId="22"/>
  </si>
  <si>
    <t>4589750327774</t>
    <phoneticPr fontId="22"/>
  </si>
  <si>
    <t>4589750327781</t>
    <phoneticPr fontId="22"/>
  </si>
  <si>
    <t>4589750327798</t>
    <phoneticPr fontId="22"/>
  </si>
  <si>
    <t>4589750327804</t>
    <phoneticPr fontId="22"/>
  </si>
  <si>
    <t>4589750327811</t>
    <phoneticPr fontId="22"/>
  </si>
  <si>
    <t>4589750327828</t>
    <phoneticPr fontId="22"/>
  </si>
  <si>
    <t>4589750327835</t>
    <phoneticPr fontId="22"/>
  </si>
  <si>
    <t>4589750327842</t>
    <phoneticPr fontId="22"/>
  </si>
  <si>
    <t>4589750327859</t>
    <phoneticPr fontId="22"/>
  </si>
  <si>
    <t>4589750327866</t>
    <phoneticPr fontId="22"/>
  </si>
  <si>
    <t>4589750327873</t>
    <phoneticPr fontId="22"/>
  </si>
  <si>
    <t>4589750327880</t>
    <phoneticPr fontId="22"/>
  </si>
  <si>
    <t>4589750327897</t>
    <phoneticPr fontId="22"/>
  </si>
  <si>
    <t>4571688450020</t>
    <phoneticPr fontId="22"/>
  </si>
  <si>
    <t>4571688450037</t>
    <phoneticPr fontId="22"/>
  </si>
  <si>
    <t>4571688450044</t>
    <phoneticPr fontId="22"/>
  </si>
  <si>
    <t>4571688450051</t>
    <phoneticPr fontId="22"/>
  </si>
  <si>
    <t>4571688450068</t>
    <phoneticPr fontId="22"/>
  </si>
  <si>
    <t>4571688450075</t>
    <phoneticPr fontId="22"/>
  </si>
  <si>
    <t>4571688450082</t>
    <phoneticPr fontId="22"/>
  </si>
  <si>
    <t>4571688450099</t>
    <phoneticPr fontId="22"/>
  </si>
  <si>
    <t>4571688450105</t>
    <phoneticPr fontId="22"/>
  </si>
  <si>
    <t>4571688450112</t>
    <phoneticPr fontId="22"/>
  </si>
  <si>
    <t>4571688450129</t>
    <phoneticPr fontId="22"/>
  </si>
  <si>
    <t>4571688450136</t>
    <phoneticPr fontId="22"/>
  </si>
  <si>
    <t>4571688450143</t>
    <phoneticPr fontId="22"/>
  </si>
  <si>
    <t>4571688450150</t>
    <phoneticPr fontId="22"/>
  </si>
  <si>
    <t>4571688450167</t>
    <phoneticPr fontId="22"/>
  </si>
  <si>
    <t>4571688450174</t>
    <phoneticPr fontId="22"/>
  </si>
  <si>
    <t>4571688450181</t>
    <phoneticPr fontId="22"/>
  </si>
  <si>
    <t>4571688450198</t>
    <phoneticPr fontId="22"/>
  </si>
  <si>
    <t>4571688450204</t>
    <phoneticPr fontId="22"/>
  </si>
  <si>
    <t>4571688450211</t>
    <phoneticPr fontId="22"/>
  </si>
  <si>
    <t>4571688450228</t>
    <phoneticPr fontId="22"/>
  </si>
  <si>
    <t>4571688450235</t>
    <phoneticPr fontId="22"/>
  </si>
  <si>
    <t>4571688450242</t>
    <phoneticPr fontId="22"/>
  </si>
  <si>
    <t>4571688450259</t>
    <phoneticPr fontId="22"/>
  </si>
  <si>
    <t>4571688450266</t>
    <phoneticPr fontId="22"/>
  </si>
  <si>
    <t>4571688450273</t>
    <phoneticPr fontId="22"/>
  </si>
  <si>
    <t>4571688450280</t>
    <phoneticPr fontId="22"/>
  </si>
  <si>
    <t>4571688450297</t>
    <phoneticPr fontId="22"/>
  </si>
  <si>
    <t>4571688450303</t>
    <phoneticPr fontId="22"/>
  </si>
  <si>
    <t>4571688450310</t>
    <phoneticPr fontId="22"/>
  </si>
  <si>
    <t>4571688450327</t>
    <phoneticPr fontId="22"/>
  </si>
  <si>
    <t>4571688450334</t>
    <phoneticPr fontId="22"/>
  </si>
  <si>
    <t>4571688450341</t>
    <phoneticPr fontId="22"/>
  </si>
  <si>
    <t>4571688450358</t>
    <phoneticPr fontId="22"/>
  </si>
  <si>
    <t>4571688450365</t>
    <phoneticPr fontId="22"/>
  </si>
  <si>
    <t>4571688450372</t>
    <phoneticPr fontId="22"/>
  </si>
  <si>
    <t>4571688450389</t>
    <phoneticPr fontId="22"/>
  </si>
  <si>
    <t>4571688450396</t>
    <phoneticPr fontId="22"/>
  </si>
  <si>
    <t>4571688450402</t>
    <phoneticPr fontId="22"/>
  </si>
  <si>
    <t>4571688450419</t>
    <phoneticPr fontId="22"/>
  </si>
  <si>
    <t>4571688450426</t>
    <phoneticPr fontId="22"/>
  </si>
  <si>
    <t>4571688450433</t>
    <phoneticPr fontId="22"/>
  </si>
  <si>
    <t>4571688450440</t>
    <phoneticPr fontId="22"/>
  </si>
  <si>
    <t>4571688450457</t>
    <phoneticPr fontId="22"/>
  </si>
  <si>
    <t>4589750320164</t>
  </si>
  <si>
    <t>4589750320171</t>
  </si>
  <si>
    <t>4589750320188</t>
  </si>
  <si>
    <t>4589750320195</t>
  </si>
  <si>
    <t>4589750320201</t>
  </si>
  <si>
    <t>4589750320218</t>
  </si>
  <si>
    <t>4589750320225</t>
  </si>
  <si>
    <t>4589750320232</t>
  </si>
  <si>
    <t>4589750320249</t>
  </si>
  <si>
    <t>4589750320256</t>
  </si>
  <si>
    <t>4589750320263</t>
  </si>
  <si>
    <t>4589750320386</t>
  </si>
  <si>
    <t>4589750320393</t>
  </si>
  <si>
    <t>4589750320409</t>
  </si>
  <si>
    <t>4589750320416</t>
  </si>
  <si>
    <t>4589750320423</t>
  </si>
  <si>
    <t>4589750320430</t>
  </si>
  <si>
    <t>4589750320447</t>
  </si>
  <si>
    <t>4589750320454</t>
  </si>
  <si>
    <t>4589750320461</t>
  </si>
  <si>
    <t>4589750320478</t>
  </si>
  <si>
    <t>4589750320485</t>
  </si>
  <si>
    <t>4589750320492</t>
  </si>
  <si>
    <t>4589750320508</t>
  </si>
  <si>
    <t>4589750320515</t>
  </si>
  <si>
    <t>4589750320522</t>
  </si>
  <si>
    <t>4589750320539</t>
  </si>
  <si>
    <t>4589750320546</t>
  </si>
  <si>
    <t>4589750320553</t>
  </si>
  <si>
    <t>4589750320560</t>
  </si>
  <si>
    <t>4589750320577</t>
  </si>
  <si>
    <t>4589750320584</t>
  </si>
  <si>
    <t>4589750320591</t>
  </si>
  <si>
    <t>4589750328344</t>
  </si>
  <si>
    <t>4589750328351</t>
  </si>
  <si>
    <t>4589750328368</t>
  </si>
  <si>
    <t>4589750328375</t>
  </si>
  <si>
    <t>4589750328382</t>
  </si>
  <si>
    <t>4589750328399</t>
  </si>
  <si>
    <t>4589750328405</t>
  </si>
  <si>
    <t>4589750328412</t>
  </si>
  <si>
    <t>4589750328429</t>
  </si>
  <si>
    <t>4589750328436</t>
  </si>
  <si>
    <t>4589750328443</t>
  </si>
  <si>
    <t>70</t>
    <phoneticPr fontId="22"/>
  </si>
  <si>
    <t>03</t>
    <phoneticPr fontId="22"/>
  </si>
  <si>
    <t>06</t>
    <phoneticPr fontId="22"/>
  </si>
  <si>
    <r>
      <t xml:space="preserve">  Brixton CarryBackpack
 -WIDE-
</t>
    </r>
    <r>
      <rPr>
        <sz val="9"/>
        <color theme="1"/>
        <rFont val="Meiryo ui"/>
        <family val="3"/>
        <charset val="128"/>
      </rPr>
      <t>ブリクストンキャリーバックパック ワイド</t>
    </r>
    <r>
      <rPr>
        <sz val="11"/>
        <color theme="1"/>
        <rFont val="Meiryo ui"/>
        <family val="3"/>
        <charset val="128"/>
      </rPr>
      <t xml:space="preserve">
</t>
    </r>
    <r>
      <rPr>
        <sz val="9"/>
        <color theme="1"/>
        <rFont val="Meiryo ui"/>
        <family val="3"/>
        <charset val="128"/>
      </rPr>
      <t>”リニューアル”</t>
    </r>
    <phoneticPr fontId="22"/>
  </si>
  <si>
    <t>Lot</t>
    <phoneticPr fontId="22"/>
  </si>
  <si>
    <r>
      <t xml:space="preserve">Daily Expandable Backpack
</t>
    </r>
    <r>
      <rPr>
        <sz val="9"/>
        <color theme="1"/>
        <rFont val="Meiryo ui"/>
        <family val="3"/>
        <charset val="128"/>
      </rPr>
      <t xml:space="preserve"> デイリー エクスパンダブルバックパック</t>
    </r>
    <r>
      <rPr>
        <sz val="10.5"/>
        <color theme="1"/>
        <rFont val="Meiryo UI"/>
        <family val="3"/>
        <charset val="128"/>
      </rPr>
      <t xml:space="preserve">
</t>
    </r>
    <r>
      <rPr>
        <sz val="9"/>
        <color theme="1"/>
        <rFont val="Meiryo ui"/>
        <family val="3"/>
        <charset val="128"/>
      </rPr>
      <t>”リニューアル”</t>
    </r>
    <phoneticPr fontId="22"/>
  </si>
  <si>
    <t>-</t>
    <phoneticPr fontId="22"/>
  </si>
  <si>
    <r>
      <t xml:space="preserve">Winston Hug Bag Large
</t>
    </r>
    <r>
      <rPr>
        <sz val="9"/>
        <color theme="1"/>
        <rFont val="Meiryo ui"/>
        <family val="3"/>
        <charset val="128"/>
      </rPr>
      <t>ウィンストンハグバッグ ラージ</t>
    </r>
    <phoneticPr fontId="22"/>
  </si>
  <si>
    <r>
      <t xml:space="preserve">Mesh Shoulder Bag
</t>
    </r>
    <r>
      <rPr>
        <sz val="9"/>
        <color theme="1"/>
        <rFont val="Meiryo ui"/>
        <family val="3"/>
        <charset val="128"/>
      </rPr>
      <t>メッシュ ショルダーバック</t>
    </r>
    <phoneticPr fontId="22"/>
  </si>
  <si>
    <r>
      <t xml:space="preserve">MB Sling
</t>
    </r>
    <r>
      <rPr>
        <sz val="10"/>
        <color theme="1"/>
        <rFont val="Meiryo ui"/>
        <family val="3"/>
        <charset val="128"/>
      </rPr>
      <t>MBスリング</t>
    </r>
    <phoneticPr fontId="22"/>
  </si>
  <si>
    <r>
      <t xml:space="preserve">Mesh Dog Sling
</t>
    </r>
    <r>
      <rPr>
        <sz val="10"/>
        <color theme="1"/>
        <rFont val="Meiryo ui"/>
        <family val="3"/>
        <charset val="128"/>
      </rPr>
      <t>メッシュ ドッグスリング　</t>
    </r>
    <phoneticPr fontId="22"/>
  </si>
  <si>
    <t>4571688451232</t>
    <phoneticPr fontId="22"/>
  </si>
  <si>
    <t>4571688451249</t>
    <phoneticPr fontId="22"/>
  </si>
  <si>
    <t>4571688451256</t>
    <phoneticPr fontId="22"/>
  </si>
  <si>
    <t>4571688451263</t>
    <phoneticPr fontId="22"/>
  </si>
  <si>
    <t>4571688450464</t>
    <phoneticPr fontId="22"/>
  </si>
  <si>
    <t>4571688450471</t>
    <phoneticPr fontId="22"/>
  </si>
  <si>
    <t>4571688452635</t>
    <phoneticPr fontId="22"/>
  </si>
  <si>
    <t>4571688452727</t>
    <phoneticPr fontId="22"/>
  </si>
  <si>
    <t>4571688452734</t>
    <phoneticPr fontId="22"/>
  </si>
  <si>
    <t>4571688452826</t>
    <phoneticPr fontId="22"/>
  </si>
  <si>
    <t>4589750328580</t>
    <phoneticPr fontId="22"/>
  </si>
  <si>
    <t>4589750328597</t>
    <phoneticPr fontId="22"/>
  </si>
  <si>
    <t>4589750328603</t>
    <phoneticPr fontId="22"/>
  </si>
  <si>
    <t>4589750328610</t>
    <phoneticPr fontId="22"/>
  </si>
  <si>
    <t>25</t>
    <phoneticPr fontId="22"/>
  </si>
  <si>
    <t>02</t>
    <phoneticPr fontId="22"/>
  </si>
  <si>
    <t>Head Rest Bed
ヘッドレストベッド</t>
    <phoneticPr fontId="22"/>
  </si>
  <si>
    <t>GRAY</t>
    <phoneticPr fontId="22"/>
  </si>
  <si>
    <t>14</t>
    <phoneticPr fontId="22"/>
  </si>
  <si>
    <t>20</t>
    <phoneticPr fontId="22"/>
  </si>
  <si>
    <t>00</t>
    <phoneticPr fontId="22"/>
  </si>
  <si>
    <t>Icy Cozy Room Mat
アイシーコージールームマット</t>
    <phoneticPr fontId="22"/>
  </si>
  <si>
    <t>Icy Cozy Mini Mat
アイシーコージーミニマット</t>
    <phoneticPr fontId="22"/>
  </si>
  <si>
    <t>G2</t>
    <phoneticPr fontId="22"/>
  </si>
  <si>
    <t>L4</t>
    <phoneticPr fontId="22"/>
  </si>
  <si>
    <t>L5</t>
    <phoneticPr fontId="22"/>
  </si>
  <si>
    <t>LEMON</t>
    <phoneticPr fontId="22"/>
  </si>
  <si>
    <t>FISH</t>
    <phoneticPr fontId="22"/>
  </si>
  <si>
    <t>NATIVE</t>
    <phoneticPr fontId="22"/>
  </si>
  <si>
    <t>Cool Café Mat
クールカフェマット</t>
    <phoneticPr fontId="22"/>
  </si>
  <si>
    <t>4571688452642</t>
    <phoneticPr fontId="22"/>
  </si>
  <si>
    <t>4571688452659</t>
    <phoneticPr fontId="22"/>
  </si>
  <si>
    <t>4571688452666</t>
    <phoneticPr fontId="22"/>
  </si>
  <si>
    <t>4571688452673</t>
    <phoneticPr fontId="22"/>
  </si>
  <si>
    <t>4571688452680</t>
    <phoneticPr fontId="22"/>
  </si>
  <si>
    <t>4571688452697</t>
    <phoneticPr fontId="22"/>
  </si>
  <si>
    <t>4571688452550</t>
    <phoneticPr fontId="22"/>
  </si>
  <si>
    <t>4571688452567</t>
    <phoneticPr fontId="22"/>
  </si>
  <si>
    <t>4571688452574</t>
    <phoneticPr fontId="22"/>
  </si>
  <si>
    <t>4571688452581</t>
    <phoneticPr fontId="22"/>
  </si>
  <si>
    <t>4571688452598</t>
    <phoneticPr fontId="22"/>
  </si>
  <si>
    <t>4571688452604</t>
    <phoneticPr fontId="22"/>
  </si>
  <si>
    <t>4571688452703</t>
    <phoneticPr fontId="22"/>
  </si>
  <si>
    <t>4571688452710</t>
    <phoneticPr fontId="22"/>
  </si>
  <si>
    <t>4571688452512</t>
    <phoneticPr fontId="22"/>
  </si>
  <si>
    <t>4571688452529</t>
    <phoneticPr fontId="22"/>
  </si>
  <si>
    <t>4571688452536</t>
    <phoneticPr fontId="22"/>
  </si>
  <si>
    <t>4571688452543</t>
    <phoneticPr fontId="22"/>
  </si>
  <si>
    <t>4571688452482</t>
    <phoneticPr fontId="22"/>
  </si>
  <si>
    <t>4571688452499</t>
    <phoneticPr fontId="22"/>
  </si>
  <si>
    <t>4571688452505</t>
    <phoneticPr fontId="22"/>
  </si>
  <si>
    <t>08</t>
    <phoneticPr fontId="22"/>
  </si>
  <si>
    <t>28</t>
    <phoneticPr fontId="22"/>
  </si>
  <si>
    <t>31</t>
    <phoneticPr fontId="22"/>
  </si>
  <si>
    <t>01</t>
    <phoneticPr fontId="22"/>
  </si>
  <si>
    <t>02</t>
    <phoneticPr fontId="22"/>
  </si>
  <si>
    <t>03</t>
    <phoneticPr fontId="22"/>
  </si>
  <si>
    <t>04</t>
    <phoneticPr fontId="22"/>
  </si>
  <si>
    <t>06</t>
    <phoneticPr fontId="22"/>
  </si>
  <si>
    <t>09</t>
    <phoneticPr fontId="22"/>
  </si>
  <si>
    <t>10</t>
    <phoneticPr fontId="22"/>
  </si>
  <si>
    <t>11</t>
    <phoneticPr fontId="22"/>
  </si>
  <si>
    <t>12</t>
    <phoneticPr fontId="22"/>
  </si>
  <si>
    <t>13</t>
    <phoneticPr fontId="22"/>
  </si>
  <si>
    <r>
      <t xml:space="preserve">Puffy Logo Cool Tee
</t>
    </r>
    <r>
      <rPr>
        <sz val="10"/>
        <color theme="1"/>
        <rFont val="Meiryo ui"/>
        <family val="3"/>
        <charset val="128"/>
      </rPr>
      <t>パフィーロゴクールＴシャツ</t>
    </r>
    <phoneticPr fontId="22"/>
  </si>
  <si>
    <t>LIGHT GRAY</t>
    <phoneticPr fontId="22"/>
  </si>
  <si>
    <t>MIST</t>
    <phoneticPr fontId="22"/>
  </si>
  <si>
    <t>CORAL</t>
    <phoneticPr fontId="22"/>
  </si>
  <si>
    <t>M</t>
    <phoneticPr fontId="22"/>
  </si>
  <si>
    <t>XL</t>
    <phoneticPr fontId="22"/>
  </si>
  <si>
    <t>G2</t>
    <phoneticPr fontId="22"/>
  </si>
  <si>
    <t>L4</t>
    <phoneticPr fontId="22"/>
  </si>
  <si>
    <t>L5</t>
    <phoneticPr fontId="22"/>
  </si>
  <si>
    <r>
      <t xml:space="preserve">CCL Cooling Tank
</t>
    </r>
    <r>
      <rPr>
        <sz val="10"/>
        <color theme="1"/>
        <rFont val="Meiryo ui"/>
        <family val="3"/>
        <charset val="128"/>
      </rPr>
      <t>CCLクーリングタンク</t>
    </r>
    <phoneticPr fontId="22"/>
  </si>
  <si>
    <t>36</t>
    <phoneticPr fontId="22"/>
  </si>
  <si>
    <r>
      <t xml:space="preserve">Cool Player Tank
</t>
    </r>
    <r>
      <rPr>
        <sz val="10"/>
        <color theme="1"/>
        <rFont val="Meiryo ui"/>
        <family val="3"/>
        <charset val="128"/>
      </rPr>
      <t>クールプレイヤータンク</t>
    </r>
    <phoneticPr fontId="22"/>
  </si>
  <si>
    <t>GRAY</t>
    <phoneticPr fontId="22"/>
  </si>
  <si>
    <t>Tender Care T-Shirt
テンダーケアTシャツ</t>
    <phoneticPr fontId="22"/>
  </si>
  <si>
    <r>
      <t xml:space="preserve">Tender Care T-Shirt
</t>
    </r>
    <r>
      <rPr>
        <sz val="10"/>
        <color theme="1"/>
        <rFont val="Meiryo ui"/>
        <family val="3"/>
        <charset val="128"/>
      </rPr>
      <t>テンダーケアTシャツ</t>
    </r>
    <phoneticPr fontId="22"/>
  </si>
  <si>
    <r>
      <t xml:space="preserve">Floating Jacket
</t>
    </r>
    <r>
      <rPr>
        <sz val="10"/>
        <color theme="1"/>
        <rFont val="Meiryo ui"/>
        <family val="3"/>
        <charset val="128"/>
      </rPr>
      <t>フローティングジャケット</t>
    </r>
    <phoneticPr fontId="22"/>
  </si>
  <si>
    <t>69</t>
    <phoneticPr fontId="22"/>
  </si>
  <si>
    <t>70</t>
  </si>
  <si>
    <t>71</t>
  </si>
  <si>
    <t>72</t>
  </si>
  <si>
    <t>73</t>
  </si>
  <si>
    <t>24</t>
    <phoneticPr fontId="22"/>
  </si>
  <si>
    <t>63</t>
    <phoneticPr fontId="22"/>
  </si>
  <si>
    <t>66</t>
  </si>
  <si>
    <t>67</t>
  </si>
  <si>
    <t>BLUE</t>
    <phoneticPr fontId="22"/>
  </si>
  <si>
    <t>MANDARIN ORANGE</t>
    <phoneticPr fontId="22"/>
  </si>
  <si>
    <t>PEACH</t>
    <phoneticPr fontId="22"/>
  </si>
  <si>
    <t>45</t>
    <phoneticPr fontId="22"/>
  </si>
  <si>
    <r>
      <t xml:space="preserve">Cooling Vest
</t>
    </r>
    <r>
      <rPr>
        <sz val="10"/>
        <color theme="1"/>
        <rFont val="Meiryo ui"/>
        <family val="3"/>
        <charset val="128"/>
      </rPr>
      <t>クーリングベスト</t>
    </r>
    <phoneticPr fontId="22"/>
  </si>
  <si>
    <t>57</t>
  </si>
  <si>
    <t>58</t>
  </si>
  <si>
    <t>59</t>
  </si>
  <si>
    <t>Lot</t>
    <phoneticPr fontId="22"/>
  </si>
  <si>
    <t>Basic Rib T-shirt
ベーシックリブTシャツ</t>
  </si>
  <si>
    <t>4589750331795</t>
  </si>
  <si>
    <r>
      <t xml:space="preserve">Water Repellent
Skintight Suit
</t>
    </r>
    <r>
      <rPr>
        <sz val="10"/>
        <color theme="1"/>
        <rFont val="Meiryo ui"/>
        <family val="3"/>
        <charset val="128"/>
      </rPr>
      <t>ウォーターリペレントスキンタイトスーツ</t>
    </r>
  </si>
  <si>
    <t>4589750331801</t>
  </si>
  <si>
    <t>4589750331818</t>
  </si>
  <si>
    <t>4589750331825</t>
  </si>
  <si>
    <t>4589750331832</t>
  </si>
  <si>
    <t>4589750331849</t>
  </si>
  <si>
    <t>4589750331856</t>
  </si>
  <si>
    <t>4589750331863</t>
  </si>
  <si>
    <t>4589750331870</t>
  </si>
  <si>
    <t>4589750331887</t>
  </si>
  <si>
    <t>4589750331894</t>
  </si>
  <si>
    <t>4589750331900</t>
  </si>
  <si>
    <t>4589750331917</t>
  </si>
  <si>
    <t>4589750331924</t>
  </si>
  <si>
    <t>4589750331931</t>
  </si>
  <si>
    <t>4589750331948</t>
  </si>
  <si>
    <t>4589750331955</t>
  </si>
  <si>
    <t>4589750331962</t>
  </si>
  <si>
    <t>4589750331979</t>
  </si>
  <si>
    <t>4589750331986</t>
  </si>
  <si>
    <t>4589750331993</t>
  </si>
  <si>
    <t>4589750332006</t>
  </si>
  <si>
    <t>4589750332013</t>
  </si>
  <si>
    <t>MARIGOLD</t>
  </si>
  <si>
    <t>4589750332020</t>
  </si>
  <si>
    <t>4589750332037</t>
  </si>
  <si>
    <t>4589750332044</t>
  </si>
  <si>
    <t>4589750332051</t>
  </si>
  <si>
    <t>4589750332068</t>
  </si>
  <si>
    <t>4589750332075</t>
  </si>
  <si>
    <t>4589750332082</t>
  </si>
  <si>
    <t>4589750332099</t>
  </si>
  <si>
    <t>4589750332105</t>
  </si>
  <si>
    <t>4589750332112</t>
  </si>
  <si>
    <t>4571688450693</t>
    <phoneticPr fontId="22"/>
  </si>
  <si>
    <t>4571688450709</t>
    <phoneticPr fontId="22"/>
  </si>
  <si>
    <t>4571688450716</t>
    <phoneticPr fontId="22"/>
  </si>
  <si>
    <t>4571688451270</t>
  </si>
  <si>
    <t>4571688451287</t>
  </si>
  <si>
    <t>4571688451294</t>
  </si>
  <si>
    <t>4571688451300</t>
  </si>
  <si>
    <t>4571688451317</t>
  </si>
  <si>
    <t>4571688451324</t>
  </si>
  <si>
    <t>4571688451331</t>
  </si>
  <si>
    <t>4571688451348</t>
  </si>
  <si>
    <t>4571688451355</t>
  </si>
  <si>
    <t>4571688451362</t>
  </si>
  <si>
    <t>4571688451379</t>
  </si>
  <si>
    <t>4571688451386</t>
  </si>
  <si>
    <t>4571688451393</t>
  </si>
  <si>
    <t>4571688451409</t>
  </si>
  <si>
    <t>4571688451416</t>
  </si>
  <si>
    <t>4571688451423</t>
  </si>
  <si>
    <t>4571688451430</t>
  </si>
  <si>
    <t>4571688451447</t>
  </si>
  <si>
    <t>4571688451454</t>
  </si>
  <si>
    <t>4571688451461</t>
  </si>
  <si>
    <t>4571688450914</t>
  </si>
  <si>
    <t>4571688450921</t>
  </si>
  <si>
    <t>4571688450938</t>
  </si>
  <si>
    <t>4571688450945</t>
  </si>
  <si>
    <t>4571688450952</t>
  </si>
  <si>
    <t>4571688450969</t>
  </si>
  <si>
    <t>4571688450976</t>
  </si>
  <si>
    <t>4571688450983</t>
  </si>
  <si>
    <t>4571688450990</t>
  </si>
  <si>
    <t>4571688451003</t>
  </si>
  <si>
    <t>4571688451010</t>
  </si>
  <si>
    <t>4571688451027</t>
  </si>
  <si>
    <t>4571688451034</t>
  </si>
  <si>
    <t>4571688451041</t>
  </si>
  <si>
    <t>4571688451058</t>
  </si>
  <si>
    <t>4571688451065</t>
  </si>
  <si>
    <t>4571688451072</t>
  </si>
  <si>
    <t>4571688451089</t>
  </si>
  <si>
    <t>4571688451478</t>
  </si>
  <si>
    <t>4571688451485</t>
  </si>
  <si>
    <t>4571688451492</t>
  </si>
  <si>
    <t>4571688451508</t>
  </si>
  <si>
    <t>4571688451515</t>
  </si>
  <si>
    <t>4571688451522</t>
  </si>
  <si>
    <t>4571688451539</t>
  </si>
  <si>
    <t>4571688451546</t>
  </si>
  <si>
    <t>4571688451553</t>
  </si>
  <si>
    <t>4571688451560</t>
  </si>
  <si>
    <t>4571688451577</t>
  </si>
  <si>
    <t>4571688451584</t>
  </si>
  <si>
    <t>4571688451591</t>
  </si>
  <si>
    <t>4571688451607</t>
  </si>
  <si>
    <t>4571688451614</t>
  </si>
  <si>
    <t>4571688451621</t>
  </si>
  <si>
    <t>4571688451638</t>
  </si>
  <si>
    <t>4571688451645</t>
  </si>
  <si>
    <t>4571688451652</t>
  </si>
  <si>
    <t>4571688451669</t>
  </si>
  <si>
    <t>4571688451676</t>
  </si>
  <si>
    <t>4571688451683</t>
  </si>
  <si>
    <t>4571688451690</t>
  </si>
  <si>
    <t>4571688451706</t>
  </si>
  <si>
    <t>4571688451713</t>
  </si>
  <si>
    <t>4571688451720</t>
  </si>
  <si>
    <t>4571688451737</t>
  </si>
  <si>
    <t>4571688451744</t>
  </si>
  <si>
    <t>4571688451751</t>
  </si>
  <si>
    <t>4571688451768</t>
  </si>
  <si>
    <t>4571688450488</t>
  </si>
  <si>
    <t>4571688450495</t>
  </si>
  <si>
    <t>4571688450501</t>
  </si>
  <si>
    <t>4571688450518</t>
  </si>
  <si>
    <t>4571688450525</t>
  </si>
  <si>
    <t>4571688450532</t>
  </si>
  <si>
    <t>4571688450549</t>
  </si>
  <si>
    <t>4571688450556</t>
  </si>
  <si>
    <t>4571688450563</t>
  </si>
  <si>
    <t>4571688450570</t>
  </si>
  <si>
    <t>4571688450587</t>
  </si>
  <si>
    <t>4571688450594</t>
  </si>
  <si>
    <t>4571688450600</t>
  </si>
  <si>
    <t>4571688450617</t>
  </si>
  <si>
    <t>4571688451980</t>
  </si>
  <si>
    <t>4571688451997</t>
  </si>
  <si>
    <t>4571688452000</t>
  </si>
  <si>
    <t>4571688452017</t>
  </si>
  <si>
    <t>4571688452024</t>
  </si>
  <si>
    <t>4571688452031</t>
  </si>
  <si>
    <t>4571688452048</t>
  </si>
  <si>
    <t>4571688452055</t>
  </si>
  <si>
    <t>4571688452062</t>
  </si>
  <si>
    <t>4571688452079</t>
  </si>
  <si>
    <t>4571688452086</t>
  </si>
  <si>
    <t>4571688452093</t>
  </si>
  <si>
    <t>4571688452192</t>
  </si>
  <si>
    <t>4571688452208</t>
  </si>
  <si>
    <t>4571688452215</t>
  </si>
  <si>
    <t>4571688452222</t>
  </si>
  <si>
    <t>4571688452239</t>
  </si>
  <si>
    <t>4571688452246</t>
  </si>
  <si>
    <t>4571688452253</t>
  </si>
  <si>
    <t>4571688452260</t>
  </si>
  <si>
    <t>4571688452277</t>
  </si>
  <si>
    <t>4571688452284</t>
  </si>
  <si>
    <t>4571688452291</t>
  </si>
  <si>
    <t>4571688452307</t>
  </si>
  <si>
    <t>4571688452314</t>
  </si>
  <si>
    <t>4571688452321</t>
  </si>
  <si>
    <t>4571688450006</t>
  </si>
  <si>
    <t>4571688450013</t>
  </si>
  <si>
    <t>4589750330149</t>
  </si>
  <si>
    <t>4589750330156</t>
  </si>
  <si>
    <t>4589750330224</t>
  </si>
  <si>
    <t>4589750330231</t>
  </si>
  <si>
    <t>LIGHT DENIM</t>
    <phoneticPr fontId="22"/>
  </si>
  <si>
    <t>G2</t>
    <phoneticPr fontId="22"/>
  </si>
  <si>
    <t>L4</t>
    <phoneticPr fontId="22"/>
  </si>
  <si>
    <t>L5</t>
    <phoneticPr fontId="22"/>
  </si>
  <si>
    <t>02</t>
    <phoneticPr fontId="22"/>
  </si>
  <si>
    <t>03</t>
    <phoneticPr fontId="22"/>
  </si>
  <si>
    <t>06</t>
    <phoneticPr fontId="22"/>
  </si>
  <si>
    <t>08</t>
    <phoneticPr fontId="22"/>
  </si>
  <si>
    <t>LEMON</t>
    <phoneticPr fontId="22"/>
  </si>
  <si>
    <t>FISH</t>
    <phoneticPr fontId="22"/>
  </si>
  <si>
    <t>NATIVE</t>
    <phoneticPr fontId="22"/>
  </si>
  <si>
    <t>YELLOW GREEN</t>
  </si>
  <si>
    <t>YELLOW GREEN</t>
    <phoneticPr fontId="22"/>
  </si>
  <si>
    <t>40</t>
    <phoneticPr fontId="22"/>
  </si>
  <si>
    <t>65</t>
    <phoneticPr fontId="22"/>
  </si>
  <si>
    <r>
      <t xml:space="preserve">UV Protection Snood
</t>
    </r>
    <r>
      <rPr>
        <sz val="10"/>
        <rFont val="Meiryo ui"/>
        <family val="3"/>
        <charset val="128"/>
      </rPr>
      <t>UV プロテクションスヌード</t>
    </r>
    <phoneticPr fontId="22"/>
  </si>
  <si>
    <t>28</t>
    <phoneticPr fontId="22"/>
  </si>
  <si>
    <r>
      <t xml:space="preserve">Cooling Collar
</t>
    </r>
    <r>
      <rPr>
        <sz val="10"/>
        <rFont val="Meiryo ui"/>
        <family val="3"/>
        <charset val="128"/>
      </rPr>
      <t>クーリングカラー</t>
    </r>
    <phoneticPr fontId="22"/>
  </si>
  <si>
    <t>LIGHT BEIGE</t>
    <phoneticPr fontId="22"/>
  </si>
  <si>
    <t>MIST</t>
    <phoneticPr fontId="22"/>
  </si>
  <si>
    <t>05</t>
    <phoneticPr fontId="22"/>
  </si>
  <si>
    <t>20</t>
    <phoneticPr fontId="22"/>
  </si>
  <si>
    <r>
      <t xml:space="preserve">Rain Leg Cover
</t>
    </r>
    <r>
      <rPr>
        <sz val="10"/>
        <rFont val="Meiryo ui"/>
        <family val="3"/>
        <charset val="128"/>
      </rPr>
      <t>レインレッグカバー</t>
    </r>
    <phoneticPr fontId="22"/>
  </si>
  <si>
    <t>BEIGE</t>
    <phoneticPr fontId="22"/>
  </si>
  <si>
    <t>NAVY</t>
    <phoneticPr fontId="22"/>
  </si>
  <si>
    <t>S</t>
    <phoneticPr fontId="22"/>
  </si>
  <si>
    <t>M</t>
    <phoneticPr fontId="22"/>
  </si>
  <si>
    <t>INDIGO</t>
    <phoneticPr fontId="22"/>
  </si>
  <si>
    <t>4571688450655</t>
    <phoneticPr fontId="22"/>
  </si>
  <si>
    <t>4571688450662</t>
    <phoneticPr fontId="22"/>
  </si>
  <si>
    <t>4571688450679</t>
    <phoneticPr fontId="22"/>
  </si>
  <si>
    <t>4571688450686</t>
    <phoneticPr fontId="22"/>
  </si>
  <si>
    <r>
      <t xml:space="preserve">Cool Pillow
</t>
    </r>
    <r>
      <rPr>
        <sz val="10"/>
        <rFont val="Meiryo ui"/>
        <family val="3"/>
        <charset val="128"/>
      </rPr>
      <t>クールピロー</t>
    </r>
    <phoneticPr fontId="22"/>
  </si>
  <si>
    <t>4571688451775</t>
  </si>
  <si>
    <t>4571688451782</t>
  </si>
  <si>
    <t>4571688451799</t>
  </si>
  <si>
    <t>4571688451805</t>
  </si>
  <si>
    <t>4571688451812</t>
  </si>
  <si>
    <t>4571688451829</t>
  </si>
  <si>
    <t>4571688451836</t>
  </si>
  <si>
    <t>4571688451843</t>
  </si>
  <si>
    <t>4571688451850</t>
  </si>
  <si>
    <t>4571688451867</t>
  </si>
  <si>
    <t>4571688451874</t>
  </si>
  <si>
    <t>4571688451881</t>
  </si>
  <si>
    <t>4571688452338</t>
  </si>
  <si>
    <t>4571688452345</t>
  </si>
  <si>
    <t>4571688452352</t>
  </si>
  <si>
    <t>4571688452369</t>
  </si>
  <si>
    <t>4571688452376</t>
  </si>
  <si>
    <t>4571688452383</t>
  </si>
  <si>
    <t>4571688452116</t>
  </si>
  <si>
    <t>4571688452123</t>
  </si>
  <si>
    <t>4571688452130</t>
  </si>
  <si>
    <t>4571688452147</t>
  </si>
  <si>
    <t>4571688452154</t>
  </si>
  <si>
    <t>4571688452161</t>
  </si>
  <si>
    <t>4571688452178</t>
  </si>
  <si>
    <t>4571688452185</t>
  </si>
  <si>
    <t>4571688451133</t>
  </si>
  <si>
    <t>4571688451140</t>
  </si>
  <si>
    <t>4571688451157</t>
  </si>
  <si>
    <t>4571688451164</t>
  </si>
  <si>
    <t>4571688451171</t>
  </si>
  <si>
    <t>4571688451188</t>
  </si>
  <si>
    <t>4571688451195</t>
  </si>
  <si>
    <t>4571688451201</t>
  </si>
  <si>
    <t>4571688451218</t>
  </si>
  <si>
    <t>4571688451225</t>
  </si>
  <si>
    <t>4571688452390</t>
  </si>
  <si>
    <t>4571688452406</t>
  </si>
  <si>
    <t>4571688452413</t>
  </si>
  <si>
    <t>4571688452420</t>
  </si>
  <si>
    <t>4571688452437</t>
  </si>
  <si>
    <t>4571688452444</t>
  </si>
  <si>
    <t>4571688452451</t>
  </si>
  <si>
    <t>4571688452468</t>
  </si>
  <si>
    <r>
      <t xml:space="preserve">Marble Silicone Pack
</t>
    </r>
    <r>
      <rPr>
        <sz val="10"/>
        <color theme="1"/>
        <rFont val="Meiryo ui"/>
        <family val="3"/>
        <charset val="128"/>
      </rPr>
      <t>マーブルシリコーンパック</t>
    </r>
    <phoneticPr fontId="22"/>
  </si>
  <si>
    <r>
      <t xml:space="preserve">ICY Pet Pillow
</t>
    </r>
    <r>
      <rPr>
        <sz val="10"/>
        <color theme="1"/>
        <rFont val="Meiryo ui"/>
        <family val="3"/>
        <charset val="128"/>
      </rPr>
      <t>アイシーペットピロー</t>
    </r>
    <phoneticPr fontId="22"/>
  </si>
  <si>
    <t>-</t>
    <phoneticPr fontId="22"/>
  </si>
  <si>
    <t>GRAY</t>
    <phoneticPr fontId="22"/>
  </si>
  <si>
    <r>
      <t xml:space="preserve">Chalk Bag
</t>
    </r>
    <r>
      <rPr>
        <sz val="10"/>
        <color theme="1"/>
        <rFont val="Meiryo ui"/>
        <family val="3"/>
        <charset val="128"/>
      </rPr>
      <t>チョークバッグ</t>
    </r>
    <phoneticPr fontId="22"/>
  </si>
  <si>
    <t>14</t>
    <phoneticPr fontId="22"/>
  </si>
  <si>
    <t>00</t>
    <phoneticPr fontId="22"/>
  </si>
  <si>
    <t>4571688452475</t>
    <phoneticPr fontId="22"/>
  </si>
  <si>
    <r>
      <t xml:space="preserve">MB　Ice Pack Single
</t>
    </r>
    <r>
      <rPr>
        <sz val="10"/>
        <color theme="1"/>
        <rFont val="Meiryo ui"/>
        <family val="3"/>
        <charset val="128"/>
      </rPr>
      <t>MBアイスパック シングル</t>
    </r>
    <phoneticPr fontId="22"/>
  </si>
  <si>
    <r>
      <t xml:space="preserve">MB　Ice Pack Double
</t>
    </r>
    <r>
      <rPr>
        <sz val="10"/>
        <color theme="1"/>
        <rFont val="Meiryo ui"/>
        <family val="3"/>
        <charset val="128"/>
      </rPr>
      <t>MBアイスパック ダブル</t>
    </r>
    <phoneticPr fontId="22"/>
  </si>
  <si>
    <t>CLEAR</t>
    <phoneticPr fontId="22"/>
  </si>
  <si>
    <t>4571688452109</t>
  </si>
  <si>
    <t>4571688452611</t>
  </si>
  <si>
    <t>4571688452628</t>
  </si>
  <si>
    <t>4571688452741</t>
  </si>
  <si>
    <t>4571688452758</t>
  </si>
  <si>
    <t>4571688452765</t>
  </si>
  <si>
    <t>4571688452772</t>
  </si>
  <si>
    <t>4571688452789</t>
  </si>
  <si>
    <t>DEAR FRIEND</t>
    <phoneticPr fontId="22"/>
  </si>
  <si>
    <r>
      <rPr>
        <sz val="11"/>
        <color rgb="FFFF0000"/>
        <rFont val="Meiryo ui"/>
        <family val="3"/>
        <charset val="128"/>
      </rPr>
      <t xml:space="preserve"> </t>
    </r>
    <r>
      <rPr>
        <sz val="11"/>
        <color theme="1"/>
        <rFont val="Meiryo ui"/>
        <family val="3"/>
        <charset val="128"/>
      </rPr>
      <t>KIGURUMI</t>
    </r>
    <phoneticPr fontId="22"/>
  </si>
  <si>
    <t>G1</t>
    <phoneticPr fontId="22"/>
  </si>
  <si>
    <t>STRAWBERRY</t>
    <phoneticPr fontId="22"/>
  </si>
  <si>
    <t>4589750330484</t>
    <phoneticPr fontId="22"/>
  </si>
  <si>
    <r>
      <t xml:space="preserve">Rope Disc Toy
</t>
    </r>
    <r>
      <rPr>
        <sz val="9"/>
        <color theme="1"/>
        <rFont val="Meiryo ui"/>
        <family val="3"/>
        <charset val="128"/>
      </rPr>
      <t>ロープディスクトイ</t>
    </r>
    <phoneticPr fontId="22"/>
  </si>
  <si>
    <t>Message Rope Toy*
メッセージロープトイ</t>
    <phoneticPr fontId="22"/>
  </si>
  <si>
    <t>4571688452802</t>
    <phoneticPr fontId="22"/>
  </si>
  <si>
    <t>4571688452819</t>
    <phoneticPr fontId="22"/>
  </si>
  <si>
    <t>FAT COWBOY</t>
    <phoneticPr fontId="22"/>
  </si>
  <si>
    <t>CIRCUS GIRL</t>
    <phoneticPr fontId="22"/>
  </si>
  <si>
    <t>Chi-bee/KIGURUMI</t>
    <phoneticPr fontId="22"/>
  </si>
  <si>
    <t>BLOWN</t>
    <phoneticPr fontId="22"/>
  </si>
  <si>
    <t>年月</t>
    <rPh sb="0" eb="2">
      <t>ネンゲツ</t>
    </rPh>
    <phoneticPr fontId="37"/>
  </si>
  <si>
    <t>日付</t>
    <rPh sb="0" eb="2">
      <t>ヒヅケ</t>
    </rPh>
    <phoneticPr fontId="37"/>
  </si>
  <si>
    <t>4571688452796</t>
  </si>
  <si>
    <t>00</t>
    <phoneticPr fontId="22"/>
  </si>
  <si>
    <t>MELON  SODA FLOAT</t>
    <phoneticPr fontId="22"/>
  </si>
  <si>
    <t>新色</t>
    <rPh sb="0" eb="2">
      <t>シンショク</t>
    </rPh>
    <phoneticPr fontId="22"/>
  </si>
  <si>
    <t>4589750329273</t>
    <phoneticPr fontId="22"/>
  </si>
  <si>
    <t>C9</t>
  </si>
  <si>
    <t>4571688450723</t>
    <phoneticPr fontId="22"/>
  </si>
  <si>
    <t>4571688450730</t>
    <phoneticPr fontId="22"/>
  </si>
  <si>
    <t>4571688450747</t>
    <phoneticPr fontId="22"/>
  </si>
  <si>
    <t>4571688450754</t>
    <phoneticPr fontId="22"/>
  </si>
  <si>
    <t>4571688450761</t>
    <phoneticPr fontId="22"/>
  </si>
  <si>
    <t>4571688450778</t>
    <phoneticPr fontId="22"/>
  </si>
  <si>
    <t>4571688450785</t>
    <phoneticPr fontId="22"/>
  </si>
  <si>
    <t>4571688450792</t>
    <phoneticPr fontId="22"/>
  </si>
  <si>
    <t>4571688450808</t>
    <phoneticPr fontId="22"/>
  </si>
  <si>
    <t>4571688450815</t>
    <phoneticPr fontId="22"/>
  </si>
  <si>
    <t>4571688450822</t>
    <phoneticPr fontId="22"/>
  </si>
  <si>
    <t>4571688450839</t>
    <phoneticPr fontId="22"/>
  </si>
  <si>
    <t>4571688450846</t>
    <phoneticPr fontId="22"/>
  </si>
  <si>
    <t>4571688450853</t>
    <phoneticPr fontId="22"/>
  </si>
  <si>
    <t>4571688450860</t>
    <phoneticPr fontId="22"/>
  </si>
  <si>
    <t>4571688450877</t>
    <phoneticPr fontId="22"/>
  </si>
  <si>
    <t>4571688450884</t>
    <phoneticPr fontId="22"/>
  </si>
  <si>
    <t>4571688450891</t>
    <phoneticPr fontId="22"/>
  </si>
  <si>
    <t>4571688450907</t>
    <phoneticPr fontId="22"/>
  </si>
  <si>
    <t>4571688451096</t>
    <phoneticPr fontId="22"/>
  </si>
  <si>
    <t>4571688451102</t>
    <phoneticPr fontId="22"/>
  </si>
  <si>
    <t>4571688451119</t>
    <phoneticPr fontId="22"/>
  </si>
  <si>
    <t>4571688451126</t>
    <phoneticPr fontId="22"/>
  </si>
  <si>
    <t>残り僅か 再入荷無し</t>
  </si>
  <si>
    <t>残り僅か 再入荷無し</t>
    <rPh sb="0" eb="1">
      <t>ノコ</t>
    </rPh>
    <rPh sb="2" eb="3">
      <t>ワズ</t>
    </rPh>
    <rPh sb="5" eb="9">
      <t>サイニュウカナ</t>
    </rPh>
    <phoneticPr fontId="22"/>
  </si>
  <si>
    <t>欠品 6月上旬入荷</t>
    <rPh sb="4" eb="5">
      <t>ガツ</t>
    </rPh>
    <rPh sb="5" eb="7">
      <t>ジョウジュン</t>
    </rPh>
    <rPh sb="7" eb="9">
      <t>ニュウカ</t>
    </rPh>
    <phoneticPr fontId="22"/>
  </si>
  <si>
    <t>終売</t>
    <phoneticPr fontId="22"/>
  </si>
  <si>
    <t>終売</t>
  </si>
  <si>
    <r>
      <rPr>
        <sz val="11"/>
        <color rgb="FFFF0000"/>
        <rFont val="Meiryo ui"/>
        <family val="3"/>
        <charset val="128"/>
      </rPr>
      <t xml:space="preserve">新色 </t>
    </r>
    <r>
      <rPr>
        <sz val="11"/>
        <color theme="1"/>
        <rFont val="Meiryo ui"/>
        <family val="3"/>
        <charset val="128"/>
      </rPr>
      <t>Light Beige</t>
    </r>
    <rPh sb="0" eb="2">
      <t>シンショク</t>
    </rPh>
    <phoneticPr fontId="22"/>
  </si>
  <si>
    <r>
      <rPr>
        <sz val="11"/>
        <color rgb="FFFF0000"/>
        <rFont val="Meiryo ui"/>
        <family val="3"/>
        <charset val="128"/>
      </rPr>
      <t>新色</t>
    </r>
    <r>
      <rPr>
        <sz val="11"/>
        <color theme="1"/>
        <rFont val="Meiryo ui"/>
        <family val="3"/>
        <charset val="128"/>
      </rPr>
      <t xml:space="preserve"> Light Beige</t>
    </r>
    <rPh sb="0" eb="2">
      <t>シンショク</t>
    </rPh>
    <phoneticPr fontId="22"/>
  </si>
  <si>
    <r>
      <rPr>
        <sz val="11"/>
        <color rgb="FFFF0000"/>
        <rFont val="Meiryo ui"/>
        <family val="3"/>
        <charset val="128"/>
      </rPr>
      <t>新色</t>
    </r>
    <r>
      <rPr>
        <sz val="11"/>
        <color theme="1"/>
        <rFont val="Meiryo ui"/>
        <family val="3"/>
        <charset val="128"/>
      </rPr>
      <t xml:space="preserve"> LIGHT GRAY</t>
    </r>
    <rPh sb="0" eb="2">
      <t>シンショク</t>
    </rPh>
    <phoneticPr fontId="22"/>
  </si>
  <si>
    <t>終売</t>
    <rPh sb="0" eb="2">
      <t>シュウバイ</t>
    </rPh>
    <phoneticPr fontId="22"/>
  </si>
  <si>
    <t xml:space="preserve">残り僅か 再入荷無し </t>
    <phoneticPr fontId="22"/>
  </si>
  <si>
    <t>残り僅か ６月上旬入荷</t>
    <rPh sb="0" eb="1">
      <t>ノコ</t>
    </rPh>
    <rPh sb="2" eb="3">
      <t>ワズ</t>
    </rPh>
    <rPh sb="6" eb="11">
      <t>ガツジョウジュンニュウカ</t>
    </rPh>
    <phoneticPr fontId="22"/>
  </si>
  <si>
    <t>終売</t>
    <rPh sb="0" eb="2">
      <t>シュウバイ</t>
    </rPh>
    <phoneticPr fontId="22"/>
  </si>
  <si>
    <t>残り僅か 再入荷無し</t>
    <rPh sb="0" eb="1">
      <t>ノコ</t>
    </rPh>
    <rPh sb="2" eb="3">
      <t>ワズ</t>
    </rPh>
    <rPh sb="5" eb="9">
      <t>サイニュウカナ</t>
    </rPh>
    <phoneticPr fontId="22"/>
  </si>
  <si>
    <t>Kigurumi Peggy*
キグルミペギー</t>
    <phoneticPr fontId="22"/>
  </si>
  <si>
    <r>
      <t xml:space="preserve">　Frozen Toy*
</t>
    </r>
    <r>
      <rPr>
        <sz val="10"/>
        <color theme="1"/>
        <rFont val="Meiryo ui"/>
        <family val="3"/>
        <charset val="128"/>
      </rPr>
      <t>フローズントイ</t>
    </r>
    <phoneticPr fontId="22"/>
  </si>
  <si>
    <r>
      <t xml:space="preserve">Crazy Awesome Rope Toy*
</t>
    </r>
    <r>
      <rPr>
        <sz val="10"/>
        <color theme="1"/>
        <rFont val="Meiryo ui"/>
        <family val="3"/>
        <charset val="128"/>
      </rPr>
      <t>クレイジーオーサムロープトイ</t>
    </r>
    <phoneticPr fontId="22"/>
  </si>
  <si>
    <t>PINK BEIGE*</t>
    <phoneticPr fontId="22"/>
  </si>
  <si>
    <t>PINK BEIGE*</t>
    <phoneticPr fontId="22"/>
  </si>
  <si>
    <t>GALAXY*</t>
    <phoneticPr fontId="22"/>
  </si>
  <si>
    <t>REFLECTION*</t>
    <phoneticPr fontId="22"/>
  </si>
  <si>
    <t>RETRO FUTURE*</t>
    <phoneticPr fontId="22"/>
  </si>
  <si>
    <t>残り僅か 再入荷日未定</t>
    <rPh sb="0" eb="1">
      <t>ノコ</t>
    </rPh>
    <rPh sb="2" eb="3">
      <t>ワズ</t>
    </rPh>
    <rPh sb="5" eb="11">
      <t>サイニュウカビミテイ</t>
    </rPh>
    <phoneticPr fontId="22"/>
  </si>
  <si>
    <t>残り僅か 再入荷無し</t>
    <rPh sb="5" eb="9">
      <t>サイニュウカナ</t>
    </rPh>
    <phoneticPr fontId="22"/>
  </si>
  <si>
    <t>残り僅か 再入荷無し</t>
    <phoneticPr fontId="22"/>
  </si>
  <si>
    <t>残り僅か 再入荷無し</t>
    <rPh sb="0" eb="1">
      <t>ノコ</t>
    </rPh>
    <rPh sb="2" eb="3">
      <t>ワズ</t>
    </rPh>
    <rPh sb="5" eb="9">
      <t>サイニュウカナ</t>
    </rPh>
    <phoneticPr fontId="22"/>
  </si>
  <si>
    <t>残り僅か 再入荷無し</t>
    <rPh sb="0" eb="1">
      <t>ノコ</t>
    </rPh>
    <rPh sb="2" eb="3">
      <t>ワズ</t>
    </rPh>
    <rPh sb="5" eb="9">
      <t>サイニュウカナ</t>
    </rPh>
    <phoneticPr fontId="22"/>
  </si>
  <si>
    <t>YELLOW (500㎖)</t>
    <phoneticPr fontId="22"/>
  </si>
  <si>
    <t>ORANGE (350㎖)</t>
    <phoneticPr fontId="22"/>
  </si>
  <si>
    <t>Walking Body Bag　　　　　　　ウォーキングボディバッグ</t>
    <phoneticPr fontId="22"/>
  </si>
  <si>
    <t xml:space="preserve"> 欠品 6月上旬入荷</t>
    <rPh sb="1" eb="3">
      <t>ケッピン</t>
    </rPh>
    <rPh sb="5" eb="8">
      <t>ガツジョウジュン</t>
    </rPh>
    <rPh sb="8" eb="10">
      <t>ニュウカ</t>
    </rPh>
    <phoneticPr fontId="22"/>
  </si>
  <si>
    <t>終売</t>
    <rPh sb="0" eb="2">
      <t>シュウバイ</t>
    </rPh>
    <phoneticPr fontId="22"/>
  </si>
  <si>
    <t>残り僅か ７月下旬入荷</t>
    <rPh sb="0" eb="1">
      <t>ノコ</t>
    </rPh>
    <rPh sb="2" eb="3">
      <t>ワズ</t>
    </rPh>
    <rPh sb="6" eb="7">
      <t>ガツ</t>
    </rPh>
    <rPh sb="7" eb="9">
      <t>ゲジュン</t>
    </rPh>
    <rPh sb="9" eb="11">
      <t>ニュウカ</t>
    </rPh>
    <phoneticPr fontId="22"/>
  </si>
  <si>
    <t>終売</t>
    <rPh sb="0" eb="2">
      <t>シュウバイ</t>
    </rPh>
    <phoneticPr fontId="22"/>
  </si>
  <si>
    <r>
      <t xml:space="preserve">Mini Bag*
</t>
    </r>
    <r>
      <rPr>
        <sz val="9"/>
        <color theme="1"/>
        <rFont val="Meiryo ui"/>
        <family val="3"/>
        <charset val="128"/>
      </rPr>
      <t>ミニバッグ　</t>
    </r>
    <r>
      <rPr>
        <sz val="12"/>
        <color theme="1"/>
        <rFont val="Meiryo ui"/>
        <family val="3"/>
        <charset val="128"/>
      </rPr>
      <t>　　　　　　　　　</t>
    </r>
    <phoneticPr fontId="22"/>
  </si>
  <si>
    <t>Insect Shield Mesh Cover*
インセクトシールドメッシュカバー</t>
    <phoneticPr fontId="22"/>
  </si>
  <si>
    <t>PINK*</t>
    <phoneticPr fontId="22"/>
  </si>
  <si>
    <t>LIME*</t>
    <phoneticPr fontId="22"/>
  </si>
  <si>
    <t>LAVENDER*</t>
    <phoneticPr fontId="22"/>
  </si>
  <si>
    <t>OFF WHITE*</t>
    <phoneticPr fontId="22"/>
  </si>
  <si>
    <t>PEACH*</t>
    <phoneticPr fontId="22"/>
  </si>
  <si>
    <t>PEACH*</t>
    <phoneticPr fontId="22"/>
  </si>
  <si>
    <t>YELLOW*</t>
    <phoneticPr fontId="22"/>
  </si>
  <si>
    <t>LIGHT BEIGE*</t>
    <phoneticPr fontId="22"/>
  </si>
  <si>
    <t>BLUE GRAY*</t>
    <phoneticPr fontId="22"/>
  </si>
  <si>
    <t>LIGHT GRAY＊</t>
    <phoneticPr fontId="22"/>
  </si>
  <si>
    <t>NAVY＊</t>
    <phoneticPr fontId="22"/>
  </si>
  <si>
    <r>
      <t xml:space="preserve">Breathable　Mattress＊
</t>
    </r>
    <r>
      <rPr>
        <sz val="10"/>
        <rFont val="Meiryo ui"/>
        <family val="3"/>
        <charset val="128"/>
      </rPr>
      <t>ブリザーブルマットレス</t>
    </r>
    <phoneticPr fontId="22"/>
  </si>
  <si>
    <r>
      <t xml:space="preserve">Rollup Mat＊
</t>
    </r>
    <r>
      <rPr>
        <sz val="9"/>
        <rFont val="Meiryo UI"/>
        <family val="3"/>
        <charset val="128"/>
      </rPr>
      <t>ロールアップマット</t>
    </r>
    <phoneticPr fontId="22"/>
  </si>
  <si>
    <r>
      <t xml:space="preserve">Round Bed＊
</t>
    </r>
    <r>
      <rPr>
        <sz val="10"/>
        <color theme="1"/>
        <rFont val="Meiryo ui"/>
        <family val="3"/>
        <charset val="128"/>
      </rPr>
      <t>ラウンドベッド</t>
    </r>
    <phoneticPr fontId="22"/>
  </si>
  <si>
    <r>
      <t xml:space="preserve">CCL Neck Cooler＊
</t>
    </r>
    <r>
      <rPr>
        <sz val="10"/>
        <color theme="1"/>
        <rFont val="Meiryo ui"/>
        <family val="3"/>
        <charset val="128"/>
      </rPr>
      <t>CCL　ネッククーラー</t>
    </r>
    <phoneticPr fontId="22"/>
  </si>
  <si>
    <t>BLUE GRAY*</t>
  </si>
  <si>
    <t>残り僅か 6月上旬入荷</t>
    <rPh sb="0" eb="1">
      <t>ノコ</t>
    </rPh>
    <rPh sb="2" eb="3">
      <t>ワズ</t>
    </rPh>
    <rPh sb="6" eb="9">
      <t>ガツジョウジュン</t>
    </rPh>
    <rPh sb="9" eb="11">
      <t>ニュウカ</t>
    </rPh>
    <phoneticPr fontId="22"/>
  </si>
  <si>
    <t>残り僅か ８月上旬入荷</t>
    <rPh sb="6" eb="7">
      <t>ガツ</t>
    </rPh>
    <rPh sb="7" eb="11">
      <t>ジョウジュンニュウカ</t>
    </rPh>
    <phoneticPr fontId="22"/>
  </si>
  <si>
    <t>欠品 7月上旬入荷</t>
    <rPh sb="0" eb="2">
      <t>ケッピン</t>
    </rPh>
    <rPh sb="4" eb="5">
      <t>ガツ</t>
    </rPh>
    <rPh sb="5" eb="7">
      <t>ジョウジュン</t>
    </rPh>
    <rPh sb="7" eb="9">
      <t>ニュウカ</t>
    </rPh>
    <phoneticPr fontId="22"/>
  </si>
  <si>
    <t>残り僅か 再入荷無し</t>
    <rPh sb="0" eb="1">
      <t>ノコ</t>
    </rPh>
    <rPh sb="2" eb="3">
      <t>ワズ</t>
    </rPh>
    <rPh sb="5" eb="9">
      <t>サイニュウカナ</t>
    </rPh>
    <phoneticPr fontId="22"/>
  </si>
  <si>
    <t>終売(2025AW ﾘﾆｭｰｱﾙ)</t>
    <rPh sb="0" eb="2">
      <t>シュウバイ</t>
    </rPh>
    <phoneticPr fontId="22"/>
  </si>
  <si>
    <t>欠品 ６月上旬入荷</t>
    <rPh sb="0" eb="2">
      <t>ケッピン</t>
    </rPh>
    <rPh sb="4" eb="9">
      <t>ガツジョウジュンニュウカ</t>
    </rPh>
    <phoneticPr fontId="22"/>
  </si>
  <si>
    <t>終売</t>
    <rPh sb="0" eb="2">
      <t>シュウバイ</t>
    </rPh>
    <phoneticPr fontId="22"/>
  </si>
  <si>
    <t>残り僅か ７月下旬入荷</t>
  </si>
  <si>
    <t>欠品 ７月下旬入荷</t>
    <rPh sb="0" eb="2">
      <t>ケッピン</t>
    </rPh>
    <rPh sb="4" eb="5">
      <t>ガツ</t>
    </rPh>
    <rPh sb="5" eb="7">
      <t>ゲジュン</t>
    </rPh>
    <rPh sb="7" eb="9">
      <t>ニュウカ</t>
    </rPh>
    <phoneticPr fontId="22"/>
  </si>
  <si>
    <t>残り僅か 6月中旬入荷</t>
    <rPh sb="0" eb="1">
      <t>ノコ</t>
    </rPh>
    <rPh sb="2" eb="3">
      <t>ワズ</t>
    </rPh>
    <rPh sb="6" eb="9">
      <t>ガツチュウジュン</t>
    </rPh>
    <rPh sb="9" eb="11">
      <t>ニュウカ</t>
    </rPh>
    <phoneticPr fontId="22"/>
  </si>
  <si>
    <t>残り僅か 6月中旬入荷</t>
    <rPh sb="0" eb="1">
      <t>ノコ</t>
    </rPh>
    <rPh sb="2" eb="3">
      <t>ワズ</t>
    </rPh>
    <rPh sb="6" eb="11">
      <t>ガツチュウジュンニュウカ</t>
    </rPh>
    <phoneticPr fontId="22"/>
  </si>
  <si>
    <r>
      <t>欠品6月中旬入荷</t>
    </r>
    <r>
      <rPr>
        <b/>
        <sz val="10"/>
        <color rgb="FFFF0000"/>
        <rFont val="Meiryo ui"/>
        <family val="3"/>
        <charset val="128"/>
      </rPr>
      <t xml:space="preserve"> 前注文受付中</t>
    </r>
    <rPh sb="0" eb="2">
      <t>ケッピン</t>
    </rPh>
    <rPh sb="3" eb="6">
      <t>ガツチュウジュン</t>
    </rPh>
    <rPh sb="6" eb="8">
      <t>ニュウカ</t>
    </rPh>
    <rPh sb="9" eb="12">
      <t>マエチュウモン</t>
    </rPh>
    <rPh sb="12" eb="15">
      <t>ウケツケチュウ</t>
    </rPh>
    <phoneticPr fontId="22"/>
  </si>
  <si>
    <r>
      <rPr>
        <sz val="11"/>
        <color rgb="FFFF0000"/>
        <rFont val="Meiryo ui"/>
        <family val="3"/>
        <charset val="128"/>
      </rPr>
      <t xml:space="preserve">欠品6月中旬入荷 </t>
    </r>
    <r>
      <rPr>
        <b/>
        <sz val="10"/>
        <color rgb="FFFF0000"/>
        <rFont val="Meiryo ui"/>
        <family val="3"/>
        <charset val="128"/>
      </rPr>
      <t>前注文受付中</t>
    </r>
    <phoneticPr fontId="22"/>
  </si>
  <si>
    <t>欠品 7月下旬入荷</t>
    <rPh sb="0" eb="2">
      <t>ケッピン</t>
    </rPh>
    <rPh sb="4" eb="9">
      <t>ガツゲジュンニュウカ</t>
    </rPh>
    <phoneticPr fontId="22"/>
  </si>
  <si>
    <t>欠品 6月中旬入荷</t>
    <rPh sb="0" eb="2">
      <t>ケッピン</t>
    </rPh>
    <rPh sb="4" eb="9">
      <t>ガツチュウジュンニュウカ</t>
    </rPh>
    <phoneticPr fontId="22"/>
  </si>
  <si>
    <t>欠品 9月下旬入荷</t>
    <rPh sb="0" eb="2">
      <t>ケッピン</t>
    </rPh>
    <rPh sb="4" eb="9">
      <t>ガツゲジュンニュウカ</t>
    </rPh>
    <phoneticPr fontId="22"/>
  </si>
  <si>
    <t>欠品 ８月下旬入荷</t>
  </si>
  <si>
    <t>欠品 ８月下旬入荷</t>
    <rPh sb="0" eb="2">
      <t>ケッピン</t>
    </rPh>
    <rPh sb="4" eb="5">
      <t>ガツ</t>
    </rPh>
    <rPh sb="5" eb="7">
      <t>ゲジュン</t>
    </rPh>
    <rPh sb="7" eb="9">
      <t>ニュウカ</t>
    </rPh>
    <phoneticPr fontId="22"/>
  </si>
  <si>
    <t>2025/5/21 更新</t>
    <rPh sb="10" eb="11">
      <t>シン</t>
    </rPh>
    <phoneticPr fontId="22"/>
  </si>
  <si>
    <t>欠品 6月上旬入荷</t>
    <rPh sb="0" eb="2">
      <t>ケッピン</t>
    </rPh>
    <rPh sb="4" eb="7">
      <t>ガツジョウジュン</t>
    </rPh>
    <rPh sb="7" eb="9">
      <t>ニュウカ</t>
    </rPh>
    <phoneticPr fontId="22"/>
  </si>
  <si>
    <t xml:space="preserve"> 欠品 6月上旬入荷</t>
  </si>
  <si>
    <t>欠品 7月上旬入荷</t>
    <rPh sb="0" eb="1">
      <t>ノコ</t>
    </rPh>
    <rPh sb="2" eb="3">
      <t>ワズ</t>
    </rPh>
    <rPh sb="6" eb="7">
      <t>ガツ</t>
    </rPh>
    <rPh sb="7" eb="9">
      <t>ジョウジュン</t>
    </rPh>
    <rPh sb="9" eb="11">
      <t>ニュウカ</t>
    </rPh>
    <phoneticPr fontId="22"/>
  </si>
  <si>
    <t>残り僅か 再入荷無し</t>
    <rPh sb="0" eb="1">
      <t>ノコ</t>
    </rPh>
    <rPh sb="2" eb="3">
      <t>ワズ</t>
    </rPh>
    <rPh sb="5" eb="9">
      <t>サイニュウカナ</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</si>
</sst>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quot;¥&quot;#,##0_);\(&quot;¥&quot;#,##0\)"/>
    <numFmt numFmtId="177" formatCode="&quot;¥&quot;#,##0_);[Red]\(&quot;¥&quot;#,##0\)"/>
    <numFmt numFmtId="178" formatCode="0_ "/>
    <numFmt numFmtId="179" formatCode="0_);[Red]\(0\)"/>
  </numFmts>
  <fonts count="60">
    <font>
      <sz val="11"/>
      <color theme="1"/>
      <name val="MS PGothic"/>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24"/>
      <color theme="1"/>
      <name val="Meiryo ui"/>
      <family val="3"/>
      <charset val="128"/>
    </font>
    <font>
      <sz val="11"/>
      <name val="MS PGothic"/>
      <family val="3"/>
      <charset val="128"/>
    </font>
    <font>
      <sz val="12"/>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9"/>
      <color rgb="FFFF0000"/>
      <name val="Meiryo ui"/>
      <family val="3"/>
      <charset val="128"/>
    </font>
    <font>
      <sz val="10"/>
      <color theme="1"/>
      <name val="MS PGothic"/>
      <family val="3"/>
      <charset val="128"/>
    </font>
    <font>
      <sz val="11"/>
      <color theme="1"/>
      <name val="Arial"/>
      <family val="2"/>
    </font>
    <font>
      <b/>
      <sz val="11"/>
      <color rgb="FFFF0000"/>
      <name val="Meiryo UI"/>
      <family val="3"/>
      <charset val="128"/>
    </font>
    <font>
      <sz val="6"/>
      <name val="ＭＳ Ｐゴシック"/>
      <family val="3"/>
      <charset val="128"/>
    </font>
    <font>
      <sz val="11"/>
      <color theme="1"/>
      <name val="MS PGothic"/>
      <family val="3"/>
      <charset val="128"/>
    </font>
    <font>
      <b/>
      <sz val="24"/>
      <color theme="1"/>
      <name val="Meiryo ui"/>
      <family val="3"/>
      <charset val="128"/>
    </font>
    <font>
      <sz val="11"/>
      <name val="Meiryo UI"/>
      <family val="3"/>
      <charset val="128"/>
    </font>
    <font>
      <sz val="11"/>
      <name val="ＭＳ Ｐゴシック"/>
      <family val="3"/>
      <charset val="128"/>
    </font>
    <font>
      <sz val="11"/>
      <color theme="1"/>
      <name val="Calibri"/>
      <family val="3"/>
      <charset val="128"/>
      <scheme val="minor"/>
    </font>
    <font>
      <b/>
      <sz val="11"/>
      <color theme="1"/>
      <name val="Meiryo UI"/>
      <family val="3"/>
      <charset val="128"/>
    </font>
    <font>
      <b/>
      <sz val="10"/>
      <color theme="1"/>
      <name val="Meiryo ui"/>
      <family val="3"/>
      <charset val="128"/>
    </font>
    <font>
      <sz val="9"/>
      <name val="Meiryo UI"/>
      <family val="3"/>
      <charset val="128"/>
    </font>
    <font>
      <sz val="6"/>
      <name val="Meiryo UI"/>
      <family val="2"/>
      <charset val="128"/>
    </font>
    <font>
      <b/>
      <sz val="14"/>
      <color theme="1"/>
      <name val="Meiryo UI"/>
      <family val="3"/>
      <charset val="128"/>
    </font>
    <font>
      <sz val="10"/>
      <name val="Meiryo ui"/>
      <family val="3"/>
      <charset val="128"/>
    </font>
    <font>
      <b/>
      <sz val="11"/>
      <color theme="1"/>
      <name val="MS PGothic"/>
      <family val="3"/>
      <charset val="128"/>
    </font>
    <font>
      <b/>
      <sz val="13"/>
      <color theme="1"/>
      <name val="Meiryo UI"/>
      <family val="3"/>
      <charset val="128"/>
    </font>
    <font>
      <b/>
      <sz val="10"/>
      <color rgb="FF000000"/>
      <name val="Hiragino Kaku Gothic ProN"/>
      <family val="2"/>
    </font>
    <font>
      <sz val="6"/>
      <name val="Tsukushi A Round Gothic Bold"/>
      <family val="3"/>
      <charset val="128"/>
    </font>
    <font>
      <sz val="11"/>
      <color theme="1"/>
      <name val="MS PGothic"/>
      <family val="2"/>
      <charset val="128"/>
    </font>
    <font>
      <sz val="11"/>
      <color theme="3"/>
      <name val="Meiryo ui"/>
      <family val="3"/>
      <charset val="128"/>
    </font>
    <font>
      <sz val="10.5"/>
      <color theme="1"/>
      <name val="Meiryo UI"/>
      <family val="3"/>
      <charset val="128"/>
    </font>
    <font>
      <sz val="11"/>
      <color theme="1"/>
      <name val="MS PGothic"/>
      <family val="3"/>
      <charset val="128"/>
    </font>
    <font>
      <sz val="8"/>
      <color theme="1"/>
      <name val="Meiryo ui"/>
      <family val="3"/>
      <charset val="128"/>
    </font>
    <font>
      <sz val="11"/>
      <color rgb="FF000000"/>
      <name val="Meiryo ui"/>
      <family val="3"/>
      <charset val="128"/>
    </font>
    <font>
      <sz val="11"/>
      <color theme="1"/>
      <name val="MS PGothic"/>
      <family val="3"/>
      <charset val="128"/>
    </font>
    <font>
      <b/>
      <sz val="11"/>
      <name val="Meiryo UI"/>
      <family val="3"/>
      <charset val="128"/>
    </font>
    <font>
      <b/>
      <sz val="11"/>
      <color rgb="FF000000"/>
      <name val="Meiryo UI"/>
      <family val="3"/>
      <charset val="128"/>
    </font>
    <font>
      <sz val="11"/>
      <color theme="1"/>
      <name val="MS PGothic"/>
      <family val="3"/>
      <charset val="128"/>
    </font>
    <font>
      <b/>
      <sz val="10"/>
      <color theme="3"/>
      <name val="Meiryo ui"/>
      <family val="3"/>
      <charset val="128"/>
    </font>
    <font>
      <b/>
      <sz val="11"/>
      <color theme="3"/>
      <name val="Meiryo UI"/>
      <family val="3"/>
      <charset val="128"/>
    </font>
    <font>
      <sz val="9"/>
      <color theme="1"/>
      <name val="MS PGothic"/>
      <family val="3"/>
      <charset val="128"/>
    </font>
    <font>
      <b/>
      <sz val="10"/>
      <color rgb="FF000000"/>
      <name val="Meiryo ui"/>
      <family val="3"/>
      <charset val="128"/>
    </font>
    <font>
      <sz val="11"/>
      <color rgb="FFFF0000"/>
      <name val="MS PGothic"/>
      <family val="3"/>
      <charset val="128"/>
    </font>
    <font>
      <sz val="11"/>
      <color theme="1"/>
      <name val="MS PGothic"/>
      <family val="3"/>
      <charset val="128"/>
    </font>
    <font>
      <sz val="11"/>
      <color theme="1"/>
      <name val="MS PGothic"/>
      <family val="3"/>
      <charset val="128"/>
    </font>
    <font>
      <sz val="11"/>
      <color theme="1"/>
      <name val="Meiryo"/>
      <family val="3"/>
      <charset val="128"/>
    </font>
    <font>
      <b/>
      <sz val="11"/>
      <name val="MS PGothic"/>
      <family val="3"/>
      <charset val="128"/>
    </font>
    <font>
      <b/>
      <sz val="11"/>
      <name val="MS PGothic"/>
      <family val="3"/>
    </font>
    <font>
      <b/>
      <sz val="10"/>
      <name val="Meiryo ui"/>
      <family val="3"/>
      <charset val="128"/>
    </font>
    <font>
      <b/>
      <sz val="10"/>
      <color rgb="FFFF0000"/>
      <name val="Meiryo ui"/>
      <family val="3"/>
      <charset val="128"/>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39997558519241921"/>
        <bgColor indexed="64"/>
      </patternFill>
    </fill>
    <fill>
      <patternFill patternType="solid">
        <fgColor rgb="FFC00000"/>
        <bgColor indexed="64"/>
      </patternFill>
    </fill>
    <fill>
      <patternFill patternType="solid">
        <fgColor rgb="FFCCCCFF"/>
        <bgColor indexed="64"/>
      </patternFill>
    </fill>
    <fill>
      <patternFill patternType="solid">
        <fgColor rgb="FFAFFC9A"/>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FF00"/>
        <bgColor indexed="64"/>
      </patternFill>
    </fill>
  </fills>
  <borders count="269">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style="thin">
        <color rgb="FF000000"/>
      </left>
      <right style="thin">
        <color rgb="FF000000"/>
      </right>
      <top/>
      <bottom style="hair">
        <color indexed="64"/>
      </bottom>
      <diagonal/>
    </border>
    <border>
      <left style="thin">
        <color rgb="FF000000"/>
      </left>
      <right/>
      <top/>
      <bottom style="hair">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rgb="FF000000"/>
      </top>
      <bottom style="hair">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auto="1"/>
      </left>
      <right style="thin">
        <color auto="1"/>
      </right>
      <top style="thin">
        <color indexed="64"/>
      </top>
      <bottom style="hair">
        <color auto="1"/>
      </bottom>
      <diagonal/>
    </border>
    <border>
      <left/>
      <right/>
      <top/>
      <bottom style="thin">
        <color indexed="64"/>
      </bottom>
      <diagonal/>
    </border>
    <border>
      <left style="thin">
        <color rgb="FF000000"/>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hair">
        <color rgb="FF000000"/>
      </top>
      <bottom style="thin">
        <color auto="1"/>
      </bottom>
      <diagonal/>
    </border>
    <border>
      <left style="thin">
        <color rgb="FF000000"/>
      </left>
      <right style="thin">
        <color indexed="64"/>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style="thin">
        <color auto="1"/>
      </left>
      <right/>
      <top style="thin">
        <color indexed="64"/>
      </top>
      <bottom style="hair">
        <color auto="1"/>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indexed="64"/>
      </right>
      <top style="thin">
        <color rgb="FF000000"/>
      </top>
      <bottom/>
      <diagonal/>
    </border>
    <border>
      <left style="thin">
        <color auto="1"/>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indexed="64"/>
      </top>
      <bottom style="hair">
        <color rgb="FF000000"/>
      </bottom>
      <diagonal/>
    </border>
    <border>
      <left style="thin">
        <color indexed="64"/>
      </left>
      <right/>
      <top style="thin">
        <color indexed="64"/>
      </top>
      <bottom/>
      <diagonal/>
    </border>
    <border>
      <left/>
      <right style="thin">
        <color rgb="FF000000"/>
      </right>
      <top/>
      <bottom/>
      <diagonal/>
    </border>
    <border>
      <left style="thin">
        <color indexed="64"/>
      </left>
      <right style="thin">
        <color rgb="FF000000"/>
      </right>
      <top/>
      <bottom style="hair">
        <color indexed="64"/>
      </bottom>
      <diagonal/>
    </border>
    <border>
      <left/>
      <right style="thin">
        <color rgb="FF000000"/>
      </right>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style="thin">
        <color indexed="64"/>
      </top>
      <bottom style="hair">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style="hair">
        <color rgb="FF000000"/>
      </top>
      <bottom style="thin">
        <color indexed="64"/>
      </bottom>
      <diagonal/>
    </border>
    <border>
      <left/>
      <right style="thin">
        <color rgb="FF000000"/>
      </right>
      <top style="hair">
        <color indexed="64"/>
      </top>
      <bottom style="hair">
        <color rgb="FF000000"/>
      </bottom>
      <diagonal/>
    </border>
    <border>
      <left/>
      <right style="thin">
        <color indexed="64"/>
      </right>
      <top style="hair">
        <color indexed="64"/>
      </top>
      <bottom style="hair">
        <color indexed="64"/>
      </bottom>
      <diagonal/>
    </border>
    <border>
      <left/>
      <right style="thin">
        <color rgb="FF000000"/>
      </right>
      <top style="thin">
        <color rgb="FF000000"/>
      </top>
      <bottom/>
      <diagonal/>
    </border>
    <border>
      <left style="thin">
        <color indexed="64"/>
      </left>
      <right/>
      <top/>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hair">
        <color rgb="FF000000"/>
      </top>
      <bottom style="hair">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style="hair">
        <color rgb="FF000000"/>
      </bottom>
      <diagonal/>
    </border>
    <border>
      <left style="thin">
        <color rgb="FF000000"/>
      </left>
      <right style="thin">
        <color indexed="64"/>
      </right>
      <top style="hair">
        <color rgb="FF000000"/>
      </top>
      <bottom style="thin">
        <color rgb="FF000000"/>
      </bottom>
      <diagonal/>
    </border>
    <border>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hair">
        <color rgb="FF000000"/>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style="thin">
        <color rgb="FF000000"/>
      </left>
      <right style="thin">
        <color indexed="64"/>
      </right>
      <top style="hair">
        <color indexed="64"/>
      </top>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right style="thin">
        <color auto="1"/>
      </right>
      <top/>
      <bottom style="hair">
        <color indexed="64"/>
      </bottom>
      <diagonal/>
    </border>
    <border>
      <left style="thin">
        <color indexed="64"/>
      </left>
      <right style="medium">
        <color indexed="64"/>
      </right>
      <top style="thin">
        <color indexed="64"/>
      </top>
      <bottom/>
      <diagonal/>
    </border>
    <border>
      <left style="thin">
        <color rgb="FF000000"/>
      </left>
      <right style="thin">
        <color indexed="64"/>
      </right>
      <top/>
      <bottom style="hair">
        <color rgb="FF000000"/>
      </bottom>
      <diagonal/>
    </border>
    <border>
      <left style="medium">
        <color indexed="64"/>
      </left>
      <right style="medium">
        <color indexed="64"/>
      </right>
      <top/>
      <bottom style="hair">
        <color rgb="FF000000"/>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bottom style="hair">
        <color rgb="FF000000"/>
      </bottom>
      <diagonal/>
    </border>
    <border>
      <left style="thin">
        <color indexed="64"/>
      </left>
      <right style="thin">
        <color indexed="64"/>
      </right>
      <top style="hair">
        <color indexed="64"/>
      </top>
      <bottom style="hair">
        <color rgb="FF000000"/>
      </bottom>
      <diagonal/>
    </border>
    <border>
      <left style="thin">
        <color indexed="64"/>
      </left>
      <right style="thin">
        <color indexed="64"/>
      </right>
      <top style="hair">
        <color rgb="FF000000"/>
      </top>
      <bottom style="hair">
        <color indexed="64"/>
      </bottom>
      <diagonal/>
    </border>
    <border>
      <left style="thin">
        <color indexed="64"/>
      </left>
      <right/>
      <top style="thin">
        <color rgb="FF000000"/>
      </top>
      <bottom style="hair">
        <color indexed="64"/>
      </bottom>
      <diagonal/>
    </border>
    <border>
      <left style="thin">
        <color rgb="FF000000"/>
      </left>
      <right style="thin">
        <color indexed="64"/>
      </right>
      <top style="hair">
        <color indexed="64"/>
      </top>
      <bottom style="hair">
        <color rgb="FF000000"/>
      </bottom>
      <diagonal/>
    </border>
    <border>
      <left/>
      <right style="thin">
        <color indexed="64"/>
      </right>
      <top/>
      <bottom style="hair">
        <color rgb="FF000000"/>
      </bottom>
      <diagonal/>
    </border>
    <border>
      <left style="thin">
        <color rgb="FF000000"/>
      </left>
      <right style="thin">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rgb="FF000000"/>
      </left>
      <right/>
      <top style="hair">
        <color rgb="FF000000"/>
      </top>
      <bottom style="hair">
        <color indexed="64"/>
      </bottom>
      <diagonal/>
    </border>
    <border>
      <left style="thin">
        <color indexed="64"/>
      </left>
      <right/>
      <top style="hair">
        <color rgb="FF000000"/>
      </top>
      <bottom/>
      <diagonal/>
    </border>
    <border>
      <left style="thin">
        <color indexed="64"/>
      </left>
      <right/>
      <top style="hair">
        <color rgb="FF000000"/>
      </top>
      <bottom style="hair">
        <color indexed="64"/>
      </bottom>
      <diagonal/>
    </border>
    <border>
      <left style="thin">
        <color auto="1"/>
      </left>
      <right/>
      <top style="hair">
        <color rgb="FF000000"/>
      </top>
      <bottom style="thin">
        <color auto="1"/>
      </bottom>
      <diagonal/>
    </border>
    <border>
      <left/>
      <right style="thin">
        <color indexed="64"/>
      </right>
      <top style="hair">
        <color rgb="FF000000"/>
      </top>
      <bottom style="hair">
        <color rgb="FF000000"/>
      </bottom>
      <diagonal/>
    </border>
    <border>
      <left/>
      <right style="thin">
        <color indexed="64"/>
      </right>
      <top style="hair">
        <color rgb="FF000000"/>
      </top>
      <bottom style="thin">
        <color auto="1"/>
      </bottom>
      <diagonal/>
    </border>
    <border>
      <left style="thin">
        <color rgb="FF000000"/>
      </left>
      <right/>
      <top style="hair">
        <color indexed="64"/>
      </top>
      <bottom style="hair">
        <color rgb="FF000000"/>
      </bottom>
      <diagonal/>
    </border>
    <border>
      <left/>
      <right/>
      <top/>
      <bottom style="double">
        <color indexed="64"/>
      </bottom>
      <diagonal/>
    </border>
    <border>
      <left/>
      <right style="medium">
        <color indexed="64"/>
      </right>
      <top style="thin">
        <color indexed="64"/>
      </top>
      <bottom style="thin">
        <color indexed="64"/>
      </bottom>
      <diagonal/>
    </border>
    <border>
      <left style="thin">
        <color auto="1"/>
      </left>
      <right/>
      <top style="thin">
        <color indexed="64"/>
      </top>
      <bottom style="hair">
        <color rgb="FF000000"/>
      </bottom>
      <diagonal/>
    </border>
    <border>
      <left style="thin">
        <color indexed="64"/>
      </left>
      <right/>
      <top style="hair">
        <color rgb="FF000000"/>
      </top>
      <bottom style="thin">
        <color rgb="FF000000"/>
      </bottom>
      <diagonal/>
    </border>
    <border>
      <left style="thin">
        <color auto="1"/>
      </left>
      <right/>
      <top style="double">
        <color indexed="64"/>
      </top>
      <bottom style="hair">
        <color auto="1"/>
      </bottom>
      <diagonal/>
    </border>
    <border>
      <left style="thin">
        <color rgb="FF000000"/>
      </left>
      <right/>
      <top/>
      <bottom style="thin">
        <color rgb="FF000000"/>
      </bottom>
      <diagonal/>
    </border>
    <border>
      <left/>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style="double">
        <color indexed="64"/>
      </right>
      <top/>
      <bottom style="double">
        <color indexed="64"/>
      </bottom>
      <diagonal/>
    </border>
    <border>
      <left/>
      <right style="medium">
        <color indexed="64"/>
      </right>
      <top style="hair">
        <color rgb="FF000000"/>
      </top>
      <bottom style="hair">
        <color rgb="FF000000"/>
      </bottom>
      <diagonal/>
    </border>
    <border>
      <left/>
      <right style="medium">
        <color indexed="64"/>
      </right>
      <top/>
      <bottom style="hair">
        <color rgb="FF000000"/>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rgb="FF000000"/>
      </top>
      <bottom style="thin">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rgb="FF000000"/>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hair">
        <color rgb="FF000000"/>
      </top>
      <bottom style="thin">
        <color indexed="64"/>
      </bottom>
      <diagonal/>
    </border>
    <border>
      <left style="hair">
        <color indexed="64"/>
      </left>
      <right style="medium">
        <color indexed="64"/>
      </right>
      <top/>
      <bottom style="hair">
        <color rgb="FF000000"/>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auto="1"/>
      </bottom>
      <diagonal/>
    </border>
    <border>
      <left style="hair">
        <color indexed="64"/>
      </left>
      <right style="medium">
        <color indexed="64"/>
      </right>
      <top/>
      <bottom style="hair">
        <color indexed="64"/>
      </bottom>
      <diagonal/>
    </border>
    <border>
      <left/>
      <right style="thin">
        <color rgb="FF000000"/>
      </right>
      <top/>
      <bottom style="hair">
        <color indexed="64"/>
      </bottom>
      <diagonal/>
    </border>
    <border>
      <left style="medium">
        <color indexed="64"/>
      </left>
      <right/>
      <top style="double">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hair">
        <color rgb="FF000000"/>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diagonal/>
    </border>
    <border>
      <left style="thin">
        <color rgb="FF000000"/>
      </left>
      <right style="thin">
        <color auto="1"/>
      </right>
      <top style="thin">
        <color indexed="64"/>
      </top>
      <bottom style="hair">
        <color rgb="FF000000"/>
      </bottom>
      <diagonal/>
    </border>
    <border>
      <left style="thin">
        <color indexed="64"/>
      </left>
      <right style="medium">
        <color indexed="64"/>
      </right>
      <top style="thin">
        <color rgb="FF000000"/>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rgb="FF000000"/>
      </top>
      <bottom style="hair">
        <color indexed="64"/>
      </bottom>
      <diagonal/>
    </border>
    <border>
      <left/>
      <right style="thin">
        <color indexed="64"/>
      </right>
      <top style="hair">
        <color rgb="FF000000"/>
      </top>
      <bottom style="hair">
        <color indexed="64"/>
      </bottom>
      <diagonal/>
    </border>
    <border>
      <left style="thin">
        <color rgb="FF000000"/>
      </left>
      <right/>
      <top style="thin">
        <color rgb="FF000000"/>
      </top>
      <bottom/>
      <diagonal/>
    </border>
    <border>
      <left/>
      <right style="medium">
        <color rgb="FF000000"/>
      </right>
      <top style="thin">
        <color rgb="FF000000"/>
      </top>
      <bottom style="hair">
        <color rgb="FF000000"/>
      </bottom>
      <diagonal/>
    </border>
    <border>
      <left/>
      <right style="medium">
        <color indexed="64"/>
      </right>
      <top style="thin">
        <color rgb="FF000000"/>
      </top>
      <bottom style="hair">
        <color rgb="FF000000"/>
      </bottom>
      <diagonal/>
    </border>
    <border>
      <left/>
      <right style="medium">
        <color rgb="FF000000"/>
      </right>
      <top style="hair">
        <color rgb="FF000000"/>
      </top>
      <bottom style="thin">
        <color indexed="64"/>
      </bottom>
      <diagonal/>
    </border>
    <border>
      <left/>
      <right style="medium">
        <color rgb="FF000000"/>
      </right>
      <top/>
      <bottom style="thin">
        <color indexed="64"/>
      </bottom>
      <diagonal/>
    </border>
    <border>
      <left/>
      <right style="thin">
        <color indexed="64"/>
      </right>
      <top style="double">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style="medium">
        <color indexed="64"/>
      </right>
      <top style="thin">
        <color indexed="64"/>
      </top>
      <bottom style="hair">
        <color rgb="FF000000"/>
      </bottom>
      <diagonal/>
    </border>
    <border>
      <left/>
      <right style="medium">
        <color indexed="64"/>
      </right>
      <top style="hair">
        <color rgb="FF000000"/>
      </top>
      <bottom/>
      <diagonal/>
    </border>
    <border>
      <left style="thin">
        <color indexed="64"/>
      </left>
      <right/>
      <top style="hair">
        <color indexed="64"/>
      </top>
      <bottom style="hair">
        <color rgb="FF000000"/>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style="thin">
        <color rgb="FF000000"/>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indexed="64"/>
      </right>
      <top style="hair">
        <color rgb="FF000000"/>
      </top>
      <bottom/>
      <diagonal/>
    </border>
    <border>
      <left/>
      <right style="thin">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top style="hair">
        <color indexed="64"/>
      </top>
      <bottom style="thin">
        <color rgb="FF000000"/>
      </bottom>
      <diagonal/>
    </border>
    <border>
      <left style="medium">
        <color indexed="64"/>
      </left>
      <right style="hair">
        <color indexed="64"/>
      </right>
      <top/>
      <bottom style="hair">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thin">
        <color auto="1"/>
      </bottom>
      <diagonal/>
    </border>
    <border>
      <left style="medium">
        <color indexed="64"/>
      </left>
      <right/>
      <top style="hair">
        <color rgb="FF000000"/>
      </top>
      <bottom/>
      <diagonal/>
    </border>
    <border>
      <left style="medium">
        <color indexed="64"/>
      </left>
      <right/>
      <top style="hair">
        <color indexed="64"/>
      </top>
      <bottom style="hair">
        <color rgb="FF000000"/>
      </bottom>
      <diagonal/>
    </border>
    <border>
      <left/>
      <right style="medium">
        <color indexed="64"/>
      </right>
      <top style="hair">
        <color rgb="FF000000"/>
      </top>
      <bottom style="medium">
        <color indexed="64"/>
      </bottom>
      <diagonal/>
    </border>
    <border>
      <left style="medium">
        <color indexed="64"/>
      </left>
      <right/>
      <top style="hair">
        <color rgb="FF000000"/>
      </top>
      <bottom style="hair">
        <color indexed="64"/>
      </bottom>
      <diagonal/>
    </border>
    <border>
      <left style="medium">
        <color indexed="64"/>
      </left>
      <right style="hair">
        <color indexed="64"/>
      </right>
      <top style="hair">
        <color indexed="64"/>
      </top>
      <bottom style="hair">
        <color rgb="FF000000"/>
      </bottom>
      <diagonal/>
    </border>
    <border>
      <left style="medium">
        <color indexed="64"/>
      </left>
      <right/>
      <top style="hair">
        <color rgb="FF000000"/>
      </top>
      <bottom style="thin">
        <color rgb="FF000000"/>
      </bottom>
      <diagonal/>
    </border>
    <border>
      <left style="medium">
        <color indexed="64"/>
      </left>
      <right/>
      <top style="hair">
        <color rgb="FF000000"/>
      </top>
      <bottom style="medium">
        <color indexed="64"/>
      </bottom>
      <diagonal/>
    </border>
    <border>
      <left style="hair">
        <color indexed="64"/>
      </left>
      <right style="medium">
        <color indexed="64"/>
      </right>
      <top style="hair">
        <color rgb="FF000000"/>
      </top>
      <bottom style="medium">
        <color indexed="64"/>
      </bottom>
      <diagonal/>
    </border>
    <border>
      <left style="medium">
        <color indexed="64"/>
      </left>
      <right/>
      <top style="thin">
        <color rgb="FF000000"/>
      </top>
      <bottom style="hair">
        <color rgb="FF000000"/>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indexed="64"/>
      </bottom>
      <diagonal/>
    </border>
    <border>
      <left style="thin">
        <color rgb="FF000000"/>
      </left>
      <right style="thin">
        <color rgb="FF000000"/>
      </right>
      <top style="thin">
        <color indexed="64"/>
      </top>
      <bottom style="double">
        <color indexed="64"/>
      </bottom>
      <diagonal/>
    </border>
  </borders>
  <cellStyleXfs count="120">
    <xf numFmtId="0" fontId="0" fillId="0" borderId="0"/>
    <xf numFmtId="0" fontId="26" fillId="0" borderId="1"/>
    <xf numFmtId="0" fontId="27" fillId="0" borderId="1">
      <alignment vertical="center"/>
    </xf>
    <xf numFmtId="0" fontId="27" fillId="0" borderId="1">
      <alignment vertical="center"/>
    </xf>
    <xf numFmtId="0" fontId="9" fillId="0" borderId="1">
      <alignment vertical="center"/>
    </xf>
    <xf numFmtId="0" fontId="27" fillId="0" borderId="1">
      <alignment vertical="center"/>
    </xf>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23" fillId="0" borderId="1"/>
    <xf numFmtId="0" fontId="8" fillId="0" borderId="1">
      <alignment vertical="center"/>
    </xf>
    <xf numFmtId="38" fontId="44" fillId="0" borderId="0" applyFont="0" applyFill="0" applyBorder="0" applyAlignment="0" applyProtection="0">
      <alignment vertical="center"/>
    </xf>
    <xf numFmtId="0" fontId="47" fillId="0" borderId="1"/>
    <xf numFmtId="0" fontId="7" fillId="0" borderId="1">
      <alignment vertical="center"/>
    </xf>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38" fontId="23" fillId="0" borderId="1" applyFont="0" applyFill="0" applyBorder="0" applyAlignment="0" applyProtection="0">
      <alignment vertical="center"/>
    </xf>
    <xf numFmtId="0" fontId="47" fillId="0" borderId="1"/>
    <xf numFmtId="0" fontId="47" fillId="0" borderId="1"/>
    <xf numFmtId="0" fontId="47" fillId="0" borderId="1"/>
    <xf numFmtId="0" fontId="47" fillId="0" borderId="1"/>
    <xf numFmtId="0" fontId="47" fillId="0" borderId="1"/>
    <xf numFmtId="0" fontId="53" fillId="0" borderId="1"/>
    <xf numFmtId="0" fontId="6" fillId="0" borderId="1">
      <alignment vertical="center"/>
    </xf>
    <xf numFmtId="0" fontId="6" fillId="0" borderId="1">
      <alignment vertical="center"/>
    </xf>
    <xf numFmtId="0" fontId="23" fillId="0" borderId="1"/>
    <xf numFmtId="0" fontId="6" fillId="0" borderId="1">
      <alignment vertical="center"/>
    </xf>
    <xf numFmtId="0" fontId="23" fillId="0" borderId="1"/>
    <xf numFmtId="0" fontId="23" fillId="0" borderId="1"/>
    <xf numFmtId="0" fontId="23" fillId="0" borderId="1"/>
    <xf numFmtId="0" fontId="23" fillId="0" borderId="1"/>
    <xf numFmtId="0" fontId="23" fillId="0" borderId="1"/>
    <xf numFmtId="0" fontId="53" fillId="0" borderId="1"/>
    <xf numFmtId="0" fontId="53" fillId="0" borderId="1"/>
    <xf numFmtId="0" fontId="5" fillId="0" borderId="1">
      <alignment vertical="center"/>
    </xf>
    <xf numFmtId="0" fontId="5" fillId="0" borderId="1">
      <alignment vertical="center"/>
    </xf>
    <xf numFmtId="0" fontId="5" fillId="0" borderId="1">
      <alignment vertical="center"/>
    </xf>
    <xf numFmtId="0" fontId="53" fillId="0" borderId="1"/>
    <xf numFmtId="0" fontId="53" fillId="0" borderId="1"/>
    <xf numFmtId="0" fontId="53" fillId="0" borderId="1"/>
    <xf numFmtId="0" fontId="53" fillId="0" borderId="1"/>
    <xf numFmtId="0" fontId="53" fillId="0" borderId="1"/>
    <xf numFmtId="0" fontId="53" fillId="0" borderId="1"/>
    <xf numFmtId="0" fontId="53" fillId="0" borderId="1"/>
    <xf numFmtId="0" fontId="54" fillId="0" borderId="1"/>
    <xf numFmtId="0" fontId="4" fillId="0" borderId="1">
      <alignment vertical="center"/>
    </xf>
    <xf numFmtId="0" fontId="54" fillId="0" borderId="1"/>
    <xf numFmtId="0" fontId="4" fillId="0" borderId="1">
      <alignment vertical="center"/>
    </xf>
    <xf numFmtId="0" fontId="4" fillId="0" borderId="1">
      <alignment vertical="center"/>
    </xf>
    <xf numFmtId="0" fontId="54" fillId="0" borderId="1"/>
    <xf numFmtId="0" fontId="54" fillId="0" borderId="1"/>
    <xf numFmtId="0" fontId="23" fillId="0" borderId="1"/>
    <xf numFmtId="0" fontId="4" fillId="0" borderId="1">
      <alignment vertical="center"/>
    </xf>
    <xf numFmtId="0" fontId="4" fillId="0" borderId="1">
      <alignment vertical="center"/>
    </xf>
    <xf numFmtId="0" fontId="4" fillId="0" borderId="1">
      <alignment vertical="center"/>
    </xf>
    <xf numFmtId="0" fontId="23" fillId="0" borderId="1"/>
    <xf numFmtId="0" fontId="23" fillId="0" borderId="1"/>
    <xf numFmtId="0" fontId="4" fillId="0" borderId="1">
      <alignment vertical="center"/>
    </xf>
    <xf numFmtId="0" fontId="4" fillId="0" borderId="1">
      <alignment vertical="center"/>
    </xf>
    <xf numFmtId="0" fontId="4" fillId="0" borderId="1">
      <alignment vertical="center"/>
    </xf>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54" fillId="0" borderId="1"/>
    <xf numFmtId="0" fontId="54" fillId="0" borderId="1"/>
    <xf numFmtId="0" fontId="54" fillId="0" borderId="1"/>
    <xf numFmtId="0" fontId="3" fillId="0" borderId="1">
      <alignment vertical="center"/>
    </xf>
    <xf numFmtId="0" fontId="3" fillId="0" borderId="1">
      <alignment vertical="center"/>
    </xf>
    <xf numFmtId="0" fontId="3" fillId="0" borderId="1">
      <alignment vertical="center"/>
    </xf>
    <xf numFmtId="0" fontId="54" fillId="0" borderId="1"/>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54" fillId="0" borderId="1"/>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54" fillId="0" borderId="1"/>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54" fillId="0" borderId="1"/>
  </cellStyleXfs>
  <cellXfs count="1475">
    <xf numFmtId="0" fontId="0" fillId="0" borderId="0" xfId="0"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6"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vertical="center"/>
    </xf>
    <xf numFmtId="177" fontId="13" fillId="0" borderId="1" xfId="0" applyNumberFormat="1" applyFont="1" applyBorder="1" applyAlignment="1">
      <alignment vertical="center"/>
    </xf>
    <xf numFmtId="0" fontId="13" fillId="3" borderId="41" xfId="0" applyFont="1" applyFill="1" applyBorder="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177" fontId="13" fillId="0" borderId="17" xfId="0" applyNumberFormat="1" applyFont="1" applyBorder="1" applyAlignment="1">
      <alignment horizontal="center" vertical="center"/>
    </xf>
    <xf numFmtId="0" fontId="13" fillId="0" borderId="12" xfId="0" applyFont="1" applyBorder="1" applyAlignment="1">
      <alignment horizontal="center" vertical="center"/>
    </xf>
    <xf numFmtId="177" fontId="13" fillId="0" borderId="14"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49" fontId="13" fillId="0" borderId="31"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5" xfId="0" applyNumberFormat="1" applyFont="1" applyBorder="1" applyAlignment="1">
      <alignment horizontal="center" vertical="center"/>
    </xf>
    <xf numFmtId="0" fontId="13" fillId="0" borderId="39" xfId="0" applyFont="1" applyBorder="1" applyAlignment="1">
      <alignment horizontal="center" vertical="center"/>
    </xf>
    <xf numFmtId="49" fontId="13" fillId="0" borderId="39" xfId="0" applyNumberFormat="1" applyFont="1" applyBorder="1" applyAlignment="1">
      <alignment horizontal="center" vertical="center"/>
    </xf>
    <xf numFmtId="49" fontId="13" fillId="0" borderId="0" xfId="0" applyNumberFormat="1" applyFont="1" applyAlignment="1">
      <alignment vertical="center"/>
    </xf>
    <xf numFmtId="0" fontId="15" fillId="0" borderId="0" xfId="0" applyFont="1" applyAlignment="1">
      <alignment horizontal="center" vertical="center"/>
    </xf>
    <xf numFmtId="177" fontId="13" fillId="0" borderId="0" xfId="0" applyNumberFormat="1" applyFont="1" applyAlignment="1">
      <alignment vertical="center"/>
    </xf>
    <xf numFmtId="0" fontId="16" fillId="0" borderId="0" xfId="0" applyFont="1" applyAlignment="1">
      <alignment vertical="center"/>
    </xf>
    <xf numFmtId="0" fontId="32" fillId="0" borderId="1" xfId="0" applyFont="1" applyBorder="1" applyAlignment="1">
      <alignment vertical="center"/>
    </xf>
    <xf numFmtId="0" fontId="16" fillId="0" borderId="1" xfId="0" applyFont="1" applyBorder="1"/>
    <xf numFmtId="0" fontId="0" fillId="0" borderId="1" xfId="0" applyBorder="1"/>
    <xf numFmtId="0" fontId="16" fillId="0" borderId="1" xfId="0" applyFont="1" applyBorder="1" applyAlignment="1">
      <alignment vertical="center"/>
    </xf>
    <xf numFmtId="0" fontId="0" fillId="0" borderId="1" xfId="0" applyBorder="1" applyAlignment="1">
      <alignment vertical="top"/>
    </xf>
    <xf numFmtId="177" fontId="0" fillId="0" borderId="0" xfId="0" applyNumberFormat="1" applyAlignment="1">
      <alignment vertical="center"/>
    </xf>
    <xf numFmtId="0" fontId="0" fillId="0" borderId="0" xfId="0" applyAlignment="1">
      <alignment horizontal="center" vertical="center"/>
    </xf>
    <xf numFmtId="0" fontId="19" fillId="0" borderId="0" xfId="0" applyFont="1" applyAlignment="1">
      <alignment vertical="center"/>
    </xf>
    <xf numFmtId="0" fontId="23" fillId="0" borderId="0" xfId="0" applyFont="1" applyAlignment="1">
      <alignment vertical="center"/>
    </xf>
    <xf numFmtId="0" fontId="13" fillId="3" borderId="23" xfId="0" applyFont="1" applyFill="1" applyBorder="1" applyAlignment="1">
      <alignment horizontal="center" vertical="center"/>
    </xf>
    <xf numFmtId="49" fontId="16" fillId="3" borderId="23" xfId="0" applyNumberFormat="1" applyFont="1" applyFill="1" applyBorder="1" applyAlignment="1">
      <alignment horizontal="center" vertical="center"/>
    </xf>
    <xf numFmtId="0" fontId="13" fillId="3" borderId="24" xfId="0" applyFont="1" applyFill="1" applyBorder="1" applyAlignment="1">
      <alignment horizontal="center" vertical="center"/>
    </xf>
    <xf numFmtId="177" fontId="13" fillId="3" borderId="24"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23" fillId="0" borderId="0" xfId="0" applyFont="1" applyAlignment="1">
      <alignment vertical="center" wrapText="1"/>
    </xf>
    <xf numFmtId="0" fontId="28" fillId="0" borderId="1" xfId="0" applyFont="1" applyBorder="1"/>
    <xf numFmtId="0" fontId="28" fillId="0" borderId="1" xfId="0" applyFont="1" applyBorder="1" applyAlignment="1">
      <alignment horizontal="left" vertical="center"/>
    </xf>
    <xf numFmtId="0" fontId="35" fillId="0" borderId="1" xfId="0" applyFont="1" applyBorder="1" applyAlignment="1">
      <alignment vertical="center"/>
    </xf>
    <xf numFmtId="177" fontId="13" fillId="0" borderId="36" xfId="0" applyNumberFormat="1" applyFont="1" applyBorder="1" applyAlignment="1">
      <alignment horizontal="center" vertical="center"/>
    </xf>
    <xf numFmtId="0" fontId="13" fillId="0" borderId="64" xfId="0" applyFont="1" applyBorder="1" applyAlignment="1">
      <alignment horizontal="center" vertical="center"/>
    </xf>
    <xf numFmtId="177" fontId="13" fillId="0" borderId="65" xfId="0" applyNumberFormat="1" applyFont="1" applyBorder="1" applyAlignment="1">
      <alignment horizontal="center" vertical="center"/>
    </xf>
    <xf numFmtId="0" fontId="13" fillId="0" borderId="57" xfId="0" applyFont="1" applyBorder="1" applyAlignment="1">
      <alignment horizontal="center" vertical="center"/>
    </xf>
    <xf numFmtId="0" fontId="33" fillId="0" borderId="69" xfId="0" applyFont="1" applyBorder="1" applyAlignment="1">
      <alignment vertical="center"/>
    </xf>
    <xf numFmtId="0" fontId="13" fillId="0" borderId="8" xfId="0" applyFont="1" applyBorder="1" applyAlignment="1">
      <alignment horizontal="center" vertical="center"/>
    </xf>
    <xf numFmtId="0" fontId="16" fillId="0" borderId="35" xfId="0" applyFont="1" applyBorder="1" applyAlignment="1">
      <alignment horizontal="center" vertical="center"/>
    </xf>
    <xf numFmtId="177" fontId="13" fillId="0" borderId="82" xfId="0" applyNumberFormat="1" applyFont="1" applyBorder="1" applyAlignment="1">
      <alignment horizontal="center" vertical="center"/>
    </xf>
    <xf numFmtId="177" fontId="13" fillId="0" borderId="83" xfId="0" applyNumberFormat="1" applyFont="1" applyBorder="1" applyAlignment="1">
      <alignment horizontal="center" vertical="center"/>
    </xf>
    <xf numFmtId="177" fontId="13" fillId="0" borderId="84" xfId="0" applyNumberFormat="1" applyFont="1" applyBorder="1" applyAlignment="1">
      <alignment horizontal="center" vertical="center"/>
    </xf>
    <xf numFmtId="177" fontId="13" fillId="0" borderId="85" xfId="0" applyNumberFormat="1" applyFont="1" applyBorder="1" applyAlignment="1">
      <alignment horizontal="center" vertical="center"/>
    </xf>
    <xf numFmtId="0" fontId="13" fillId="0" borderId="63" xfId="0" applyFont="1" applyBorder="1" applyAlignment="1">
      <alignment vertical="center"/>
    </xf>
    <xf numFmtId="0" fontId="13" fillId="0" borderId="74" xfId="0" applyFont="1" applyBorder="1" applyAlignment="1">
      <alignment horizontal="center" vertical="center"/>
    </xf>
    <xf numFmtId="177" fontId="13" fillId="0" borderId="86" xfId="0" applyNumberFormat="1" applyFont="1" applyBorder="1" applyAlignment="1">
      <alignment horizontal="center" vertical="center"/>
    </xf>
    <xf numFmtId="0" fontId="13" fillId="0" borderId="6" xfId="0" applyFont="1" applyBorder="1" applyAlignment="1">
      <alignment horizontal="center" vertical="center"/>
    </xf>
    <xf numFmtId="177" fontId="13" fillId="0" borderId="87" xfId="0" applyNumberFormat="1" applyFont="1" applyBorder="1" applyAlignment="1">
      <alignment horizontal="center" vertical="center"/>
    </xf>
    <xf numFmtId="0" fontId="34" fillId="0" borderId="0" xfId="0" applyFont="1" applyAlignment="1">
      <alignment vertical="center"/>
    </xf>
    <xf numFmtId="0" fontId="13" fillId="0" borderId="35" xfId="0" applyFont="1" applyBorder="1" applyAlignment="1">
      <alignment vertical="center"/>
    </xf>
    <xf numFmtId="0" fontId="16" fillId="0" borderId="39" xfId="0" applyFont="1" applyBorder="1" applyAlignment="1">
      <alignment horizontal="center" vertical="center"/>
    </xf>
    <xf numFmtId="177" fontId="13" fillId="0" borderId="40" xfId="0" applyNumberFormat="1" applyFont="1" applyBorder="1" applyAlignment="1">
      <alignment horizontal="center" vertical="center"/>
    </xf>
    <xf numFmtId="177" fontId="13" fillId="0" borderId="32" xfId="0" applyNumberFormat="1" applyFont="1" applyBorder="1" applyAlignment="1">
      <alignment horizontal="center" vertical="center"/>
    </xf>
    <xf numFmtId="177" fontId="13" fillId="0" borderId="71" xfId="0" applyNumberFormat="1" applyFont="1" applyBorder="1" applyAlignment="1">
      <alignment horizontal="center" vertical="center"/>
    </xf>
    <xf numFmtId="0" fontId="13" fillId="0" borderId="58" xfId="0" applyFont="1" applyBorder="1" applyAlignment="1">
      <alignment horizontal="center" vertical="center"/>
    </xf>
    <xf numFmtId="0" fontId="13" fillId="0" borderId="58" xfId="0" applyFont="1" applyBorder="1" applyAlignment="1">
      <alignment vertical="center"/>
    </xf>
    <xf numFmtId="0" fontId="23" fillId="0" borderId="1" xfId="0" applyFont="1" applyBorder="1" applyAlignment="1">
      <alignment vertical="center"/>
    </xf>
    <xf numFmtId="0" fontId="19" fillId="0" borderId="1" xfId="0" applyFont="1" applyBorder="1" applyAlignment="1">
      <alignment vertical="center"/>
    </xf>
    <xf numFmtId="177" fontId="0" fillId="0" borderId="1" xfId="0" applyNumberFormat="1" applyBorder="1" applyAlignment="1">
      <alignment vertical="center"/>
    </xf>
    <xf numFmtId="0" fontId="13" fillId="0" borderId="38" xfId="0" applyFont="1" applyBorder="1" applyAlignment="1">
      <alignment horizontal="center" vertical="center"/>
    </xf>
    <xf numFmtId="0" fontId="13" fillId="0" borderId="33" xfId="0" applyFont="1" applyBorder="1" applyAlignment="1">
      <alignment horizontal="center" vertical="center"/>
    </xf>
    <xf numFmtId="0" fontId="13" fillId="0" borderId="37" xfId="0" applyFont="1" applyBorder="1" applyAlignment="1">
      <alignment horizontal="center" vertical="center"/>
    </xf>
    <xf numFmtId="0" fontId="0" fillId="0" borderId="1" xfId="0" applyBorder="1" applyAlignment="1">
      <alignment horizontal="center" vertical="center"/>
    </xf>
    <xf numFmtId="0" fontId="36" fillId="0" borderId="0" xfId="0" applyFont="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0" fillId="8" borderId="0" xfId="0" applyFill="1" applyAlignment="1">
      <alignment vertical="center"/>
    </xf>
    <xf numFmtId="0" fontId="38" fillId="0" borderId="0" xfId="0" applyFont="1" applyAlignment="1">
      <alignment vertical="center"/>
    </xf>
    <xf numFmtId="0" fontId="0" fillId="9" borderId="0" xfId="0" applyFill="1" applyAlignment="1">
      <alignment vertical="center"/>
    </xf>
    <xf numFmtId="0" fontId="0" fillId="10" borderId="0" xfId="0" applyFill="1" applyAlignment="1">
      <alignment vertical="center"/>
    </xf>
    <xf numFmtId="179" fontId="36" fillId="0" borderId="0" xfId="0" applyNumberFormat="1" applyFont="1" applyAlignment="1">
      <alignment horizontal="center" vertical="center"/>
    </xf>
    <xf numFmtId="179" fontId="0" fillId="0" borderId="0" xfId="0" applyNumberFormat="1" applyAlignment="1">
      <alignment horizontal="center" vertical="center"/>
    </xf>
    <xf numFmtId="0" fontId="16" fillId="0" borderId="9" xfId="0" applyFont="1" applyBorder="1" applyAlignment="1">
      <alignment horizontal="center" vertical="center"/>
    </xf>
    <xf numFmtId="49" fontId="13" fillId="0" borderId="13" xfId="0" applyNumberFormat="1" applyFont="1" applyBorder="1" applyAlignment="1">
      <alignment horizontal="center" vertical="center"/>
    </xf>
    <xf numFmtId="178" fontId="13" fillId="0" borderId="13" xfId="0" applyNumberFormat="1" applyFont="1" applyBorder="1" applyAlignment="1">
      <alignment horizontal="center" vertical="center"/>
    </xf>
    <xf numFmtId="49" fontId="13" fillId="0" borderId="19" xfId="0" applyNumberFormat="1" applyFont="1" applyBorder="1" applyAlignment="1">
      <alignment horizontal="center" vertical="center"/>
    </xf>
    <xf numFmtId="178" fontId="13" fillId="0" borderId="1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59" xfId="0" applyNumberFormat="1" applyFont="1" applyBorder="1" applyAlignment="1">
      <alignment horizontal="center" vertical="center"/>
    </xf>
    <xf numFmtId="49" fontId="13" fillId="0" borderId="16" xfId="0" applyNumberFormat="1" applyFont="1" applyBorder="1" applyAlignment="1">
      <alignment horizontal="center" vertical="center"/>
    </xf>
    <xf numFmtId="179" fontId="13" fillId="0" borderId="35" xfId="0" applyNumberFormat="1" applyFont="1" applyBorder="1" applyAlignment="1">
      <alignment horizontal="center" vertical="center"/>
    </xf>
    <xf numFmtId="178" fontId="13" fillId="0" borderId="35" xfId="0" applyNumberFormat="1" applyFont="1" applyBorder="1" applyAlignment="1">
      <alignment horizontal="center" vertical="center"/>
    </xf>
    <xf numFmtId="49" fontId="13" fillId="0" borderId="64" xfId="0" applyNumberFormat="1" applyFont="1" applyBorder="1" applyAlignment="1">
      <alignment horizontal="center" vertical="center"/>
    </xf>
    <xf numFmtId="178" fontId="13" fillId="0" borderId="64" xfId="0" applyNumberFormat="1"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68" xfId="0" applyFont="1" applyBorder="1" applyAlignment="1">
      <alignment horizontal="center" vertical="center"/>
    </xf>
    <xf numFmtId="178" fontId="13" fillId="0" borderId="31" xfId="0" applyNumberFormat="1" applyFont="1" applyBorder="1" applyAlignment="1">
      <alignment horizontal="center" vertical="center"/>
    </xf>
    <xf numFmtId="178" fontId="13" fillId="0" borderId="39" xfId="0" applyNumberFormat="1" applyFont="1" applyBorder="1" applyAlignment="1">
      <alignment horizontal="center" vertical="center"/>
    </xf>
    <xf numFmtId="49" fontId="13" fillId="0" borderId="21" xfId="0" applyNumberFormat="1" applyFont="1" applyBorder="1" applyAlignment="1">
      <alignment horizontal="center" vertical="center"/>
    </xf>
    <xf numFmtId="179" fontId="13" fillId="0" borderId="39" xfId="0" applyNumberFormat="1" applyFont="1" applyBorder="1" applyAlignment="1">
      <alignment horizontal="center" vertical="center"/>
    </xf>
    <xf numFmtId="49" fontId="13" fillId="0" borderId="58"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72" xfId="0" applyNumberFormat="1" applyFont="1" applyBorder="1" applyAlignment="1">
      <alignment horizontal="center" vertical="center"/>
    </xf>
    <xf numFmtId="178" fontId="13" fillId="0" borderId="57" xfId="0" applyNumberFormat="1" applyFont="1" applyBorder="1" applyAlignment="1">
      <alignment horizontal="center" vertical="center"/>
    </xf>
    <xf numFmtId="0" fontId="20" fillId="0" borderId="35" xfId="0" applyFont="1" applyBorder="1" applyAlignment="1">
      <alignment horizontal="center" vertical="center"/>
    </xf>
    <xf numFmtId="0" fontId="13" fillId="0" borderId="78" xfId="0" applyFont="1" applyBorder="1" applyAlignment="1">
      <alignment horizontal="center" vertical="center"/>
    </xf>
    <xf numFmtId="49" fontId="13" fillId="0" borderId="57" xfId="0" applyNumberFormat="1" applyFont="1" applyBorder="1" applyAlignment="1">
      <alignment horizontal="center" vertical="center"/>
    </xf>
    <xf numFmtId="178" fontId="13" fillId="0" borderId="58" xfId="0" applyNumberFormat="1" applyFont="1" applyBorder="1" applyAlignment="1">
      <alignment horizontal="center" vertical="center"/>
    </xf>
    <xf numFmtId="178" fontId="13" fillId="0" borderId="10"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9" xfId="0" applyNumberFormat="1" applyFont="1" applyBorder="1" applyAlignment="1">
      <alignment horizontal="center" vertical="center"/>
    </xf>
    <xf numFmtId="178" fontId="13" fillId="0" borderId="11" xfId="0" applyNumberFormat="1" applyFont="1" applyBorder="1" applyAlignment="1">
      <alignment horizontal="center" vertical="center"/>
    </xf>
    <xf numFmtId="178" fontId="13" fillId="0" borderId="76" xfId="0" applyNumberFormat="1" applyFont="1" applyBorder="1" applyAlignment="1">
      <alignment horizontal="center" vertical="center"/>
    </xf>
    <xf numFmtId="49" fontId="13" fillId="0" borderId="74" xfId="0" applyNumberFormat="1" applyFont="1" applyBorder="1" applyAlignment="1">
      <alignment horizontal="center" vertical="center"/>
    </xf>
    <xf numFmtId="178" fontId="13" fillId="0" borderId="74" xfId="0" applyNumberFormat="1" applyFont="1" applyBorder="1" applyAlignment="1">
      <alignment horizontal="center" vertical="center"/>
    </xf>
    <xf numFmtId="49" fontId="13" fillId="0" borderId="6" xfId="0" applyNumberFormat="1" applyFont="1" applyBorder="1" applyAlignment="1">
      <alignment horizontal="center" vertical="center"/>
    </xf>
    <xf numFmtId="178" fontId="13" fillId="0" borderId="6" xfId="0" applyNumberFormat="1" applyFont="1" applyBorder="1" applyAlignment="1">
      <alignment horizontal="center" vertical="center"/>
    </xf>
    <xf numFmtId="0" fontId="0" fillId="0" borderId="0" xfId="0" applyAlignment="1" applyProtection="1">
      <alignment vertical="center"/>
      <protection locked="0"/>
    </xf>
    <xf numFmtId="0" fontId="28" fillId="0" borderId="7" xfId="0" applyFont="1" applyBorder="1" applyAlignment="1">
      <alignment vertical="center"/>
    </xf>
    <xf numFmtId="0" fontId="14" fillId="0" borderId="16"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3" xfId="0" applyFont="1" applyBorder="1" applyAlignment="1">
      <alignment horizontal="center" vertical="center"/>
    </xf>
    <xf numFmtId="49" fontId="13" fillId="0" borderId="75" xfId="0" applyNumberFormat="1" applyFont="1" applyBorder="1" applyAlignment="1">
      <alignment horizontal="center" vertical="center"/>
    </xf>
    <xf numFmtId="0" fontId="13" fillId="0" borderId="61" xfId="0" applyFont="1" applyBorder="1" applyAlignment="1">
      <alignment horizontal="center" vertical="center"/>
    </xf>
    <xf numFmtId="177" fontId="13" fillId="0" borderId="61" xfId="0" applyNumberFormat="1" applyFont="1" applyBorder="1" applyAlignment="1">
      <alignment horizontal="center" vertical="center"/>
    </xf>
    <xf numFmtId="0" fontId="16" fillId="0" borderId="5" xfId="0" applyFont="1" applyBorder="1" applyAlignment="1">
      <alignment vertical="center"/>
    </xf>
    <xf numFmtId="177" fontId="13" fillId="0" borderId="81" xfId="0" applyNumberFormat="1" applyFont="1" applyBorder="1" applyAlignment="1">
      <alignment horizontal="center" vertical="center"/>
    </xf>
    <xf numFmtId="49" fontId="13" fillId="0" borderId="5" xfId="0" applyNumberFormat="1" applyFont="1" applyBorder="1" applyAlignment="1">
      <alignment horizontal="center" vertical="center"/>
    </xf>
    <xf numFmtId="178" fontId="13" fillId="0" borderId="5" xfId="0" applyNumberFormat="1" applyFont="1" applyBorder="1" applyAlignment="1">
      <alignment horizontal="center" vertical="center"/>
    </xf>
    <xf numFmtId="0" fontId="13" fillId="0" borderId="100" xfId="0" applyFont="1" applyBorder="1" applyAlignment="1">
      <alignment horizontal="center" vertical="center"/>
    </xf>
    <xf numFmtId="49" fontId="13" fillId="0" borderId="101" xfId="0" applyNumberFormat="1" applyFont="1" applyBorder="1" applyAlignment="1">
      <alignment horizontal="center" vertical="center"/>
    </xf>
    <xf numFmtId="0" fontId="13" fillId="0" borderId="94" xfId="0" applyFont="1" applyBorder="1" applyAlignment="1">
      <alignment horizontal="center" vertical="center"/>
    </xf>
    <xf numFmtId="49" fontId="13" fillId="0" borderId="94" xfId="0" applyNumberFormat="1" applyFont="1" applyBorder="1" applyAlignment="1">
      <alignment horizontal="center" vertical="center"/>
    </xf>
    <xf numFmtId="49" fontId="13" fillId="0" borderId="98"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106"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96"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13" fillId="0" borderId="111" xfId="0" applyNumberFormat="1" applyFont="1" applyBorder="1" applyAlignment="1">
      <alignment horizontal="center" vertical="center"/>
    </xf>
    <xf numFmtId="49" fontId="13" fillId="0" borderId="110" xfId="0" applyNumberFormat="1" applyFont="1" applyBorder="1" applyAlignment="1">
      <alignment horizontal="center" vertical="center"/>
    </xf>
    <xf numFmtId="49" fontId="25" fillId="0" borderId="75" xfId="1" applyNumberFormat="1" applyFont="1" applyBorder="1" applyAlignment="1">
      <alignment horizontal="center" vertical="center"/>
    </xf>
    <xf numFmtId="49" fontId="25" fillId="0" borderId="88" xfId="1" applyNumberFormat="1" applyFont="1" applyBorder="1" applyAlignment="1">
      <alignment horizontal="center" vertical="center"/>
    </xf>
    <xf numFmtId="49" fontId="25" fillId="0" borderId="63" xfId="1" applyNumberFormat="1" applyFont="1" applyBorder="1" applyAlignment="1">
      <alignment horizontal="center" vertical="center"/>
    </xf>
    <xf numFmtId="49" fontId="25" fillId="0" borderId="76" xfId="1" applyNumberFormat="1" applyFont="1" applyBorder="1" applyAlignment="1">
      <alignment horizontal="center" vertical="center"/>
    </xf>
    <xf numFmtId="49" fontId="25" fillId="0" borderId="13" xfId="1" applyNumberFormat="1" applyFont="1" applyBorder="1" applyAlignment="1">
      <alignment horizontal="center" vertical="center"/>
    </xf>
    <xf numFmtId="49" fontId="25" fillId="0" borderId="16" xfId="1" applyNumberFormat="1" applyFont="1" applyBorder="1" applyAlignment="1">
      <alignment horizontal="center" vertical="center"/>
    </xf>
    <xf numFmtId="49" fontId="25" fillId="0" borderId="27" xfId="1" applyNumberFormat="1" applyFont="1" applyBorder="1" applyAlignment="1">
      <alignment horizontal="center" vertical="center"/>
    </xf>
    <xf numFmtId="49" fontId="25" fillId="0" borderId="74"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59" xfId="1" applyNumberFormat="1" applyFont="1" applyBorder="1" applyAlignment="1">
      <alignment horizontal="center" vertical="center"/>
    </xf>
    <xf numFmtId="49" fontId="25" fillId="0" borderId="10" xfId="1" applyNumberFormat="1" applyFont="1" applyBorder="1" applyAlignment="1">
      <alignment horizontal="center" vertical="center"/>
    </xf>
    <xf numFmtId="49" fontId="13" fillId="0" borderId="97" xfId="0" applyNumberFormat="1" applyFont="1" applyBorder="1" applyAlignment="1">
      <alignment horizontal="center" vertical="center"/>
    </xf>
    <xf numFmtId="49" fontId="25" fillId="0" borderId="11" xfId="1" applyNumberFormat="1" applyFont="1" applyBorder="1" applyAlignment="1">
      <alignment horizontal="center" vertical="center"/>
    </xf>
    <xf numFmtId="49" fontId="13" fillId="0" borderId="30" xfId="0" applyNumberFormat="1" applyFont="1" applyBorder="1" applyAlignment="1">
      <alignment horizontal="center" vertical="center"/>
    </xf>
    <xf numFmtId="49" fontId="25" fillId="0" borderId="21" xfId="1" applyNumberFormat="1" applyFont="1" applyBorder="1" applyAlignment="1">
      <alignment horizontal="center" vertical="center"/>
    </xf>
    <xf numFmtId="177" fontId="13" fillId="0" borderId="60" xfId="0" applyNumberFormat="1" applyFont="1" applyBorder="1" applyAlignment="1">
      <alignment horizontal="center" vertical="center"/>
    </xf>
    <xf numFmtId="177" fontId="13" fillId="0" borderId="112" xfId="0" applyNumberFormat="1" applyFont="1" applyBorder="1" applyAlignment="1">
      <alignment horizontal="center" vertical="center"/>
    </xf>
    <xf numFmtId="0" fontId="28" fillId="0" borderId="13" xfId="0" applyFont="1" applyBorder="1" applyAlignment="1">
      <alignment vertical="center"/>
    </xf>
    <xf numFmtId="0" fontId="28" fillId="0" borderId="16" xfId="0" applyFont="1" applyBorder="1" applyAlignment="1">
      <alignment vertical="center"/>
    </xf>
    <xf numFmtId="0" fontId="25" fillId="0" borderId="21" xfId="0" applyFont="1" applyBorder="1" applyAlignment="1">
      <alignment horizontal="center" vertical="center" wrapText="1"/>
    </xf>
    <xf numFmtId="49" fontId="13" fillId="0" borderId="63" xfId="0" applyNumberFormat="1" applyFont="1" applyBorder="1" applyAlignment="1">
      <alignment horizontal="center" vertical="center"/>
    </xf>
    <xf numFmtId="49" fontId="13" fillId="0" borderId="76" xfId="0" applyNumberFormat="1" applyFont="1" applyBorder="1" applyAlignment="1">
      <alignment horizontal="center" vertical="center"/>
    </xf>
    <xf numFmtId="49" fontId="13" fillId="0" borderId="118"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25" fillId="0" borderId="100" xfId="1" applyNumberFormat="1" applyFont="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13" fillId="0" borderId="66" xfId="0" applyFont="1" applyBorder="1" applyAlignment="1">
      <alignment horizontal="center" vertical="center"/>
    </xf>
    <xf numFmtId="0" fontId="15" fillId="0" borderId="109" xfId="0" applyFont="1" applyBorder="1" applyAlignment="1">
      <alignment horizontal="center" vertical="center"/>
    </xf>
    <xf numFmtId="0" fontId="13" fillId="0" borderId="89" xfId="0" applyFont="1" applyBorder="1" applyAlignment="1">
      <alignment horizontal="center" vertical="center"/>
    </xf>
    <xf numFmtId="49" fontId="25" fillId="0" borderId="117" xfId="1" applyNumberFormat="1" applyFont="1" applyBorder="1" applyAlignment="1">
      <alignment horizontal="center" vertical="center"/>
    </xf>
    <xf numFmtId="177" fontId="13" fillId="0" borderId="127" xfId="0" applyNumberFormat="1" applyFont="1" applyBorder="1" applyAlignment="1">
      <alignment horizontal="center" vertical="center"/>
    </xf>
    <xf numFmtId="177" fontId="13" fillId="0" borderId="128" xfId="0" applyNumberFormat="1" applyFont="1" applyBorder="1" applyAlignment="1">
      <alignment horizontal="center" vertical="center"/>
    </xf>
    <xf numFmtId="177" fontId="13" fillId="0" borderId="129" xfId="0" applyNumberFormat="1" applyFont="1" applyBorder="1" applyAlignment="1">
      <alignment horizontal="center" vertical="center"/>
    </xf>
    <xf numFmtId="177" fontId="13" fillId="0" borderId="79" xfId="0" applyNumberFormat="1" applyFont="1" applyBorder="1" applyAlignment="1">
      <alignment horizontal="center" vertical="center"/>
    </xf>
    <xf numFmtId="177" fontId="13" fillId="0" borderId="109" xfId="0" applyNumberFormat="1" applyFont="1" applyBorder="1" applyAlignment="1">
      <alignment horizontal="center" vertical="center"/>
    </xf>
    <xf numFmtId="49" fontId="13" fillId="0" borderId="100"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0" xfId="0" applyFont="1" applyBorder="1" applyAlignment="1">
      <alignment horizontal="center" vertical="center"/>
    </xf>
    <xf numFmtId="0" fontId="13" fillId="0" borderId="131" xfId="0" applyFont="1" applyBorder="1" applyAlignment="1">
      <alignment horizontal="center" vertical="center"/>
    </xf>
    <xf numFmtId="0" fontId="13" fillId="0" borderId="132" xfId="0" applyFont="1" applyBorder="1" applyAlignment="1">
      <alignment horizontal="center" vertical="center"/>
    </xf>
    <xf numFmtId="0" fontId="13" fillId="2" borderId="76" xfId="0" applyFont="1" applyFill="1" applyBorder="1" applyAlignment="1">
      <alignment horizontal="center" vertical="center"/>
    </xf>
    <xf numFmtId="0" fontId="0" fillId="0" borderId="76" xfId="0" applyBorder="1" applyAlignment="1">
      <alignment vertical="center"/>
    </xf>
    <xf numFmtId="0" fontId="13" fillId="0" borderId="133" xfId="0" applyFont="1" applyBorder="1" applyAlignment="1">
      <alignment horizontal="center" vertical="center"/>
    </xf>
    <xf numFmtId="0" fontId="42" fillId="0" borderId="85" xfId="0" applyFont="1" applyBorder="1" applyAlignment="1">
      <alignment horizontal="center" vertical="center"/>
    </xf>
    <xf numFmtId="49" fontId="13" fillId="0" borderId="71" xfId="0" applyNumberFormat="1" applyFont="1" applyBorder="1" applyAlignment="1">
      <alignment horizontal="center" vertical="center"/>
    </xf>
    <xf numFmtId="0" fontId="28" fillId="0" borderId="31" xfId="0" applyFont="1" applyBorder="1" applyAlignment="1">
      <alignment horizontal="center" vertical="center"/>
    </xf>
    <xf numFmtId="0" fontId="28" fillId="0" borderId="35" xfId="0" applyFont="1" applyBorder="1" applyAlignment="1">
      <alignment horizontal="center" vertical="center"/>
    </xf>
    <xf numFmtId="0" fontId="13" fillId="0" borderId="77" xfId="0" applyFont="1" applyBorder="1" applyAlignment="1">
      <alignment horizontal="center" vertical="center"/>
    </xf>
    <xf numFmtId="0" fontId="42" fillId="0" borderId="112" xfId="0" applyFont="1" applyBorder="1" applyAlignment="1">
      <alignment horizontal="center" vertical="center"/>
    </xf>
    <xf numFmtId="178" fontId="13" fillId="0" borderId="63" xfId="0" applyNumberFormat="1" applyFont="1" applyBorder="1" applyAlignment="1">
      <alignment horizontal="center" vertical="center"/>
    </xf>
    <xf numFmtId="0" fontId="13" fillId="0" borderId="81" xfId="0" applyFont="1" applyBorder="1" applyAlignment="1">
      <alignment horizontal="center" vertical="center"/>
    </xf>
    <xf numFmtId="0" fontId="25" fillId="0" borderId="59" xfId="0" applyFont="1" applyBorder="1" applyAlignment="1">
      <alignment horizontal="center" vertical="center"/>
    </xf>
    <xf numFmtId="0" fontId="28" fillId="0" borderId="64" xfId="0" applyFont="1" applyBorder="1" applyAlignment="1">
      <alignment horizontal="center" vertical="center"/>
    </xf>
    <xf numFmtId="0" fontId="13" fillId="0" borderId="126" xfId="0" applyFont="1" applyBorder="1" applyAlignment="1">
      <alignment horizontal="center" vertical="center"/>
    </xf>
    <xf numFmtId="0" fontId="0" fillId="12" borderId="0" xfId="0" applyFill="1" applyAlignment="1">
      <alignment vertical="center"/>
    </xf>
    <xf numFmtId="0" fontId="18" fillId="0" borderId="1" xfId="0" applyFont="1" applyBorder="1" applyAlignment="1">
      <alignment wrapText="1"/>
    </xf>
    <xf numFmtId="49" fontId="13" fillId="0" borderId="25" xfId="0" applyNumberFormat="1" applyFont="1" applyBorder="1" applyAlignment="1">
      <alignment horizontal="center" vertical="center"/>
    </xf>
    <xf numFmtId="49" fontId="13" fillId="0" borderId="92" xfId="0" applyNumberFormat="1" applyFont="1" applyBorder="1" applyAlignment="1">
      <alignment horizontal="center" vertical="center"/>
    </xf>
    <xf numFmtId="0" fontId="33" fillId="0" borderId="7" xfId="0" applyFont="1" applyBorder="1" applyAlignment="1">
      <alignment vertical="center"/>
    </xf>
    <xf numFmtId="178" fontId="13" fillId="0" borderId="21" xfId="0" applyNumberFormat="1" applyFont="1" applyBorder="1" applyAlignment="1">
      <alignment horizontal="center" vertical="center"/>
    </xf>
    <xf numFmtId="0" fontId="16" fillId="0" borderId="61" xfId="0" applyFont="1" applyBorder="1" applyAlignment="1">
      <alignment horizontal="center" vertical="center"/>
    </xf>
    <xf numFmtId="0" fontId="16" fillId="0" borderId="35" xfId="0" applyFont="1" applyBorder="1" applyAlignment="1">
      <alignment vertical="center"/>
    </xf>
    <xf numFmtId="177" fontId="13" fillId="0" borderId="72" xfId="0" applyNumberFormat="1" applyFont="1" applyBorder="1" applyAlignment="1">
      <alignment horizontal="center" vertical="center"/>
    </xf>
    <xf numFmtId="0" fontId="21" fillId="0" borderId="76" xfId="0" applyFont="1" applyBorder="1" applyAlignment="1">
      <alignment vertical="center"/>
    </xf>
    <xf numFmtId="177" fontId="13" fillId="0" borderId="114" xfId="0" applyNumberFormat="1" applyFont="1" applyBorder="1" applyAlignment="1">
      <alignment horizontal="center" vertical="center"/>
    </xf>
    <xf numFmtId="0" fontId="13" fillId="0" borderId="56" xfId="0" applyFont="1" applyBorder="1" applyAlignment="1">
      <alignment horizontal="center" vertical="center"/>
    </xf>
    <xf numFmtId="49" fontId="13" fillId="0" borderId="105" xfId="0" applyNumberFormat="1" applyFont="1" applyBorder="1" applyAlignment="1">
      <alignment horizontal="center" vertical="center"/>
    </xf>
    <xf numFmtId="0" fontId="16" fillId="0" borderId="11" xfId="0" applyFont="1" applyBorder="1" applyAlignment="1">
      <alignment horizontal="center" vertical="center"/>
    </xf>
    <xf numFmtId="49" fontId="13" fillId="0" borderId="138" xfId="0" applyNumberFormat="1" applyFont="1" applyBorder="1" applyAlignment="1">
      <alignment horizontal="center" vertical="center"/>
    </xf>
    <xf numFmtId="49" fontId="13" fillId="0" borderId="139" xfId="0" applyNumberFormat="1" applyFont="1" applyBorder="1" applyAlignment="1">
      <alignment horizontal="center" vertical="center"/>
    </xf>
    <xf numFmtId="0" fontId="16" fillId="0" borderId="10" xfId="0" applyFont="1" applyBorder="1" applyAlignment="1">
      <alignment horizontal="center" vertical="center"/>
    </xf>
    <xf numFmtId="0" fontId="13" fillId="0" borderId="130" xfId="0" applyFont="1" applyBorder="1" applyAlignment="1">
      <alignment horizontal="center" vertical="center"/>
    </xf>
    <xf numFmtId="49" fontId="13" fillId="0" borderId="109" xfId="0" applyNumberFormat="1" applyFont="1" applyBorder="1" applyAlignment="1">
      <alignment horizontal="center" vertical="center"/>
    </xf>
    <xf numFmtId="49" fontId="13" fillId="0" borderId="103" xfId="0" applyNumberFormat="1" applyFont="1" applyBorder="1" applyAlignment="1">
      <alignment horizontal="center" vertical="center"/>
    </xf>
    <xf numFmtId="0" fontId="13" fillId="0" borderId="141" xfId="0" applyFont="1" applyBorder="1" applyAlignment="1">
      <alignment horizontal="center" vertical="center"/>
    </xf>
    <xf numFmtId="49" fontId="13" fillId="0" borderId="37" xfId="0" applyNumberFormat="1" applyFont="1" applyBorder="1" applyAlignment="1">
      <alignment horizontal="center" vertical="center"/>
    </xf>
    <xf numFmtId="49" fontId="13" fillId="0" borderId="77" xfId="0" applyNumberFormat="1" applyFont="1" applyBorder="1" applyAlignment="1">
      <alignment horizontal="center" vertical="center"/>
    </xf>
    <xf numFmtId="0" fontId="13" fillId="0" borderId="17" xfId="0" applyFont="1" applyBorder="1" applyAlignment="1">
      <alignment horizontal="center" vertical="center"/>
    </xf>
    <xf numFmtId="49" fontId="13" fillId="0" borderId="61" xfId="0" applyNumberFormat="1" applyFont="1" applyBorder="1" applyAlignment="1">
      <alignment horizontal="center" vertical="center"/>
    </xf>
    <xf numFmtId="49" fontId="13" fillId="0" borderId="124" xfId="0" applyNumberFormat="1" applyFont="1" applyBorder="1" applyAlignment="1">
      <alignment horizontal="center" vertical="center"/>
    </xf>
    <xf numFmtId="49" fontId="13" fillId="0" borderId="81" xfId="0" applyNumberFormat="1" applyFont="1" applyBorder="1" applyAlignment="1">
      <alignment horizontal="center" vertical="center"/>
    </xf>
    <xf numFmtId="49" fontId="13" fillId="0" borderId="90" xfId="0" applyNumberFormat="1" applyFont="1" applyBorder="1" applyAlignment="1">
      <alignment horizontal="center" vertical="center"/>
    </xf>
    <xf numFmtId="49" fontId="13" fillId="0" borderId="91"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25" fillId="0" borderId="7" xfId="0" applyFont="1" applyBorder="1" applyAlignment="1">
      <alignment horizontal="center" vertical="center" wrapText="1"/>
    </xf>
    <xf numFmtId="49" fontId="25" fillId="0" borderId="6" xfId="1" applyNumberFormat="1" applyFont="1" applyBorder="1" applyAlignment="1">
      <alignment horizontal="center" vertical="center"/>
    </xf>
    <xf numFmtId="0" fontId="13" fillId="0" borderId="14" xfId="0" applyFont="1" applyBorder="1" applyAlignment="1">
      <alignment horizontal="center" vertical="center"/>
    </xf>
    <xf numFmtId="0" fontId="13" fillId="0" borderId="144" xfId="0" applyFont="1" applyBorder="1" applyAlignment="1">
      <alignment horizontal="center" vertical="center"/>
    </xf>
    <xf numFmtId="0" fontId="21" fillId="0" borderId="30" xfId="0" applyFont="1" applyBorder="1" applyAlignment="1">
      <alignment vertical="center"/>
    </xf>
    <xf numFmtId="49" fontId="13" fillId="0" borderId="114" xfId="0" applyNumberFormat="1" applyFont="1" applyBorder="1" applyAlignment="1">
      <alignment horizontal="center" vertical="center"/>
    </xf>
    <xf numFmtId="0" fontId="13" fillId="0" borderId="138" xfId="0" applyFont="1" applyBorder="1" applyAlignment="1">
      <alignment horizontal="center" vertical="center" wrapText="1"/>
    </xf>
    <xf numFmtId="0" fontId="25" fillId="0" borderId="76" xfId="1" applyFont="1" applyBorder="1" applyAlignment="1">
      <alignment horizontal="center" vertical="center"/>
    </xf>
    <xf numFmtId="0" fontId="25" fillId="0" borderId="63" xfId="1" applyFont="1" applyBorder="1" applyAlignment="1">
      <alignment horizontal="center" vertical="center"/>
    </xf>
    <xf numFmtId="0" fontId="25" fillId="0" borderId="9" xfId="1" applyFont="1" applyBorder="1" applyAlignment="1">
      <alignment horizontal="center" vertical="center"/>
    </xf>
    <xf numFmtId="49" fontId="25" fillId="0" borderId="68" xfId="1" applyNumberFormat="1" applyFont="1" applyBorder="1" applyAlignment="1">
      <alignment horizontal="center" vertical="center"/>
    </xf>
    <xf numFmtId="56" fontId="0" fillId="0" borderId="0" xfId="0" applyNumberFormat="1" applyAlignment="1">
      <alignment vertical="center"/>
    </xf>
    <xf numFmtId="178" fontId="13" fillId="0" borderId="59" xfId="18" applyNumberFormat="1" applyFont="1" applyBorder="1" applyAlignment="1">
      <alignment horizontal="center" vertical="center"/>
    </xf>
    <xf numFmtId="0" fontId="13" fillId="0" borderId="125" xfId="0" applyFont="1" applyBorder="1" applyAlignment="1">
      <alignment vertical="center"/>
    </xf>
    <xf numFmtId="49" fontId="25" fillId="0" borderId="94" xfId="1" applyNumberFormat="1" applyFont="1" applyBorder="1" applyAlignment="1">
      <alignment horizontal="center" vertical="center"/>
    </xf>
    <xf numFmtId="0" fontId="16" fillId="0" borderId="135" xfId="0" applyFont="1" applyBorder="1" applyAlignment="1">
      <alignment horizontal="center" vertical="center"/>
    </xf>
    <xf numFmtId="0" fontId="16" fillId="0" borderId="145" xfId="0" applyFont="1" applyBorder="1" applyAlignment="1">
      <alignment horizontal="center" vertical="center"/>
    </xf>
    <xf numFmtId="0" fontId="13" fillId="0" borderId="146" xfId="0" applyFont="1" applyBorder="1" applyAlignment="1">
      <alignment vertical="center"/>
    </xf>
    <xf numFmtId="0" fontId="16" fillId="0" borderId="99" xfId="0" applyFont="1" applyBorder="1" applyAlignment="1">
      <alignment horizontal="center" vertical="center"/>
    </xf>
    <xf numFmtId="0" fontId="13" fillId="0" borderId="143" xfId="0" applyFont="1" applyBorder="1" applyAlignment="1">
      <alignment vertical="center"/>
    </xf>
    <xf numFmtId="0" fontId="13" fillId="0" borderId="70" xfId="0" applyFont="1" applyBorder="1" applyAlignment="1">
      <alignment horizontal="center" vertical="center"/>
    </xf>
    <xf numFmtId="0" fontId="13" fillId="0" borderId="87" xfId="0" applyFont="1" applyBorder="1" applyAlignment="1">
      <alignment horizontal="center" vertical="center"/>
    </xf>
    <xf numFmtId="0" fontId="13" fillId="0" borderId="147" xfId="0" applyFont="1" applyBorder="1" applyAlignment="1">
      <alignment horizontal="center" vertical="center"/>
    </xf>
    <xf numFmtId="0" fontId="0" fillId="0" borderId="114" xfId="0" applyBorder="1" applyAlignment="1">
      <alignment vertical="center"/>
    </xf>
    <xf numFmtId="0" fontId="25" fillId="0" borderId="75" xfId="1" applyFont="1" applyBorder="1" applyAlignment="1">
      <alignment horizontal="center" vertical="center"/>
    </xf>
    <xf numFmtId="0" fontId="25" fillId="0" borderId="10" xfId="1" applyFont="1" applyBorder="1" applyAlignment="1">
      <alignment horizontal="center" vertical="center"/>
    </xf>
    <xf numFmtId="0" fontId="25" fillId="0" borderId="74" xfId="1" applyFont="1" applyBorder="1" applyAlignment="1">
      <alignment horizontal="center" vertical="center"/>
    </xf>
    <xf numFmtId="0" fontId="21" fillId="0" borderId="0" xfId="20" applyNumberFormat="1" applyFont="1" applyAlignment="1">
      <alignment horizontal="left" vertical="center"/>
    </xf>
    <xf numFmtId="0" fontId="21" fillId="0" borderId="0" xfId="0" applyFont="1" applyAlignment="1">
      <alignment horizontal="left" vertical="center"/>
    </xf>
    <xf numFmtId="0" fontId="29" fillId="0" borderId="0" xfId="0" applyFont="1" applyAlignment="1">
      <alignment vertical="center"/>
    </xf>
    <xf numFmtId="179" fontId="29" fillId="0" borderId="0" xfId="0" applyNumberFormat="1" applyFont="1" applyAlignment="1">
      <alignment horizontal="center" vertical="center"/>
    </xf>
    <xf numFmtId="0" fontId="13" fillId="10" borderId="0" xfId="0" applyFont="1" applyFill="1" applyAlignment="1">
      <alignment vertical="center"/>
    </xf>
    <xf numFmtId="0" fontId="13" fillId="4" borderId="0" xfId="0" applyFont="1" applyFill="1" applyAlignment="1">
      <alignment vertical="center"/>
    </xf>
    <xf numFmtId="0" fontId="29" fillId="4" borderId="0" xfId="0" applyFont="1" applyFill="1" applyAlignment="1">
      <alignment vertical="center"/>
    </xf>
    <xf numFmtId="0" fontId="16" fillId="4" borderId="0" xfId="0" applyFont="1" applyFill="1" applyAlignment="1">
      <alignment vertical="center"/>
    </xf>
    <xf numFmtId="0" fontId="12" fillId="4" borderId="0" xfId="0" applyFont="1" applyFill="1" applyAlignment="1">
      <alignment vertical="center"/>
    </xf>
    <xf numFmtId="179" fontId="16" fillId="4" borderId="0" xfId="0" applyNumberFormat="1" applyFont="1" applyFill="1" applyAlignment="1">
      <alignment horizontal="center" vertical="center"/>
    </xf>
    <xf numFmtId="0" fontId="16" fillId="5" borderId="0" xfId="0" applyFont="1" applyFill="1" applyAlignment="1">
      <alignment vertical="center"/>
    </xf>
    <xf numFmtId="0" fontId="13" fillId="5" borderId="0" xfId="0" applyFont="1" applyFill="1" applyAlignment="1">
      <alignment vertical="center"/>
    </xf>
    <xf numFmtId="179" fontId="16" fillId="5" borderId="0" xfId="0" applyNumberFormat="1" applyFont="1" applyFill="1" applyAlignment="1">
      <alignment horizontal="center" vertical="center"/>
    </xf>
    <xf numFmtId="0" fontId="16" fillId="8" borderId="0" xfId="0" applyFont="1" applyFill="1" applyAlignment="1">
      <alignment vertical="center"/>
    </xf>
    <xf numFmtId="0" fontId="13" fillId="8" borderId="0" xfId="0" applyFont="1" applyFill="1" applyAlignment="1">
      <alignment vertical="center"/>
    </xf>
    <xf numFmtId="179" fontId="16" fillId="8" borderId="0" xfId="0" applyNumberFormat="1" applyFont="1" applyFill="1" applyAlignment="1">
      <alignment horizontal="center" vertical="center"/>
    </xf>
    <xf numFmtId="0" fontId="16" fillId="9" borderId="0" xfId="0" applyFont="1" applyFill="1" applyAlignment="1">
      <alignment vertical="center"/>
    </xf>
    <xf numFmtId="0" fontId="13" fillId="9" borderId="0" xfId="0" applyFont="1" applyFill="1" applyAlignment="1">
      <alignment vertical="center"/>
    </xf>
    <xf numFmtId="179" fontId="16" fillId="9" borderId="0" xfId="0" applyNumberFormat="1" applyFont="1" applyFill="1" applyAlignment="1">
      <alignment horizontal="center" vertical="center"/>
    </xf>
    <xf numFmtId="0" fontId="16" fillId="11" borderId="0" xfId="0" applyFont="1" applyFill="1" applyAlignment="1">
      <alignment vertical="center"/>
    </xf>
    <xf numFmtId="0" fontId="12" fillId="11" borderId="0" xfId="0" applyFont="1" applyFill="1" applyAlignment="1">
      <alignment vertical="center"/>
    </xf>
    <xf numFmtId="179" fontId="16" fillId="11" borderId="0" xfId="0" applyNumberFormat="1" applyFont="1" applyFill="1" applyAlignment="1">
      <alignment horizontal="center" vertical="center"/>
    </xf>
    <xf numFmtId="0" fontId="16" fillId="7" borderId="0" xfId="0" applyFont="1" applyFill="1" applyAlignment="1">
      <alignment vertical="center"/>
    </xf>
    <xf numFmtId="0" fontId="13" fillId="7" borderId="0" xfId="0" applyFont="1" applyFill="1" applyAlignment="1">
      <alignment vertical="center"/>
    </xf>
    <xf numFmtId="179" fontId="13" fillId="7" borderId="0" xfId="0" applyNumberFormat="1" applyFont="1" applyFill="1" applyAlignment="1">
      <alignment horizontal="center" vertical="center"/>
    </xf>
    <xf numFmtId="179" fontId="16" fillId="7" borderId="0" xfId="0" applyNumberFormat="1" applyFont="1" applyFill="1" applyAlignment="1">
      <alignment vertical="center"/>
    </xf>
    <xf numFmtId="0" fontId="16" fillId="12" borderId="0" xfId="0" applyFont="1" applyFill="1" applyAlignment="1">
      <alignment vertical="center"/>
    </xf>
    <xf numFmtId="0" fontId="13" fillId="12" borderId="0" xfId="0" applyFont="1" applyFill="1" applyAlignment="1">
      <alignment vertical="center"/>
    </xf>
    <xf numFmtId="179" fontId="13" fillId="12" borderId="0" xfId="0" applyNumberFormat="1" applyFont="1" applyFill="1" applyAlignment="1">
      <alignment horizontal="center" vertical="center"/>
    </xf>
    <xf numFmtId="179" fontId="16" fillId="12" borderId="0" xfId="0" applyNumberFormat="1" applyFont="1" applyFill="1" applyAlignment="1">
      <alignment vertical="center"/>
    </xf>
    <xf numFmtId="49" fontId="25" fillId="0" borderId="142" xfId="1" applyNumberFormat="1" applyFont="1" applyBorder="1" applyAlignment="1">
      <alignment horizontal="center" vertical="center"/>
    </xf>
    <xf numFmtId="0" fontId="28" fillId="0" borderId="61" xfId="0" applyFont="1" applyBorder="1" applyAlignment="1">
      <alignment vertical="center"/>
    </xf>
    <xf numFmtId="0" fontId="28" fillId="0" borderId="115" xfId="0" applyFont="1" applyBorder="1" applyAlignment="1">
      <alignment vertical="center"/>
    </xf>
    <xf numFmtId="0" fontId="25" fillId="0" borderId="16" xfId="0" applyFont="1" applyBorder="1" applyAlignment="1">
      <alignment horizontal="center" vertical="center" wrapText="1"/>
    </xf>
    <xf numFmtId="177" fontId="13" fillId="0" borderId="113" xfId="0" applyNumberFormat="1" applyFont="1" applyBorder="1" applyAlignment="1">
      <alignment horizontal="center" vertical="center"/>
    </xf>
    <xf numFmtId="0" fontId="16" fillId="0" borderId="71" xfId="0" applyFont="1" applyBorder="1" applyAlignment="1">
      <alignment horizontal="center" vertical="center"/>
    </xf>
    <xf numFmtId="0" fontId="13" fillId="0" borderId="155" xfId="0" applyFont="1" applyBorder="1" applyAlignment="1">
      <alignment horizontal="center" vertical="center"/>
    </xf>
    <xf numFmtId="49" fontId="13" fillId="0" borderId="113" xfId="0" applyNumberFormat="1" applyFont="1" applyBorder="1" applyAlignment="1">
      <alignment horizontal="center" vertical="center"/>
    </xf>
    <xf numFmtId="49" fontId="13" fillId="0" borderId="60" xfId="0" applyNumberFormat="1" applyFont="1" applyBorder="1" applyAlignment="1">
      <alignment horizontal="center" vertical="center"/>
    </xf>
    <xf numFmtId="179" fontId="13" fillId="0" borderId="110" xfId="0" applyNumberFormat="1" applyFont="1" applyBorder="1" applyAlignment="1">
      <alignment horizontal="center" vertical="center"/>
    </xf>
    <xf numFmtId="179" fontId="13" fillId="0" borderId="124" xfId="0" applyNumberFormat="1" applyFont="1" applyBorder="1" applyAlignment="1">
      <alignment horizontal="center" vertical="center"/>
    </xf>
    <xf numFmtId="0" fontId="16" fillId="0" borderId="103" xfId="0" applyFont="1" applyBorder="1" applyAlignment="1">
      <alignment horizontal="center" vertical="center"/>
    </xf>
    <xf numFmtId="49" fontId="13" fillId="0" borderId="121" xfId="0" applyNumberFormat="1" applyFont="1" applyBorder="1" applyAlignment="1">
      <alignment horizontal="center" vertical="center"/>
    </xf>
    <xf numFmtId="0" fontId="13" fillId="0" borderId="101" xfId="0" applyFont="1" applyBorder="1" applyAlignment="1">
      <alignment horizontal="center" vertical="center"/>
    </xf>
    <xf numFmtId="177" fontId="13" fillId="0" borderId="22" xfId="0" applyNumberFormat="1" applyFont="1" applyBorder="1" applyAlignment="1">
      <alignment horizontal="center" vertical="center"/>
    </xf>
    <xf numFmtId="177" fontId="13" fillId="0" borderId="162" xfId="0" applyNumberFormat="1" applyFont="1" applyBorder="1" applyAlignment="1">
      <alignment horizontal="center" vertical="center"/>
    </xf>
    <xf numFmtId="0" fontId="13" fillId="0" borderId="21" xfId="38" applyFont="1" applyBorder="1" applyAlignment="1">
      <alignment horizontal="center" vertical="center"/>
    </xf>
    <xf numFmtId="0" fontId="13" fillId="0" borderId="27" xfId="38" applyFont="1" applyBorder="1" applyAlignment="1">
      <alignment horizontal="center" vertical="center"/>
    </xf>
    <xf numFmtId="0" fontId="13" fillId="0" borderId="35" xfId="38" applyFont="1" applyBorder="1" applyAlignment="1">
      <alignment horizontal="center" vertical="center"/>
    </xf>
    <xf numFmtId="0" fontId="13" fillId="0" borderId="64" xfId="38" applyFont="1" applyBorder="1" applyAlignment="1">
      <alignment horizontal="center" vertical="center"/>
    </xf>
    <xf numFmtId="0" fontId="13" fillId="0" borderId="57" xfId="38" applyFont="1" applyBorder="1" applyAlignment="1">
      <alignment horizontal="center" vertical="center"/>
    </xf>
    <xf numFmtId="0" fontId="13" fillId="0" borderId="8" xfId="38" applyFont="1" applyBorder="1" applyAlignment="1">
      <alignment horizontal="center" vertical="center"/>
    </xf>
    <xf numFmtId="0" fontId="13" fillId="0" borderId="7" xfId="38" applyFont="1" applyBorder="1" applyAlignment="1">
      <alignment horizontal="center" vertical="center"/>
    </xf>
    <xf numFmtId="0" fontId="13" fillId="0" borderId="58" xfId="38" applyFont="1" applyBorder="1" applyAlignment="1">
      <alignment horizontal="center" vertical="center"/>
    </xf>
    <xf numFmtId="49" fontId="13" fillId="0" borderId="9" xfId="38" applyNumberFormat="1" applyFont="1" applyBorder="1" applyAlignment="1">
      <alignment horizontal="center" vertical="center"/>
    </xf>
    <xf numFmtId="49" fontId="13" fillId="0" borderId="10" xfId="38" applyNumberFormat="1" applyFont="1" applyBorder="1" applyAlignment="1">
      <alignment horizontal="center" vertical="center"/>
    </xf>
    <xf numFmtId="49" fontId="13" fillId="0" borderId="59" xfId="38" applyNumberFormat="1" applyFont="1" applyBorder="1" applyAlignment="1">
      <alignment horizontal="center" vertical="center"/>
    </xf>
    <xf numFmtId="0" fontId="13" fillId="0" borderId="5" xfId="38" applyFont="1" applyBorder="1" applyAlignment="1">
      <alignment horizontal="center" vertical="center"/>
    </xf>
    <xf numFmtId="0" fontId="13" fillId="0" borderId="93" xfId="38" applyFont="1" applyBorder="1" applyAlignment="1">
      <alignment horizontal="center" vertical="center"/>
    </xf>
    <xf numFmtId="0" fontId="13" fillId="0" borderId="94" xfId="38" applyFont="1" applyBorder="1" applyAlignment="1">
      <alignment horizontal="center" vertical="center"/>
    </xf>
    <xf numFmtId="0" fontId="13" fillId="0" borderId="101" xfId="38" applyFont="1" applyBorder="1" applyAlignment="1">
      <alignment horizontal="center" vertical="center"/>
    </xf>
    <xf numFmtId="6" fontId="13" fillId="0" borderId="80" xfId="38" applyNumberFormat="1" applyFont="1" applyBorder="1" applyAlignment="1">
      <alignment horizontal="center" vertical="center"/>
    </xf>
    <xf numFmtId="49" fontId="13" fillId="0" borderId="83" xfId="38" applyNumberFormat="1" applyFont="1" applyBorder="1" applyAlignment="1">
      <alignment horizontal="center" vertical="center"/>
    </xf>
    <xf numFmtId="49" fontId="13" fillId="0" borderId="84" xfId="38" applyNumberFormat="1" applyFont="1" applyBorder="1" applyAlignment="1">
      <alignment horizontal="center" vertical="center"/>
    </xf>
    <xf numFmtId="49" fontId="25" fillId="0" borderId="150" xfId="1" applyNumberFormat="1" applyFont="1" applyBorder="1" applyAlignment="1">
      <alignment horizontal="center" vertical="center"/>
    </xf>
    <xf numFmtId="49" fontId="25" fillId="0" borderId="113" xfId="1" applyNumberFormat="1" applyFont="1" applyBorder="1" applyAlignment="1">
      <alignment horizontal="center" vertical="center"/>
    </xf>
    <xf numFmtId="49" fontId="25" fillId="0" borderId="60" xfId="1" applyNumberFormat="1" applyFont="1" applyBorder="1" applyAlignment="1">
      <alignment horizontal="center" vertical="center"/>
    </xf>
    <xf numFmtId="0" fontId="25" fillId="0" borderId="9" xfId="0" applyFont="1" applyBorder="1" applyAlignment="1">
      <alignment horizontal="center" vertical="center" wrapText="1"/>
    </xf>
    <xf numFmtId="0" fontId="13" fillId="0" borderId="22" xfId="0" applyFont="1" applyBorder="1" applyAlignment="1">
      <alignment horizontal="center" vertical="center"/>
    </xf>
    <xf numFmtId="177" fontId="13" fillId="0" borderId="20"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165" xfId="0" applyNumberFormat="1" applyFont="1" applyBorder="1" applyAlignment="1">
      <alignment horizontal="center" vertical="center"/>
    </xf>
    <xf numFmtId="177" fontId="13" fillId="0" borderId="140" xfId="0" applyNumberFormat="1" applyFont="1" applyBorder="1" applyAlignment="1">
      <alignment horizontal="center" vertical="center"/>
    </xf>
    <xf numFmtId="177" fontId="13" fillId="0" borderId="166" xfId="0" applyNumberFormat="1" applyFont="1" applyBorder="1" applyAlignment="1">
      <alignment horizontal="center" vertical="center"/>
    </xf>
    <xf numFmtId="177" fontId="13" fillId="0" borderId="159" xfId="0" applyNumberFormat="1" applyFont="1" applyBorder="1" applyAlignment="1">
      <alignment horizontal="center" vertical="center"/>
    </xf>
    <xf numFmtId="177" fontId="13" fillId="0" borderId="144" xfId="0" applyNumberFormat="1" applyFont="1" applyBorder="1" applyAlignment="1">
      <alignment horizontal="center" vertical="center"/>
    </xf>
    <xf numFmtId="177" fontId="13" fillId="0" borderId="95" xfId="0" applyNumberFormat="1" applyFont="1" applyBorder="1" applyAlignment="1">
      <alignment horizontal="center" vertical="center"/>
    </xf>
    <xf numFmtId="0" fontId="25" fillId="0" borderId="111" xfId="1" applyFont="1" applyBorder="1" applyAlignment="1">
      <alignment horizontal="center" vertical="center"/>
    </xf>
    <xf numFmtId="0" fontId="25" fillId="0" borderId="110" xfId="1" applyFont="1" applyBorder="1" applyAlignment="1">
      <alignment horizontal="center" vertical="center"/>
    </xf>
    <xf numFmtId="0" fontId="25" fillId="0" borderId="30" xfId="1" applyFont="1" applyBorder="1" applyAlignment="1">
      <alignment horizontal="center" vertical="center"/>
    </xf>
    <xf numFmtId="0" fontId="25" fillId="0" borderId="130" xfId="1" applyFont="1" applyBorder="1" applyAlignment="1">
      <alignment horizontal="center" vertical="center"/>
    </xf>
    <xf numFmtId="0" fontId="25" fillId="0" borderId="13" xfId="0" applyFont="1" applyBorder="1" applyAlignment="1">
      <alignment horizontal="center" vertical="center" wrapText="1"/>
    </xf>
    <xf numFmtId="49" fontId="13" fillId="0" borderId="84" xfId="0" applyNumberFormat="1" applyFont="1" applyBorder="1" applyAlignment="1">
      <alignment horizontal="center" vertical="center"/>
    </xf>
    <xf numFmtId="0" fontId="16" fillId="0" borderId="26" xfId="0" applyFont="1" applyBorder="1" applyAlignment="1">
      <alignment horizontal="center" vertical="center"/>
    </xf>
    <xf numFmtId="0" fontId="15" fillId="0" borderId="26" xfId="0" applyFont="1" applyBorder="1" applyAlignment="1">
      <alignment horizontal="center" vertical="center"/>
    </xf>
    <xf numFmtId="179" fontId="13" fillId="0" borderId="2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163" xfId="0" applyFont="1" applyBorder="1" applyAlignment="1">
      <alignment vertical="center"/>
    </xf>
    <xf numFmtId="177" fontId="13" fillId="0" borderId="134" xfId="0" applyNumberFormat="1" applyFont="1" applyBorder="1" applyAlignment="1">
      <alignment horizontal="center" vertical="center"/>
    </xf>
    <xf numFmtId="179" fontId="13" fillId="0" borderId="5" xfId="0" applyNumberFormat="1" applyFont="1" applyBorder="1" applyAlignment="1">
      <alignment horizontal="center" vertical="center"/>
    </xf>
    <xf numFmtId="0" fontId="0" fillId="0" borderId="0" xfId="0" applyAlignment="1">
      <alignment vertical="center" wrapText="1"/>
    </xf>
    <xf numFmtId="177" fontId="13" fillId="0" borderId="169" xfId="0" applyNumberFormat="1" applyFont="1" applyBorder="1" applyAlignment="1">
      <alignment horizontal="center" vertical="center"/>
    </xf>
    <xf numFmtId="0" fontId="15" fillId="0" borderId="1" xfId="0" applyFont="1" applyBorder="1" applyAlignment="1">
      <alignment horizontal="center"/>
    </xf>
    <xf numFmtId="0" fontId="15" fillId="0" borderId="1" xfId="0" applyFont="1" applyBorder="1" applyAlignment="1">
      <alignment horizontal="center" wrapText="1"/>
    </xf>
    <xf numFmtId="177" fontId="15" fillId="0" borderId="153" xfId="0" applyNumberFormat="1" applyFont="1" applyBorder="1" applyAlignment="1">
      <alignment horizontal="center"/>
    </xf>
    <xf numFmtId="177" fontId="15" fillId="0" borderId="151" xfId="0" applyNumberFormat="1" applyFont="1" applyBorder="1" applyAlignment="1">
      <alignment horizontal="center"/>
    </xf>
    <xf numFmtId="177" fontId="15" fillId="0" borderId="152" xfId="0" applyNumberFormat="1" applyFont="1" applyBorder="1" applyAlignment="1">
      <alignment horizontal="center"/>
    </xf>
    <xf numFmtId="177" fontId="15" fillId="0" borderId="0" xfId="0" applyNumberFormat="1" applyFont="1"/>
    <xf numFmtId="0" fontId="50" fillId="0" borderId="0" xfId="0" applyFont="1"/>
    <xf numFmtId="0" fontId="15" fillId="0" borderId="1" xfId="0" applyFont="1" applyBorder="1"/>
    <xf numFmtId="0" fontId="15" fillId="0" borderId="0" xfId="0" applyFont="1" applyAlignment="1">
      <alignment horizontal="center"/>
    </xf>
    <xf numFmtId="177" fontId="15" fillId="0" borderId="0" xfId="0" applyNumberFormat="1" applyFont="1" applyAlignment="1">
      <alignment horizontal="center"/>
    </xf>
    <xf numFmtId="0" fontId="50" fillId="0" borderId="0" xfId="0" applyFont="1" applyAlignment="1">
      <alignment horizontal="center"/>
    </xf>
    <xf numFmtId="0" fontId="50" fillId="0" borderId="1" xfId="0" applyFont="1" applyBorder="1"/>
    <xf numFmtId="0" fontId="50" fillId="0" borderId="1" xfId="0" applyFont="1" applyBorder="1" applyAlignment="1">
      <alignment horizontal="center"/>
    </xf>
    <xf numFmtId="177" fontId="50" fillId="0" borderId="1" xfId="0" applyNumberFormat="1" applyFont="1" applyBorder="1"/>
    <xf numFmtId="177" fontId="50" fillId="0" borderId="0" xfId="0" applyNumberFormat="1" applyFont="1"/>
    <xf numFmtId="177" fontId="15" fillId="0" borderId="52" xfId="0" applyNumberFormat="1" applyFont="1" applyBorder="1" applyAlignment="1">
      <alignment horizontal="center"/>
    </xf>
    <xf numFmtId="177" fontId="50" fillId="0" borderId="1" xfId="0" applyNumberFormat="1" applyFont="1" applyBorder="1" applyAlignment="1">
      <alignment horizontal="center"/>
    </xf>
    <xf numFmtId="177" fontId="50" fillId="0" borderId="0" xfId="0" applyNumberFormat="1" applyFont="1" applyAlignment="1">
      <alignment horizontal="center"/>
    </xf>
    <xf numFmtId="177" fontId="15" fillId="0" borderId="55" xfId="0" applyNumberFormat="1" applyFont="1" applyBorder="1" applyAlignment="1">
      <alignment horizontal="center"/>
    </xf>
    <xf numFmtId="0" fontId="13" fillId="0" borderId="3" xfId="0" applyFont="1" applyBorder="1" applyAlignment="1">
      <alignment horizontal="center" vertical="center"/>
    </xf>
    <xf numFmtId="0" fontId="46" fillId="0" borderId="64" xfId="0" applyFont="1" applyBorder="1" applyAlignment="1">
      <alignment horizontal="center" vertical="center"/>
    </xf>
    <xf numFmtId="0" fontId="46" fillId="0" borderId="5" xfId="0" applyFont="1" applyBorder="1" applyAlignment="1">
      <alignment horizontal="center" vertical="center"/>
    </xf>
    <xf numFmtId="0" fontId="46" fillId="0" borderId="57" xfId="0" applyFont="1" applyBorder="1" applyAlignment="1">
      <alignment horizontal="center" vertical="center"/>
    </xf>
    <xf numFmtId="0" fontId="46" fillId="0" borderId="121" xfId="0" applyFont="1" applyBorder="1" applyAlignment="1">
      <alignment horizontal="center" vertical="center"/>
    </xf>
    <xf numFmtId="0" fontId="46" fillId="0" borderId="67" xfId="0" applyFont="1" applyBorder="1" applyAlignment="1">
      <alignment horizontal="center" vertical="center"/>
    </xf>
    <xf numFmtId="0" fontId="46" fillId="0" borderId="77" xfId="0" applyFont="1" applyBorder="1" applyAlignment="1">
      <alignment horizontal="center" vertical="center"/>
    </xf>
    <xf numFmtId="0" fontId="46" fillId="0" borderId="37" xfId="0" applyFont="1" applyBorder="1" applyAlignment="1">
      <alignment horizontal="center" vertical="center"/>
    </xf>
    <xf numFmtId="0" fontId="46" fillId="0" borderId="99" xfId="0" applyFont="1" applyBorder="1" applyAlignment="1">
      <alignment horizontal="center" vertical="center"/>
    </xf>
    <xf numFmtId="0" fontId="13" fillId="0" borderId="163" xfId="0" applyFont="1" applyBorder="1" applyAlignment="1" applyProtection="1">
      <alignment horizontal="center" vertical="center"/>
      <protection locked="0"/>
    </xf>
    <xf numFmtId="0" fontId="13" fillId="0" borderId="163" xfId="0" applyFont="1" applyBorder="1" applyAlignment="1">
      <alignment horizontal="center" vertical="center"/>
    </xf>
    <xf numFmtId="38" fontId="13" fillId="0" borderId="51" xfId="20" applyFont="1" applyBorder="1" applyAlignment="1">
      <alignment horizontal="center" vertical="center"/>
    </xf>
    <xf numFmtId="38" fontId="13" fillId="0" borderId="180" xfId="20" applyFont="1" applyBorder="1" applyAlignment="1">
      <alignment horizontal="center" vertical="center"/>
    </xf>
    <xf numFmtId="38" fontId="13" fillId="0" borderId="176" xfId="20" applyFont="1" applyBorder="1" applyAlignment="1">
      <alignment horizontal="center" vertical="center"/>
    </xf>
    <xf numFmtId="38" fontId="13" fillId="0" borderId="172" xfId="20" applyFont="1" applyBorder="1" applyAlignment="1">
      <alignment horizontal="center" vertical="center"/>
    </xf>
    <xf numFmtId="38" fontId="13" fillId="0" borderId="174" xfId="20" applyFont="1" applyBorder="1" applyAlignment="1">
      <alignment horizontal="center" vertical="center"/>
    </xf>
    <xf numFmtId="38" fontId="13" fillId="0" borderId="175" xfId="20" applyFont="1" applyBorder="1" applyAlignment="1">
      <alignment horizontal="center" vertical="center"/>
    </xf>
    <xf numFmtId="38" fontId="13" fillId="0" borderId="173" xfId="20" applyFont="1" applyBorder="1" applyAlignment="1">
      <alignment horizontal="center" vertical="center"/>
    </xf>
    <xf numFmtId="38" fontId="15" fillId="0" borderId="151" xfId="20" applyFont="1" applyBorder="1" applyAlignment="1">
      <alignment horizontal="center"/>
    </xf>
    <xf numFmtId="38" fontId="15" fillId="0" borderId="152" xfId="20" applyFont="1" applyBorder="1" applyAlignment="1">
      <alignment horizontal="center"/>
    </xf>
    <xf numFmtId="38" fontId="15" fillId="0" borderId="178" xfId="20" applyFont="1" applyBorder="1" applyAlignment="1">
      <alignment horizontal="center"/>
    </xf>
    <xf numFmtId="38" fontId="15" fillId="0" borderId="179" xfId="20" applyFont="1" applyBorder="1" applyAlignment="1">
      <alignment horizontal="center"/>
    </xf>
    <xf numFmtId="0" fontId="52" fillId="0" borderId="0" xfId="0" applyFont="1" applyAlignment="1">
      <alignment vertical="center"/>
    </xf>
    <xf numFmtId="0" fontId="25" fillId="0" borderId="6" xfId="1" applyFont="1" applyBorder="1" applyAlignment="1">
      <alignment horizontal="center" vertical="center"/>
    </xf>
    <xf numFmtId="177" fontId="15" fillId="0" borderId="185" xfId="0" applyNumberFormat="1" applyFont="1" applyBorder="1" applyAlignment="1">
      <alignment horizontal="center"/>
    </xf>
    <xf numFmtId="176" fontId="15" fillId="0" borderId="188" xfId="0" applyNumberFormat="1" applyFont="1" applyBorder="1" applyAlignment="1">
      <alignment horizontal="center"/>
    </xf>
    <xf numFmtId="176" fontId="15" fillId="0" borderId="189" xfId="0" applyNumberFormat="1" applyFont="1" applyBorder="1" applyAlignment="1">
      <alignment horizontal="center"/>
    </xf>
    <xf numFmtId="176" fontId="15" fillId="0" borderId="190" xfId="0" applyNumberFormat="1" applyFont="1" applyBorder="1" applyAlignment="1">
      <alignment horizontal="center"/>
    </xf>
    <xf numFmtId="49" fontId="13" fillId="0" borderId="141" xfId="0" applyNumberFormat="1" applyFont="1" applyBorder="1" applyAlignment="1">
      <alignment horizontal="center" vertical="center"/>
    </xf>
    <xf numFmtId="0" fontId="13" fillId="0" borderId="192" xfId="0" applyFont="1" applyBorder="1" applyAlignment="1">
      <alignment horizontal="center" vertical="center"/>
    </xf>
    <xf numFmtId="0" fontId="13" fillId="0" borderId="193" xfId="0" applyFont="1" applyBorder="1" applyAlignment="1">
      <alignment horizontal="center" vertical="center"/>
    </xf>
    <xf numFmtId="0" fontId="13" fillId="0" borderId="196" xfId="0" applyFont="1" applyBorder="1" applyAlignment="1">
      <alignment horizontal="center" vertical="center"/>
    </xf>
    <xf numFmtId="0" fontId="13" fillId="0" borderId="197" xfId="0" applyFont="1" applyBorder="1" applyAlignment="1">
      <alignment horizontal="center" vertical="center"/>
    </xf>
    <xf numFmtId="0" fontId="13" fillId="0" borderId="198" xfId="0" applyFont="1" applyBorder="1" applyAlignment="1">
      <alignment horizontal="center" vertical="center"/>
    </xf>
    <xf numFmtId="38" fontId="15" fillId="0" borderId="183" xfId="20" applyFont="1" applyBorder="1" applyAlignment="1">
      <alignment horizontal="center"/>
    </xf>
    <xf numFmtId="49" fontId="13" fillId="0" borderId="22" xfId="0" applyNumberFormat="1" applyFont="1" applyBorder="1" applyAlignment="1">
      <alignment horizontal="center" vertical="center"/>
    </xf>
    <xf numFmtId="0" fontId="13" fillId="0" borderId="85" xfId="0" applyFont="1" applyBorder="1" applyAlignment="1">
      <alignment horizontal="center" vertical="center"/>
    </xf>
    <xf numFmtId="49" fontId="13" fillId="0" borderId="199" xfId="0" applyNumberFormat="1" applyFont="1" applyBorder="1" applyAlignment="1">
      <alignment horizontal="center" vertical="center"/>
    </xf>
    <xf numFmtId="38" fontId="15" fillId="0" borderId="185" xfId="20" applyFont="1" applyBorder="1" applyAlignment="1">
      <alignment horizontal="center"/>
    </xf>
    <xf numFmtId="38" fontId="15" fillId="0" borderId="197" xfId="20" applyFont="1" applyBorder="1" applyAlignment="1">
      <alignment horizontal="center"/>
    </xf>
    <xf numFmtId="38" fontId="15" fillId="0" borderId="198" xfId="20" applyFont="1" applyBorder="1" applyAlignment="1">
      <alignment horizontal="center"/>
    </xf>
    <xf numFmtId="6" fontId="13" fillId="0" borderId="36" xfId="38" applyNumberFormat="1" applyFont="1" applyBorder="1" applyAlignment="1">
      <alignment horizontal="center" vertical="center"/>
    </xf>
    <xf numFmtId="38" fontId="15" fillId="0" borderId="193" xfId="20" applyFont="1" applyBorder="1" applyAlignment="1">
      <alignment horizontal="center"/>
    </xf>
    <xf numFmtId="0" fontId="13" fillId="13" borderId="42" xfId="0" applyFont="1" applyFill="1" applyBorder="1" applyAlignment="1">
      <alignment horizontal="center" vertical="center"/>
    </xf>
    <xf numFmtId="0" fontId="13" fillId="13" borderId="44" xfId="0" applyFont="1" applyFill="1" applyBorder="1" applyAlignment="1" applyProtection="1">
      <alignment horizontal="center" vertical="center"/>
      <protection locked="0"/>
    </xf>
    <xf numFmtId="0" fontId="13" fillId="13" borderId="136" xfId="0" applyFont="1" applyFill="1" applyBorder="1" applyAlignment="1" applyProtection="1">
      <alignment horizontal="center" vertical="center"/>
      <protection locked="0"/>
    </xf>
    <xf numFmtId="0" fontId="13" fillId="3" borderId="186" xfId="0" applyFont="1" applyFill="1" applyBorder="1" applyAlignment="1" applyProtection="1">
      <alignment horizontal="center" vertical="center"/>
      <protection locked="0"/>
    </xf>
    <xf numFmtId="0" fontId="13" fillId="3" borderId="177" xfId="0" applyFont="1" applyFill="1" applyBorder="1" applyAlignment="1">
      <alignment horizontal="center" vertical="center"/>
    </xf>
    <xf numFmtId="0" fontId="13" fillId="3" borderId="73" xfId="0" applyFont="1" applyFill="1" applyBorder="1" applyAlignment="1">
      <alignment horizontal="center" vertical="center"/>
    </xf>
    <xf numFmtId="0" fontId="16" fillId="14" borderId="10" xfId="0" applyFont="1" applyFill="1" applyBorder="1" applyAlignment="1">
      <alignment horizontal="center" vertical="center"/>
    </xf>
    <xf numFmtId="0" fontId="13" fillId="14" borderId="10" xfId="0" applyFont="1" applyFill="1" applyBorder="1" applyAlignment="1">
      <alignment horizontal="center" vertical="center"/>
    </xf>
    <xf numFmtId="177" fontId="13" fillId="14" borderId="82" xfId="0" applyNumberFormat="1" applyFont="1" applyFill="1" applyBorder="1" applyAlignment="1">
      <alignment horizontal="center" vertical="center"/>
    </xf>
    <xf numFmtId="0" fontId="21" fillId="0" borderId="1" xfId="0" applyFont="1" applyBorder="1"/>
    <xf numFmtId="0" fontId="13" fillId="0" borderId="112"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pplyProtection="1">
      <alignment horizontal="left" vertical="center"/>
      <protection locked="0"/>
    </xf>
    <xf numFmtId="0" fontId="12"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6" xfId="0" applyFont="1" applyBorder="1" applyAlignment="1">
      <alignment horizontal="center" vertical="center"/>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6" xfId="0" applyFont="1" applyBorder="1" applyAlignment="1">
      <alignment horizontal="center" vertical="center" wrapText="1"/>
    </xf>
    <xf numFmtId="0" fontId="25"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19"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63"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59" xfId="0" applyFont="1" applyBorder="1" applyAlignment="1">
      <alignment horizontal="center" vertical="center"/>
    </xf>
    <xf numFmtId="0" fontId="13" fillId="0" borderId="9" xfId="0" applyFont="1" applyBorder="1" applyAlignment="1">
      <alignment horizontal="center" vertical="center"/>
    </xf>
    <xf numFmtId="0" fontId="0" fillId="0" borderId="1" xfId="0" applyBorder="1" applyAlignment="1">
      <alignment vertical="center"/>
    </xf>
    <xf numFmtId="0" fontId="13" fillId="0" borderId="123" xfId="0" applyFont="1" applyBorder="1" applyAlignment="1">
      <alignment horizontal="center" vertical="center"/>
    </xf>
    <xf numFmtId="0" fontId="13" fillId="0" borderId="125" xfId="0" applyFont="1" applyBorder="1" applyAlignment="1">
      <alignment horizontal="center" vertical="center"/>
    </xf>
    <xf numFmtId="0" fontId="13" fillId="0" borderId="103" xfId="0" applyFont="1" applyBorder="1" applyAlignment="1">
      <alignment horizontal="center" vertical="center"/>
    </xf>
    <xf numFmtId="0" fontId="49" fillId="3" borderId="23" xfId="0" applyFont="1" applyFill="1" applyBorder="1" applyAlignment="1">
      <alignment horizontal="center" vertical="center" wrapText="1"/>
    </xf>
    <xf numFmtId="0" fontId="48" fillId="3" borderId="23"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13" fillId="3" borderId="44" xfId="0" applyFont="1" applyFill="1" applyBorder="1" applyAlignment="1" applyProtection="1">
      <alignment horizontal="center" vertical="center"/>
      <protection locked="0"/>
    </xf>
    <xf numFmtId="0" fontId="14" fillId="0" borderId="35" xfId="41" applyFont="1" applyBorder="1" applyAlignment="1">
      <alignment horizontal="center" vertical="center"/>
    </xf>
    <xf numFmtId="0" fontId="14" fillId="0" borderId="12" xfId="41" applyFont="1" applyBorder="1" applyAlignment="1">
      <alignment horizontal="center" vertical="center"/>
    </xf>
    <xf numFmtId="0" fontId="14" fillId="0" borderId="5" xfId="41" applyFont="1" applyBorder="1" applyAlignment="1">
      <alignment horizontal="center" vertical="center"/>
    </xf>
    <xf numFmtId="0" fontId="28" fillId="0" borderId="7" xfId="41" applyFont="1" applyBorder="1" applyAlignment="1">
      <alignment vertical="center"/>
    </xf>
    <xf numFmtId="0" fontId="14" fillId="0" borderId="16" xfId="41" applyFont="1" applyBorder="1" applyAlignment="1">
      <alignment horizontal="center" vertical="center"/>
    </xf>
    <xf numFmtId="0" fontId="53" fillId="0" borderId="113" xfId="41" applyBorder="1" applyAlignment="1">
      <alignment vertical="center"/>
    </xf>
    <xf numFmtId="0" fontId="14" fillId="0" borderId="75" xfId="41" applyFont="1" applyBorder="1" applyAlignment="1">
      <alignment horizontal="center" vertical="center"/>
    </xf>
    <xf numFmtId="0" fontId="13" fillId="0" borderId="10" xfId="51" applyFont="1" applyBorder="1" applyAlignment="1">
      <alignment horizontal="center" vertical="center" wrapText="1"/>
    </xf>
    <xf numFmtId="38" fontId="13" fillId="0" borderId="180" xfId="20" applyFont="1" applyFill="1" applyBorder="1" applyAlignment="1">
      <alignment horizontal="center" vertical="center"/>
    </xf>
    <xf numFmtId="38" fontId="13" fillId="0" borderId="176" xfId="20" applyFont="1" applyFill="1" applyBorder="1" applyAlignment="1">
      <alignment horizontal="center" vertical="center"/>
    </xf>
    <xf numFmtId="38" fontId="13" fillId="0" borderId="51" xfId="20" applyFont="1" applyFill="1" applyBorder="1" applyAlignment="1">
      <alignment horizontal="center" vertical="center"/>
    </xf>
    <xf numFmtId="38" fontId="13" fillId="0" borderId="172" xfId="20" applyFont="1" applyFill="1" applyBorder="1" applyAlignment="1">
      <alignment horizontal="center" vertical="center"/>
    </xf>
    <xf numFmtId="38" fontId="13" fillId="0" borderId="181" xfId="20" applyFont="1" applyFill="1" applyBorder="1" applyAlignment="1">
      <alignment horizontal="center" vertical="center"/>
    </xf>
    <xf numFmtId="38" fontId="13" fillId="14" borderId="176" xfId="20" applyFont="1" applyFill="1" applyBorder="1" applyAlignment="1">
      <alignment horizontal="center" vertical="center"/>
    </xf>
    <xf numFmtId="38" fontId="15" fillId="0" borderId="178" xfId="20" applyFont="1" applyFill="1" applyBorder="1" applyAlignment="1">
      <alignment horizontal="center"/>
    </xf>
    <xf numFmtId="38" fontId="15" fillId="0" borderId="183" xfId="20" applyFont="1" applyFill="1" applyBorder="1" applyAlignment="1">
      <alignment horizontal="center"/>
    </xf>
    <xf numFmtId="38" fontId="15" fillId="0" borderId="179" xfId="20" applyFont="1" applyFill="1" applyBorder="1" applyAlignment="1">
      <alignment horizontal="center"/>
    </xf>
    <xf numFmtId="0" fontId="13" fillId="0" borderId="11" xfId="52" applyFont="1" applyBorder="1" applyAlignment="1">
      <alignment horizontal="center" vertical="center"/>
    </xf>
    <xf numFmtId="0" fontId="13" fillId="0" borderId="63" xfId="52" applyFont="1" applyBorder="1" applyAlignment="1">
      <alignment vertical="center"/>
    </xf>
    <xf numFmtId="0" fontId="13" fillId="2" borderId="10" xfId="52" applyFont="1" applyFill="1" applyBorder="1" applyAlignment="1">
      <alignment horizontal="center" vertical="center"/>
    </xf>
    <xf numFmtId="0" fontId="13" fillId="2" borderId="59" xfId="52" applyFont="1" applyFill="1" applyBorder="1" applyAlignment="1">
      <alignment horizontal="center" vertical="center"/>
    </xf>
    <xf numFmtId="0" fontId="13" fillId="0" borderId="10" xfId="52" applyFont="1" applyBorder="1" applyAlignment="1">
      <alignment vertical="center"/>
    </xf>
    <xf numFmtId="0" fontId="43" fillId="0" borderId="59" xfId="52" applyFont="1" applyBorder="1" applyAlignment="1">
      <alignment horizontal="center" vertical="center"/>
    </xf>
    <xf numFmtId="0" fontId="28" fillId="0" borderId="76" xfId="52" applyFont="1" applyBorder="1" applyAlignment="1">
      <alignment vertical="center"/>
    </xf>
    <xf numFmtId="0" fontId="28" fillId="0" borderId="75" xfId="52" applyFont="1" applyBorder="1" applyAlignment="1">
      <alignment horizontal="center" vertical="center" wrapText="1"/>
    </xf>
    <xf numFmtId="177" fontId="13" fillId="0" borderId="102" xfId="0" applyNumberFormat="1" applyFont="1" applyBorder="1" applyAlignment="1">
      <alignment horizontal="center" vertical="center"/>
    </xf>
    <xf numFmtId="0" fontId="13" fillId="3" borderId="201" xfId="0" applyFont="1" applyFill="1" applyBorder="1" applyAlignment="1">
      <alignment horizontal="center" vertical="center"/>
    </xf>
    <xf numFmtId="0" fontId="33" fillId="0" borderId="76" xfId="0" applyFont="1" applyBorder="1" applyAlignment="1">
      <alignment horizontal="center" vertical="center" wrapText="1"/>
    </xf>
    <xf numFmtId="38" fontId="15" fillId="0" borderId="152" xfId="20" applyFont="1" applyFill="1" applyBorder="1" applyAlignment="1">
      <alignment horizontal="center"/>
    </xf>
    <xf numFmtId="0" fontId="13" fillId="3" borderId="42" xfId="0" applyFont="1" applyFill="1" applyBorder="1" applyAlignment="1">
      <alignment horizontal="center" vertical="center"/>
    </xf>
    <xf numFmtId="0" fontId="45" fillId="0" borderId="63" xfId="0" applyFont="1" applyBorder="1" applyAlignment="1">
      <alignment horizontal="center" vertical="center" wrapText="1"/>
    </xf>
    <xf numFmtId="38" fontId="15" fillId="0" borderId="195" xfId="20" applyFont="1" applyFill="1" applyBorder="1" applyAlignment="1">
      <alignment horizontal="center"/>
    </xf>
    <xf numFmtId="38" fontId="15" fillId="0" borderId="185" xfId="20" applyFont="1" applyFill="1" applyBorder="1" applyAlignment="1">
      <alignment horizontal="center"/>
    </xf>
    <xf numFmtId="0" fontId="25" fillId="0" borderId="10" xfId="0" applyFont="1" applyBorder="1" applyAlignment="1">
      <alignment horizontal="center" vertical="center" wrapText="1"/>
    </xf>
    <xf numFmtId="38" fontId="15" fillId="0" borderId="137" xfId="20" applyFont="1" applyFill="1" applyBorder="1" applyAlignment="1">
      <alignment horizontal="center"/>
    </xf>
    <xf numFmtId="0" fontId="46" fillId="0" borderId="35" xfId="0" applyFont="1" applyBorder="1" applyAlignment="1">
      <alignment horizontal="center" vertical="center"/>
    </xf>
    <xf numFmtId="0" fontId="46" fillId="0" borderId="58" xfId="0" applyFont="1" applyBorder="1" applyAlignment="1">
      <alignment horizontal="center" vertical="center"/>
    </xf>
    <xf numFmtId="0" fontId="28" fillId="0" borderId="7" xfId="57" applyFont="1" applyBorder="1" applyAlignment="1">
      <alignment vertical="center" wrapText="1"/>
    </xf>
    <xf numFmtId="38" fontId="15" fillId="0" borderId="191" xfId="20" applyFont="1" applyFill="1" applyBorder="1" applyAlignment="1">
      <alignment horizontal="center"/>
    </xf>
    <xf numFmtId="0" fontId="45" fillId="0" borderId="76" xfId="0" applyFont="1" applyBorder="1" applyAlignment="1">
      <alignment horizontal="center" vertical="center"/>
    </xf>
    <xf numFmtId="38" fontId="15" fillId="0" borderId="194" xfId="20" applyFont="1" applyFill="1" applyBorder="1" applyAlignment="1">
      <alignment horizontal="center"/>
    </xf>
    <xf numFmtId="0" fontId="45" fillId="0" borderId="9" xfId="0" applyFont="1" applyBorder="1" applyAlignment="1">
      <alignment horizontal="center" vertical="center" wrapText="1"/>
    </xf>
    <xf numFmtId="38" fontId="15" fillId="0" borderId="196" xfId="20" applyFont="1" applyFill="1" applyBorder="1" applyAlignment="1">
      <alignment horizontal="center"/>
    </xf>
    <xf numFmtId="38" fontId="15" fillId="0" borderId="187" xfId="20" applyFont="1" applyFill="1" applyBorder="1" applyAlignment="1">
      <alignment horizontal="center"/>
    </xf>
    <xf numFmtId="0" fontId="33" fillId="0" borderId="11"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11" xfId="0" applyFont="1" applyBorder="1" applyAlignment="1">
      <alignment horizontal="center" vertical="center"/>
    </xf>
    <xf numFmtId="0" fontId="13" fillId="0" borderId="35" xfId="58" applyFont="1" applyBorder="1" applyAlignment="1">
      <alignment horizontal="center" vertical="center"/>
    </xf>
    <xf numFmtId="0" fontId="14" fillId="0" borderId="35" xfId="58" applyFont="1" applyBorder="1" applyAlignment="1">
      <alignment horizontal="center" vertical="center"/>
    </xf>
    <xf numFmtId="0" fontId="16" fillId="0" borderId="35" xfId="58" applyFont="1" applyBorder="1" applyAlignment="1">
      <alignment horizontal="center" vertical="center"/>
    </xf>
    <xf numFmtId="38" fontId="15" fillId="0" borderId="52" xfId="20" applyFont="1" applyFill="1" applyBorder="1" applyAlignment="1">
      <alignment horizontal="center"/>
    </xf>
    <xf numFmtId="0" fontId="28" fillId="0" borderId="6" xfId="0" applyFont="1" applyBorder="1" applyAlignment="1">
      <alignment horizontal="center" vertical="center"/>
    </xf>
    <xf numFmtId="0" fontId="43" fillId="0" borderId="56" xfId="0" applyFont="1" applyBorder="1" applyAlignment="1">
      <alignment horizontal="center" vertical="center"/>
    </xf>
    <xf numFmtId="38" fontId="13" fillId="0" borderId="174" xfId="20" applyFont="1" applyFill="1" applyBorder="1" applyAlignment="1">
      <alignment horizontal="center" vertical="center"/>
    </xf>
    <xf numFmtId="177" fontId="15" fillId="0" borderId="164" xfId="0" applyNumberFormat="1" applyFont="1" applyBorder="1" applyAlignment="1">
      <alignment horizontal="center"/>
    </xf>
    <xf numFmtId="0" fontId="51" fillId="0" borderId="6" xfId="0" applyFont="1" applyBorder="1" applyAlignment="1">
      <alignment horizontal="center" vertical="center" wrapText="1"/>
    </xf>
    <xf numFmtId="177" fontId="15" fillId="0" borderId="137" xfId="0" applyNumberFormat="1" applyFont="1" applyBorder="1" applyAlignment="1">
      <alignment horizontal="center"/>
    </xf>
    <xf numFmtId="38" fontId="13" fillId="0" borderId="53" xfId="20" applyFont="1" applyFill="1" applyBorder="1" applyAlignment="1">
      <alignment horizontal="center" vertical="center"/>
    </xf>
    <xf numFmtId="0" fontId="51" fillId="0" borderId="76" xfId="0" applyFont="1" applyBorder="1" applyAlignment="1">
      <alignment horizontal="center" vertical="center" wrapText="1"/>
    </xf>
    <xf numFmtId="38" fontId="13" fillId="0" borderId="175" xfId="20" applyFont="1" applyFill="1" applyBorder="1" applyAlignment="1">
      <alignment horizontal="center" vertical="center"/>
    </xf>
    <xf numFmtId="177" fontId="13" fillId="0" borderId="1" xfId="0" applyNumberFormat="1" applyFont="1" applyBorder="1" applyAlignment="1">
      <alignment horizontal="center" vertical="center"/>
    </xf>
    <xf numFmtId="38" fontId="13" fillId="0" borderId="182" xfId="20" applyFont="1" applyFill="1" applyBorder="1" applyAlignment="1">
      <alignment horizontal="center" vertical="center"/>
    </xf>
    <xf numFmtId="38" fontId="13" fillId="0" borderId="200" xfId="20" applyFont="1" applyFill="1" applyBorder="1" applyAlignment="1">
      <alignment horizontal="center" vertical="center"/>
    </xf>
    <xf numFmtId="0" fontId="13" fillId="0" borderId="11" xfId="61" applyFont="1" applyBorder="1" applyAlignment="1">
      <alignment horizontal="center" vertical="center"/>
    </xf>
    <xf numFmtId="0" fontId="28" fillId="2" borderId="9" xfId="61" applyFont="1" applyFill="1" applyBorder="1" applyAlignment="1">
      <alignment vertical="center"/>
    </xf>
    <xf numFmtId="0" fontId="17" fillId="0" borderId="59" xfId="61" applyFont="1" applyBorder="1" applyAlignment="1">
      <alignment horizontal="center" vertical="center"/>
    </xf>
    <xf numFmtId="0" fontId="13" fillId="0" borderId="76" xfId="61" applyFont="1" applyBorder="1" applyAlignment="1">
      <alignment horizontal="center" vertical="center"/>
    </xf>
    <xf numFmtId="0" fontId="13" fillId="2" borderId="10" xfId="61" applyFont="1" applyFill="1" applyBorder="1" applyAlignment="1">
      <alignment horizontal="center" vertical="center"/>
    </xf>
    <xf numFmtId="0" fontId="13" fillId="0" borderId="11" xfId="61" applyFont="1" applyBorder="1" applyAlignment="1">
      <alignment vertical="center"/>
    </xf>
    <xf numFmtId="0" fontId="13" fillId="2" borderId="75" xfId="61" applyFont="1" applyFill="1" applyBorder="1" applyAlignment="1">
      <alignment horizontal="center" vertical="center"/>
    </xf>
    <xf numFmtId="0" fontId="21" fillId="0" borderId="76" xfId="61" applyFont="1" applyBorder="1" applyAlignment="1">
      <alignment horizontal="center" vertical="center"/>
    </xf>
    <xf numFmtId="0" fontId="13" fillId="0" borderId="11" xfId="61" applyFont="1" applyBorder="1" applyAlignment="1">
      <alignment vertical="center" wrapText="1"/>
    </xf>
    <xf numFmtId="0" fontId="28" fillId="0" borderId="76" xfId="61" applyFont="1" applyBorder="1" applyAlignment="1">
      <alignment vertical="center"/>
    </xf>
    <xf numFmtId="0" fontId="28" fillId="0" borderId="75" xfId="61" applyFont="1" applyBorder="1" applyAlignment="1">
      <alignment vertical="center"/>
    </xf>
    <xf numFmtId="0" fontId="28" fillId="2" borderId="76" xfId="61" applyFont="1" applyFill="1" applyBorder="1" applyAlignment="1">
      <alignment vertical="center"/>
    </xf>
    <xf numFmtId="0" fontId="28" fillId="2" borderId="59" xfId="61" applyFont="1" applyFill="1" applyBorder="1" applyAlignment="1">
      <alignment horizontal="center" vertical="center"/>
    </xf>
    <xf numFmtId="56" fontId="28" fillId="0" borderId="75" xfId="61" applyNumberFormat="1" applyFont="1" applyBorder="1" applyAlignment="1">
      <alignment horizontal="center" vertical="center"/>
    </xf>
    <xf numFmtId="56" fontId="28" fillId="0" borderId="59" xfId="61" applyNumberFormat="1" applyFont="1" applyBorder="1" applyAlignment="1">
      <alignment horizontal="center" vertical="center"/>
    </xf>
    <xf numFmtId="0" fontId="13" fillId="3" borderId="149" xfId="0" applyFont="1" applyFill="1" applyBorder="1" applyAlignment="1">
      <alignment horizontal="center" vertical="center"/>
    </xf>
    <xf numFmtId="0" fontId="13" fillId="3" borderId="43" xfId="0" applyFont="1" applyFill="1" applyBorder="1" applyAlignment="1" applyProtection="1">
      <alignment horizontal="center" vertical="center"/>
      <protection locked="0"/>
    </xf>
    <xf numFmtId="0" fontId="13" fillId="0" borderId="35" xfId="62" applyFont="1" applyBorder="1" applyAlignment="1">
      <alignment horizontal="center" vertical="center"/>
    </xf>
    <xf numFmtId="0" fontId="13" fillId="0" borderId="39" xfId="62" applyFont="1" applyBorder="1" applyAlignment="1">
      <alignment horizontal="center" vertical="center"/>
    </xf>
    <xf numFmtId="0" fontId="53" fillId="0" borderId="1" xfId="62" applyAlignment="1">
      <alignment vertical="center"/>
    </xf>
    <xf numFmtId="0" fontId="14" fillId="0" borderId="35" xfId="62" applyFont="1" applyBorder="1" applyAlignment="1">
      <alignment horizontal="center" vertical="center"/>
    </xf>
    <xf numFmtId="0" fontId="14" fillId="0" borderId="39" xfId="62" applyFont="1" applyBorder="1" applyAlignment="1">
      <alignment horizontal="center" vertical="center"/>
    </xf>
    <xf numFmtId="0" fontId="14" fillId="0" borderId="31" xfId="62" applyFont="1" applyBorder="1" applyAlignment="1">
      <alignment horizontal="center" vertical="center"/>
    </xf>
    <xf numFmtId="0" fontId="14" fillId="0" borderId="9" xfId="62" applyFont="1" applyBorder="1" applyAlignment="1">
      <alignment horizontal="center" vertical="center"/>
    </xf>
    <xf numFmtId="0" fontId="14" fillId="0" borderId="6" xfId="62" applyFont="1" applyBorder="1" applyAlignment="1">
      <alignment horizontal="center" vertical="center"/>
    </xf>
    <xf numFmtId="0" fontId="13" fillId="0" borderId="36" xfId="62" applyFont="1" applyBorder="1" applyAlignment="1">
      <alignment horizontal="center" vertical="center"/>
    </xf>
    <xf numFmtId="0" fontId="13" fillId="0" borderId="5" xfId="62" applyFont="1" applyBorder="1" applyAlignment="1">
      <alignment vertical="center"/>
    </xf>
    <xf numFmtId="0" fontId="13" fillId="0" borderId="4" xfId="62" applyFont="1" applyBorder="1" applyAlignment="1">
      <alignment vertical="center"/>
    </xf>
    <xf numFmtId="0" fontId="14" fillId="0" borderId="58" xfId="62" applyFont="1" applyBorder="1" applyAlignment="1">
      <alignment horizontal="center" vertical="center"/>
    </xf>
    <xf numFmtId="0" fontId="13" fillId="0" borderId="16" xfId="62" applyFont="1" applyBorder="1" applyAlignment="1">
      <alignment vertical="center"/>
    </xf>
    <xf numFmtId="0" fontId="53" fillId="0" borderId="120" xfId="62" applyBorder="1" applyAlignment="1">
      <alignment vertical="center"/>
    </xf>
    <xf numFmtId="0" fontId="53" fillId="0" borderId="81" xfId="62" applyBorder="1" applyAlignment="1">
      <alignment vertical="center"/>
    </xf>
    <xf numFmtId="0" fontId="14" fillId="0" borderId="61" xfId="62" applyFont="1" applyBorder="1" applyAlignment="1">
      <alignment horizontal="center" vertical="center"/>
    </xf>
    <xf numFmtId="0" fontId="14" fillId="0" borderId="36" xfId="62" applyFont="1" applyBorder="1" applyAlignment="1">
      <alignment horizontal="center" vertical="center"/>
    </xf>
    <xf numFmtId="0" fontId="14" fillId="0" borderId="71" xfId="62" applyFont="1" applyBorder="1" applyAlignment="1">
      <alignment horizontal="center" vertical="center"/>
    </xf>
    <xf numFmtId="0" fontId="14" fillId="0" borderId="65" xfId="62" applyFont="1" applyBorder="1" applyAlignment="1">
      <alignment horizontal="center" vertical="center"/>
    </xf>
    <xf numFmtId="0" fontId="17" fillId="0" borderId="40" xfId="62" applyFont="1" applyBorder="1" applyAlignment="1">
      <alignment horizontal="center" vertical="center"/>
    </xf>
    <xf numFmtId="0" fontId="53" fillId="0" borderId="110" xfId="62" applyBorder="1" applyAlignment="1">
      <alignment vertical="center"/>
    </xf>
    <xf numFmtId="0" fontId="53" fillId="0" borderId="76" xfId="62" applyBorder="1" applyAlignment="1">
      <alignment vertical="center"/>
    </xf>
    <xf numFmtId="0" fontId="43" fillId="0" borderId="71" xfId="62" applyFont="1" applyBorder="1" applyAlignment="1">
      <alignment horizontal="center" vertical="center"/>
    </xf>
    <xf numFmtId="0" fontId="14" fillId="0" borderId="78" xfId="62" applyFont="1" applyBorder="1" applyAlignment="1">
      <alignment horizontal="center" vertical="center"/>
    </xf>
    <xf numFmtId="0" fontId="43" fillId="0" borderId="115" xfId="62" applyFont="1" applyBorder="1" applyAlignment="1">
      <alignment horizontal="center" vertical="center"/>
    </xf>
    <xf numFmtId="0" fontId="21" fillId="0" borderId="130" xfId="62" applyFont="1" applyBorder="1" applyAlignment="1">
      <alignment vertical="center"/>
    </xf>
    <xf numFmtId="0" fontId="21" fillId="0" borderId="110" xfId="62" applyFont="1" applyBorder="1" applyAlignment="1">
      <alignment vertical="center"/>
    </xf>
    <xf numFmtId="0" fontId="28" fillId="0" borderId="21" xfId="0" applyFont="1" applyBorder="1" applyAlignment="1">
      <alignment horizontal="center" vertical="center"/>
    </xf>
    <xf numFmtId="0" fontId="28" fillId="0" borderId="115" xfId="0" applyFont="1" applyBorder="1" applyAlignment="1">
      <alignment horizontal="center" vertical="center"/>
    </xf>
    <xf numFmtId="0" fontId="13" fillId="13" borderId="62" xfId="0" applyFont="1" applyFill="1" applyBorder="1" applyAlignment="1">
      <alignment horizontal="center" vertical="center"/>
    </xf>
    <xf numFmtId="0" fontId="13" fillId="13" borderId="201" xfId="0" applyFont="1" applyFill="1" applyBorder="1" applyAlignment="1">
      <alignment horizontal="center" vertical="center"/>
    </xf>
    <xf numFmtId="0" fontId="13" fillId="13" borderId="202" xfId="0" applyFont="1" applyFill="1" applyBorder="1" applyAlignment="1">
      <alignment horizontal="center" vertical="center"/>
    </xf>
    <xf numFmtId="0" fontId="13" fillId="13" borderId="43" xfId="0" applyFont="1" applyFill="1" applyBorder="1" applyAlignment="1">
      <alignment horizontal="center" vertical="center"/>
    </xf>
    <xf numFmtId="0" fontId="16" fillId="0" borderId="97" xfId="0" applyFont="1" applyBorder="1" applyAlignment="1">
      <alignment horizontal="center" vertical="center"/>
    </xf>
    <xf numFmtId="0" fontId="16" fillId="0" borderId="83" xfId="0" applyFont="1" applyBorder="1" applyAlignment="1">
      <alignment horizontal="center" vertical="center"/>
    </xf>
    <xf numFmtId="0" fontId="28" fillId="0" borderId="13" xfId="41" applyFont="1" applyBorder="1" applyAlignment="1">
      <alignment vertical="center"/>
    </xf>
    <xf numFmtId="0" fontId="28" fillId="0" borderId="16" xfId="41" applyFont="1" applyBorder="1" applyAlignment="1">
      <alignment vertical="center"/>
    </xf>
    <xf numFmtId="0" fontId="13" fillId="3" borderId="62" xfId="0" applyFont="1" applyFill="1" applyBorder="1" applyAlignment="1">
      <alignment horizontal="center" vertical="center"/>
    </xf>
    <xf numFmtId="0" fontId="13" fillId="3" borderId="202" xfId="0" applyFont="1" applyFill="1" applyBorder="1" applyAlignment="1">
      <alignment horizontal="center" vertical="center"/>
    </xf>
    <xf numFmtId="0" fontId="13" fillId="3" borderId="203" xfId="0" applyFont="1" applyFill="1" applyBorder="1" applyAlignment="1">
      <alignment horizontal="center" vertical="center"/>
    </xf>
    <xf numFmtId="0" fontId="13" fillId="3" borderId="43" xfId="0" applyFont="1" applyFill="1" applyBorder="1" applyAlignment="1">
      <alignment horizontal="center" vertical="center"/>
    </xf>
    <xf numFmtId="176" fontId="15" fillId="0" borderId="205" xfId="0" applyNumberFormat="1" applyFont="1" applyBorder="1" applyAlignment="1">
      <alignment horizontal="center"/>
    </xf>
    <xf numFmtId="38" fontId="13" fillId="0" borderId="208" xfId="20" applyFont="1" applyFill="1" applyBorder="1" applyAlignment="1">
      <alignment horizontal="center" vertical="center"/>
    </xf>
    <xf numFmtId="0" fontId="28" fillId="0" borderId="59" xfId="52" applyFont="1" applyBorder="1" applyAlignment="1">
      <alignment vertical="center"/>
    </xf>
    <xf numFmtId="0" fontId="28" fillId="0" borderId="27" xfId="57" applyFont="1" applyBorder="1" applyAlignment="1">
      <alignment vertical="center" wrapText="1"/>
    </xf>
    <xf numFmtId="0" fontId="28" fillId="0" borderId="16" xfId="57" applyFont="1" applyBorder="1" applyAlignment="1">
      <alignment vertical="center" wrapText="1"/>
    </xf>
    <xf numFmtId="0" fontId="28" fillId="0" borderId="13" xfId="0" applyFont="1" applyBorder="1" applyAlignment="1">
      <alignment horizontal="center" vertical="center"/>
    </xf>
    <xf numFmtId="0" fontId="28" fillId="0" borderId="16" xfId="0" applyFont="1" applyBorder="1" applyAlignment="1">
      <alignment horizontal="center" vertical="center"/>
    </xf>
    <xf numFmtId="0" fontId="46" fillId="0" borderId="9" xfId="0" applyFont="1" applyBorder="1" applyAlignment="1">
      <alignment vertical="center"/>
    </xf>
    <xf numFmtId="0" fontId="49" fillId="0" borderId="16" xfId="0" applyFont="1" applyBorder="1" applyAlignment="1">
      <alignment vertical="center"/>
    </xf>
    <xf numFmtId="0" fontId="21" fillId="0" borderId="59" xfId="0" applyFont="1" applyBorder="1" applyAlignment="1">
      <alignment vertical="center"/>
    </xf>
    <xf numFmtId="0" fontId="21" fillId="0" borderId="9" xfId="0" applyFont="1" applyBorder="1" applyAlignment="1">
      <alignment vertical="center"/>
    </xf>
    <xf numFmtId="0" fontId="28" fillId="0" borderId="9" xfId="61" applyFont="1" applyBorder="1" applyAlignment="1">
      <alignment vertical="center"/>
    </xf>
    <xf numFmtId="38" fontId="15" fillId="0" borderId="197" xfId="20" applyFont="1" applyFill="1" applyBorder="1" applyAlignment="1">
      <alignment horizontal="center"/>
    </xf>
    <xf numFmtId="38" fontId="15" fillId="0" borderId="192" xfId="20" applyFont="1" applyFill="1" applyBorder="1" applyAlignment="1">
      <alignment horizontal="center"/>
    </xf>
    <xf numFmtId="38" fontId="15" fillId="0" borderId="193" xfId="20" applyFont="1" applyFill="1" applyBorder="1" applyAlignment="1">
      <alignment horizontal="center"/>
    </xf>
    <xf numFmtId="38" fontId="15" fillId="0" borderId="210" xfId="20" applyFont="1" applyFill="1" applyBorder="1" applyAlignment="1">
      <alignment horizontal="center"/>
    </xf>
    <xf numFmtId="38" fontId="15" fillId="0" borderId="211" xfId="20" applyFont="1" applyFill="1" applyBorder="1" applyAlignment="1">
      <alignment horizontal="center"/>
    </xf>
    <xf numFmtId="0" fontId="13" fillId="13" borderId="212" xfId="0" applyFont="1" applyFill="1" applyBorder="1" applyAlignment="1">
      <alignment horizontal="center" vertical="center"/>
    </xf>
    <xf numFmtId="0" fontId="46" fillId="0" borderId="13" xfId="0" applyFont="1" applyBorder="1" applyAlignment="1">
      <alignment horizontal="center" vertical="center"/>
    </xf>
    <xf numFmtId="38" fontId="13" fillId="0" borderId="173" xfId="20" applyFont="1" applyFill="1" applyBorder="1" applyAlignment="1">
      <alignment horizontal="center" vertical="center"/>
    </xf>
    <xf numFmtId="0" fontId="46" fillId="0" borderId="16" xfId="0" applyFont="1" applyBorder="1" applyAlignment="1">
      <alignment horizontal="center" vertical="center"/>
    </xf>
    <xf numFmtId="177" fontId="15" fillId="0" borderId="211" xfId="0" applyNumberFormat="1" applyFont="1" applyBorder="1" applyAlignment="1">
      <alignment horizontal="center"/>
    </xf>
    <xf numFmtId="0" fontId="46" fillId="0" borderId="143" xfId="0" applyFont="1" applyBorder="1" applyAlignment="1">
      <alignment horizontal="center" vertical="center"/>
    </xf>
    <xf numFmtId="0" fontId="28" fillId="0" borderId="30" xfId="0" applyFont="1" applyBorder="1" applyAlignment="1">
      <alignment vertical="center"/>
    </xf>
    <xf numFmtId="56" fontId="45" fillId="0" borderId="13" xfId="0" applyNumberFormat="1" applyFont="1" applyBorder="1" applyAlignment="1">
      <alignment horizontal="center" vertical="center"/>
    </xf>
    <xf numFmtId="0" fontId="28" fillId="0" borderId="130" xfId="0" applyFont="1" applyBorder="1" applyAlignment="1">
      <alignment vertical="center"/>
    </xf>
    <xf numFmtId="177" fontId="15" fillId="0" borderId="192" xfId="0" applyNumberFormat="1" applyFont="1" applyBorder="1" applyAlignment="1">
      <alignment horizontal="center"/>
    </xf>
    <xf numFmtId="0" fontId="28" fillId="0" borderId="110" xfId="0" applyFont="1" applyBorder="1" applyAlignment="1">
      <alignment horizontal="center" vertical="center"/>
    </xf>
    <xf numFmtId="177" fontId="13" fillId="0" borderId="214" xfId="0" applyNumberFormat="1" applyFont="1" applyBorder="1" applyAlignment="1">
      <alignment horizontal="center" vertical="center"/>
    </xf>
    <xf numFmtId="177" fontId="13" fillId="0" borderId="206" xfId="0" applyNumberFormat="1" applyFont="1" applyBorder="1" applyAlignment="1">
      <alignment horizontal="center" vertical="center"/>
    </xf>
    <xf numFmtId="38" fontId="13" fillId="0" borderId="215" xfId="20" applyFont="1" applyFill="1" applyBorder="1" applyAlignment="1">
      <alignment horizontal="center" vertical="center"/>
    </xf>
    <xf numFmtId="38" fontId="13" fillId="0" borderId="216" xfId="20" applyFont="1" applyFill="1" applyBorder="1" applyAlignment="1">
      <alignment horizontal="center" vertical="center"/>
    </xf>
    <xf numFmtId="0" fontId="13" fillId="0" borderId="117" xfId="0" applyFont="1" applyBorder="1" applyAlignment="1">
      <alignment horizontal="center" vertical="center"/>
    </xf>
    <xf numFmtId="0" fontId="13" fillId="0" borderId="13" xfId="38" applyFont="1" applyBorder="1" applyAlignment="1">
      <alignment horizontal="center" vertical="center"/>
    </xf>
    <xf numFmtId="0" fontId="13" fillId="0" borderId="16" xfId="38" applyFont="1" applyBorder="1" applyAlignment="1">
      <alignment horizontal="center" vertical="center"/>
    </xf>
    <xf numFmtId="0" fontId="13" fillId="3" borderId="136" xfId="0" applyFont="1" applyFill="1" applyBorder="1" applyAlignment="1" applyProtection="1">
      <alignment horizontal="center" vertical="center"/>
      <protection locked="0"/>
    </xf>
    <xf numFmtId="0" fontId="13" fillId="3" borderId="62" xfId="0" applyFont="1" applyFill="1" applyBorder="1" applyAlignment="1" applyProtection="1">
      <alignment horizontal="center" vertical="center"/>
      <protection locked="0"/>
    </xf>
    <xf numFmtId="0" fontId="13" fillId="3" borderId="148" xfId="0" applyFont="1" applyFill="1" applyBorder="1" applyAlignment="1" applyProtection="1">
      <alignment horizontal="center" vertical="center"/>
      <protection locked="0"/>
    </xf>
    <xf numFmtId="0" fontId="13" fillId="3" borderId="201" xfId="0" applyFont="1" applyFill="1" applyBorder="1" applyAlignment="1" applyProtection="1">
      <alignment horizontal="center" vertical="center"/>
      <protection locked="0"/>
    </xf>
    <xf numFmtId="0" fontId="28" fillId="0" borderId="76" xfId="61" applyFont="1" applyBorder="1" applyAlignment="1">
      <alignment horizontal="center" vertical="center"/>
    </xf>
    <xf numFmtId="0" fontId="14" fillId="0" borderId="1" xfId="62" applyFont="1" applyAlignment="1">
      <alignment horizontal="center" vertical="center"/>
    </xf>
    <xf numFmtId="0" fontId="39" fillId="0" borderId="16" xfId="0" applyFont="1" applyBorder="1" applyAlignment="1">
      <alignment horizontal="center" vertical="center"/>
    </xf>
    <xf numFmtId="0" fontId="14" fillId="0" borderId="76" xfId="0" applyFont="1" applyBorder="1" applyAlignment="1">
      <alignment horizontal="center" vertical="center"/>
    </xf>
    <xf numFmtId="177" fontId="15" fillId="14" borderId="185" xfId="0" applyNumberFormat="1" applyFont="1" applyFill="1" applyBorder="1" applyAlignment="1">
      <alignment horizontal="center"/>
    </xf>
    <xf numFmtId="0" fontId="13" fillId="14" borderId="149" xfId="0" applyFont="1" applyFill="1" applyBorder="1" applyAlignment="1">
      <alignment horizontal="center" vertical="center"/>
    </xf>
    <xf numFmtId="0" fontId="14" fillId="0" borderId="9" xfId="61" applyFont="1" applyBorder="1" applyAlignment="1">
      <alignment horizontal="center" vertical="center"/>
    </xf>
    <xf numFmtId="0" fontId="43" fillId="0" borderId="9" xfId="52" applyFont="1" applyBorder="1" applyAlignment="1">
      <alignment horizontal="center" vertical="center"/>
    </xf>
    <xf numFmtId="0" fontId="43" fillId="0" borderId="9" xfId="0" applyFont="1" applyBorder="1" applyAlignment="1">
      <alignment horizontal="center" vertical="center"/>
    </xf>
    <xf numFmtId="0" fontId="13" fillId="14" borderId="10" xfId="41" applyFont="1" applyFill="1" applyBorder="1" applyAlignment="1">
      <alignment horizontal="center" vertical="center"/>
    </xf>
    <xf numFmtId="0" fontId="13" fillId="14" borderId="7" xfId="0" applyFont="1" applyFill="1" applyBorder="1" applyAlignment="1">
      <alignment horizontal="center" vertical="center" wrapText="1"/>
    </xf>
    <xf numFmtId="0" fontId="13" fillId="0" borderId="13" xfId="41" applyFont="1" applyBorder="1" applyAlignment="1">
      <alignment horizontal="center" vertical="center"/>
    </xf>
    <xf numFmtId="0" fontId="13" fillId="0" borderId="146" xfId="0" applyFont="1" applyBorder="1" applyAlignment="1">
      <alignment horizontal="center" vertical="center"/>
    </xf>
    <xf numFmtId="176" fontId="13" fillId="0" borderId="71" xfId="0" applyNumberFormat="1" applyFont="1" applyBorder="1" applyAlignment="1">
      <alignment horizontal="center" vertical="center"/>
    </xf>
    <xf numFmtId="0" fontId="13" fillId="0" borderId="140" xfId="0" applyFont="1" applyBorder="1" applyAlignment="1">
      <alignment horizontal="center" vertical="center"/>
    </xf>
    <xf numFmtId="0" fontId="13" fillId="0" borderId="160" xfId="0" applyFont="1" applyBorder="1" applyAlignment="1">
      <alignment horizontal="center" vertical="center"/>
    </xf>
    <xf numFmtId="176" fontId="13" fillId="0" borderId="36" xfId="0" applyNumberFormat="1" applyFont="1" applyBorder="1" applyAlignment="1">
      <alignment horizontal="center" vertical="center"/>
    </xf>
    <xf numFmtId="49" fontId="13" fillId="0" borderId="112" xfId="0" applyNumberFormat="1" applyFont="1" applyBorder="1" applyAlignment="1">
      <alignment horizontal="center" vertical="center"/>
    </xf>
    <xf numFmtId="0" fontId="14" fillId="0" borderId="11" xfId="51" applyFont="1" applyBorder="1" applyAlignment="1">
      <alignment horizontal="center" vertical="center" wrapText="1"/>
    </xf>
    <xf numFmtId="0" fontId="13" fillId="0" borderId="9" xfId="51" applyFont="1" applyBorder="1" applyAlignment="1">
      <alignment horizontal="center" vertical="center" wrapText="1"/>
    </xf>
    <xf numFmtId="0" fontId="13" fillId="0" borderId="107" xfId="0" applyFont="1" applyBorder="1" applyAlignment="1">
      <alignment horizontal="center" vertical="center"/>
    </xf>
    <xf numFmtId="176" fontId="13" fillId="0" borderId="17" xfId="0" applyNumberFormat="1" applyFont="1" applyBorder="1" applyAlignment="1">
      <alignment horizontal="center" vertical="center"/>
    </xf>
    <xf numFmtId="0" fontId="13" fillId="0" borderId="140" xfId="63" applyFont="1" applyBorder="1" applyAlignment="1">
      <alignment horizontal="center" vertical="center"/>
    </xf>
    <xf numFmtId="0" fontId="13" fillId="0" borderId="141" xfId="63" applyFont="1" applyBorder="1" applyAlignment="1">
      <alignment horizontal="center" vertical="center"/>
    </xf>
    <xf numFmtId="0" fontId="13" fillId="0" borderId="158" xfId="0" applyFont="1" applyBorder="1" applyAlignment="1">
      <alignment horizontal="center" vertical="center"/>
    </xf>
    <xf numFmtId="0" fontId="14" fillId="0" borderId="9" xfId="51" applyFont="1" applyBorder="1" applyAlignment="1">
      <alignment horizontal="center" vertical="center" wrapText="1"/>
    </xf>
    <xf numFmtId="0" fontId="13" fillId="0" borderId="11" xfId="51" applyFont="1" applyBorder="1" applyAlignment="1">
      <alignment horizontal="center" vertical="center" wrapText="1"/>
    </xf>
    <xf numFmtId="0" fontId="28" fillId="0" borderId="11" xfId="51" applyFont="1" applyBorder="1" applyAlignment="1">
      <alignment horizontal="center" vertical="center" wrapText="1"/>
    </xf>
    <xf numFmtId="0" fontId="28" fillId="0" borderId="9" xfId="51" applyFont="1" applyBorder="1" applyAlignment="1">
      <alignment horizontal="center" vertical="center" wrapText="1"/>
    </xf>
    <xf numFmtId="0" fontId="13" fillId="0" borderId="140" xfId="68" applyFont="1" applyBorder="1" applyAlignment="1">
      <alignment horizontal="center" vertical="center"/>
    </xf>
    <xf numFmtId="0" fontId="13" fillId="0" borderId="141" xfId="68" applyFont="1" applyBorder="1" applyAlignment="1">
      <alignment horizontal="center" vertical="center"/>
    </xf>
    <xf numFmtId="0" fontId="13" fillId="0" borderId="159" xfId="68" applyFont="1" applyBorder="1" applyAlignment="1">
      <alignment horizontal="center" vertical="center"/>
    </xf>
    <xf numFmtId="0" fontId="13" fillId="0" borderId="140" xfId="65" applyFont="1" applyBorder="1" applyAlignment="1">
      <alignment horizontal="center" vertical="center"/>
    </xf>
    <xf numFmtId="0" fontId="13" fillId="0" borderId="140" xfId="69" applyFont="1" applyBorder="1" applyAlignment="1">
      <alignment horizontal="center" vertical="center"/>
    </xf>
    <xf numFmtId="0" fontId="13" fillId="0" borderId="141" xfId="69" applyFont="1" applyBorder="1" applyAlignment="1">
      <alignment horizontal="center" vertical="center"/>
    </xf>
    <xf numFmtId="0" fontId="13" fillId="0" borderId="204" xfId="0" applyFont="1" applyBorder="1" applyAlignment="1">
      <alignment horizontal="center" vertical="center"/>
    </xf>
    <xf numFmtId="49" fontId="13" fillId="0" borderId="86" xfId="0" applyNumberFormat="1" applyFont="1" applyBorder="1" applyAlignment="1">
      <alignment horizontal="center" vertical="center"/>
    </xf>
    <xf numFmtId="176" fontId="13" fillId="0" borderId="158" xfId="0" applyNumberFormat="1" applyFont="1" applyBorder="1" applyAlignment="1">
      <alignment horizontal="center" vertical="center"/>
    </xf>
    <xf numFmtId="0" fontId="13" fillId="0" borderId="217" xfId="0" applyFont="1" applyBorder="1" applyAlignment="1">
      <alignment horizontal="center" vertical="center"/>
    </xf>
    <xf numFmtId="5" fontId="15" fillId="0" borderId="188" xfId="86" applyNumberFormat="1" applyFont="1" applyBorder="1" applyAlignment="1">
      <alignment horizontal="center"/>
    </xf>
    <xf numFmtId="0" fontId="13" fillId="0" borderId="130" xfId="87" applyFont="1" applyBorder="1" applyAlignment="1">
      <alignment horizontal="center" vertical="center"/>
    </xf>
    <xf numFmtId="5" fontId="13" fillId="0" borderId="36" xfId="86" applyNumberFormat="1" applyFont="1" applyBorder="1" applyAlignment="1">
      <alignment horizontal="center" vertical="center"/>
    </xf>
    <xf numFmtId="0" fontId="13" fillId="0" borderId="141" xfId="86" applyFont="1" applyBorder="1" applyAlignment="1">
      <alignment horizontal="center" vertical="center"/>
    </xf>
    <xf numFmtId="49" fontId="13" fillId="0" borderId="77" xfId="87" applyNumberFormat="1" applyFont="1" applyBorder="1" applyAlignment="1">
      <alignment horizontal="center" vertical="center"/>
    </xf>
    <xf numFmtId="0" fontId="13" fillId="0" borderId="141" xfId="87" applyFont="1" applyBorder="1" applyAlignment="1">
      <alignment horizontal="center" vertical="center"/>
    </xf>
    <xf numFmtId="0" fontId="13" fillId="0" borderId="160" xfId="86" applyFont="1" applyBorder="1" applyAlignment="1">
      <alignment horizontal="center" vertical="center"/>
    </xf>
    <xf numFmtId="0" fontId="13" fillId="0" borderId="74" xfId="74" applyFont="1" applyBorder="1" applyAlignment="1">
      <alignment horizontal="center" vertical="center" wrapText="1"/>
    </xf>
    <xf numFmtId="0" fontId="13" fillId="0" borderId="121" xfId="86" applyFont="1" applyBorder="1" applyAlignment="1">
      <alignment horizontal="center" vertical="center"/>
    </xf>
    <xf numFmtId="0" fontId="13" fillId="3" borderId="202" xfId="0" applyFont="1" applyFill="1" applyBorder="1" applyAlignment="1" applyProtection="1">
      <alignment horizontal="center" vertical="center"/>
      <protection locked="0"/>
    </xf>
    <xf numFmtId="0" fontId="13" fillId="3" borderId="42" xfId="0" applyFont="1" applyFill="1" applyBorder="1" applyAlignment="1" applyProtection="1">
      <alignment horizontal="center" vertical="center"/>
      <protection locked="0"/>
    </xf>
    <xf numFmtId="0" fontId="13" fillId="0" borderId="56" xfId="87" applyFont="1" applyBorder="1" applyAlignment="1">
      <alignment horizontal="center" vertical="center"/>
    </xf>
    <xf numFmtId="0" fontId="13" fillId="3" borderId="207" xfId="0" applyFont="1" applyFill="1" applyBorder="1" applyAlignment="1" applyProtection="1">
      <alignment horizontal="center" vertical="center"/>
      <protection locked="0"/>
    </xf>
    <xf numFmtId="0" fontId="28" fillId="0" borderId="63" xfId="74" applyFont="1" applyBorder="1" applyAlignment="1">
      <alignment vertical="center" wrapText="1"/>
    </xf>
    <xf numFmtId="0" fontId="13" fillId="3" borderId="149" xfId="0" applyFont="1" applyFill="1" applyBorder="1" applyAlignment="1" applyProtection="1">
      <alignment horizontal="center" vertical="center"/>
      <protection locked="0"/>
    </xf>
    <xf numFmtId="49" fontId="13" fillId="0" borderId="121" xfId="87" applyNumberFormat="1" applyFont="1" applyBorder="1" applyAlignment="1">
      <alignment horizontal="center" vertical="center"/>
    </xf>
    <xf numFmtId="0" fontId="13" fillId="0" borderId="121" xfId="87" applyFont="1" applyBorder="1" applyAlignment="1">
      <alignment horizontal="center" vertical="center"/>
    </xf>
    <xf numFmtId="0" fontId="13" fillId="0" borderId="140" xfId="86" applyFont="1" applyBorder="1" applyAlignment="1">
      <alignment horizontal="center" vertical="center"/>
    </xf>
    <xf numFmtId="0" fontId="43" fillId="3" borderId="44" xfId="86" applyFont="1" applyFill="1" applyBorder="1" applyAlignment="1" applyProtection="1">
      <alignment horizontal="center" vertical="center"/>
      <protection locked="0"/>
    </xf>
    <xf numFmtId="49" fontId="13" fillId="0" borderId="37" xfId="87" applyNumberFormat="1" applyFont="1" applyBorder="1" applyAlignment="1">
      <alignment horizontal="center" vertical="center"/>
    </xf>
    <xf numFmtId="0" fontId="28" fillId="0" borderId="9" xfId="74" applyFont="1" applyBorder="1" applyAlignment="1">
      <alignment vertical="center" wrapText="1"/>
    </xf>
    <xf numFmtId="0" fontId="13" fillId="0" borderId="56" xfId="86" applyFont="1" applyBorder="1" applyAlignment="1">
      <alignment horizontal="center" vertical="center"/>
    </xf>
    <xf numFmtId="0" fontId="13" fillId="0" borderId="130" xfId="86" applyFont="1" applyBorder="1" applyAlignment="1">
      <alignment horizontal="center" vertical="center"/>
    </xf>
    <xf numFmtId="49" fontId="13" fillId="0" borderId="37" xfId="86" applyNumberFormat="1" applyFont="1" applyBorder="1" applyAlignment="1">
      <alignment horizontal="center" vertical="center"/>
    </xf>
    <xf numFmtId="49" fontId="13" fillId="0" borderId="121" xfId="86" applyNumberFormat="1" applyFont="1" applyBorder="1" applyAlignment="1">
      <alignment horizontal="center" vertical="center"/>
    </xf>
    <xf numFmtId="0" fontId="13" fillId="0" borderId="145" xfId="86" applyFont="1" applyBorder="1" applyAlignment="1">
      <alignment horizontal="center" vertical="center"/>
    </xf>
    <xf numFmtId="0" fontId="13" fillId="0" borderId="112" xfId="87" applyFont="1" applyBorder="1" applyAlignment="1">
      <alignment horizontal="center" vertical="center"/>
    </xf>
    <xf numFmtId="0" fontId="13" fillId="0" borderId="30" xfId="87" applyFont="1" applyBorder="1" applyAlignment="1">
      <alignment horizontal="center" vertical="center"/>
    </xf>
    <xf numFmtId="0" fontId="43" fillId="3" borderId="44" xfId="87" applyFont="1" applyFill="1" applyBorder="1" applyAlignment="1" applyProtection="1">
      <alignment horizontal="center" vertical="center"/>
      <protection locked="0"/>
    </xf>
    <xf numFmtId="0" fontId="13" fillId="0" borderId="37" xfId="87" applyFont="1" applyBorder="1" applyAlignment="1">
      <alignment horizontal="center" vertical="center"/>
    </xf>
    <xf numFmtId="49" fontId="13" fillId="0" borderId="143" xfId="87" applyNumberFormat="1" applyFont="1" applyBorder="1" applyAlignment="1">
      <alignment horizontal="center" vertical="center"/>
    </xf>
    <xf numFmtId="0" fontId="28" fillId="0" borderId="74" xfId="74" applyFont="1" applyBorder="1" applyAlignment="1">
      <alignment vertical="center" wrapText="1"/>
    </xf>
    <xf numFmtId="5" fontId="15" fillId="0" borderId="188" xfId="87" applyNumberFormat="1" applyFont="1" applyBorder="1" applyAlignment="1">
      <alignment horizontal="center"/>
    </xf>
    <xf numFmtId="0" fontId="13" fillId="0" borderId="160" xfId="87" applyFont="1" applyBorder="1" applyAlignment="1">
      <alignment horizontal="center" vertical="center"/>
    </xf>
    <xf numFmtId="5" fontId="13" fillId="0" borderId="36" xfId="87" applyNumberFormat="1" applyFont="1" applyBorder="1" applyAlignment="1">
      <alignment horizontal="center" vertical="center"/>
    </xf>
    <xf numFmtId="0" fontId="13" fillId="0" borderId="140" xfId="87" applyFont="1" applyBorder="1" applyAlignment="1">
      <alignment horizontal="center" vertical="center"/>
    </xf>
    <xf numFmtId="176" fontId="13" fillId="0" borderId="65" xfId="0" applyNumberFormat="1" applyFont="1" applyBorder="1" applyAlignment="1">
      <alignment horizontal="center" vertical="center"/>
    </xf>
    <xf numFmtId="0" fontId="13" fillId="0" borderId="143" xfId="0" applyFont="1" applyBorder="1" applyAlignment="1">
      <alignment horizontal="center" vertical="center"/>
    </xf>
    <xf numFmtId="0" fontId="13" fillId="0" borderId="158" xfId="69" applyFont="1" applyBorder="1" applyAlignment="1">
      <alignment horizontal="center" vertical="center"/>
    </xf>
    <xf numFmtId="176" fontId="13" fillId="0" borderId="156" xfId="0" applyNumberFormat="1" applyFont="1" applyBorder="1" applyAlignment="1">
      <alignment horizontal="center" vertical="center"/>
    </xf>
    <xf numFmtId="49" fontId="13" fillId="0" borderId="85" xfId="0" applyNumberFormat="1" applyFont="1" applyBorder="1" applyAlignment="1">
      <alignment horizontal="center" vertical="center"/>
    </xf>
    <xf numFmtId="49" fontId="13" fillId="0" borderId="143"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3" fillId="0" borderId="161" xfId="0" applyFont="1" applyBorder="1" applyAlignment="1">
      <alignment horizontal="center" vertical="center"/>
    </xf>
    <xf numFmtId="0" fontId="13" fillId="0" borderId="142" xfId="69" applyFont="1" applyBorder="1" applyAlignment="1">
      <alignment horizontal="center" vertical="center"/>
    </xf>
    <xf numFmtId="0" fontId="13" fillId="3" borderId="3" xfId="0" applyFont="1" applyFill="1" applyBorder="1" applyAlignment="1">
      <alignment horizontal="center" vertical="center"/>
    </xf>
    <xf numFmtId="49" fontId="16" fillId="3" borderId="3" xfId="0" applyNumberFormat="1" applyFont="1" applyFill="1" applyBorder="1" applyAlignment="1">
      <alignment horizontal="center" vertical="center"/>
    </xf>
    <xf numFmtId="177" fontId="13" fillId="3" borderId="220" xfId="0" applyNumberFormat="1" applyFont="1" applyFill="1" applyBorder="1" applyAlignment="1">
      <alignment horizontal="center" vertical="center"/>
    </xf>
    <xf numFmtId="0" fontId="28" fillId="3" borderId="3" xfId="0" applyFont="1" applyFill="1" applyBorder="1" applyAlignment="1">
      <alignment horizontal="center" vertical="center"/>
    </xf>
    <xf numFmtId="178" fontId="13" fillId="0" borderId="218" xfId="88" applyNumberFormat="1" applyFont="1" applyBorder="1" applyAlignment="1">
      <alignment horizontal="center" vertical="center"/>
    </xf>
    <xf numFmtId="0" fontId="49" fillId="3" borderId="3" xfId="0" applyFont="1" applyFill="1" applyBorder="1" applyAlignment="1">
      <alignment horizontal="center" vertical="center" wrapText="1"/>
    </xf>
    <xf numFmtId="49" fontId="13" fillId="0" borderId="155" xfId="0" applyNumberFormat="1" applyFont="1" applyBorder="1" applyAlignment="1">
      <alignment horizontal="center" vertical="center"/>
    </xf>
    <xf numFmtId="178" fontId="13" fillId="0" borderId="58" xfId="88" applyNumberFormat="1" applyFont="1" applyBorder="1" applyAlignment="1">
      <alignment horizontal="center" vertical="center"/>
    </xf>
    <xf numFmtId="178" fontId="55" fillId="0" borderId="58" xfId="88" applyNumberFormat="1" applyFont="1" applyBorder="1" applyAlignment="1">
      <alignment horizontal="center" vertical="center"/>
    </xf>
    <xf numFmtId="0" fontId="13" fillId="3" borderId="220" xfId="0" applyFont="1" applyFill="1" applyBorder="1" applyAlignment="1">
      <alignment horizontal="center" vertical="center"/>
    </xf>
    <xf numFmtId="0" fontId="16" fillId="0" borderId="85" xfId="0" applyFont="1" applyBorder="1" applyAlignment="1">
      <alignment horizontal="center" vertical="center"/>
    </xf>
    <xf numFmtId="49" fontId="13" fillId="0" borderId="150" xfId="0" applyNumberFormat="1" applyFont="1" applyBorder="1" applyAlignment="1">
      <alignment horizontal="center" vertical="center"/>
    </xf>
    <xf numFmtId="0" fontId="28" fillId="0" borderId="5" xfId="0" applyFont="1" applyBorder="1" applyAlignment="1">
      <alignment horizontal="center" vertical="center"/>
    </xf>
    <xf numFmtId="0" fontId="16" fillId="0" borderId="31" xfId="0" applyFont="1" applyBorder="1" applyAlignment="1">
      <alignment horizontal="center" vertical="center"/>
    </xf>
    <xf numFmtId="0" fontId="13" fillId="13" borderId="221" xfId="0" applyFont="1" applyFill="1" applyBorder="1" applyAlignment="1">
      <alignment horizontal="center" vertical="center"/>
    </xf>
    <xf numFmtId="0" fontId="16" fillId="0" borderId="57" xfId="0" applyFont="1" applyBorder="1" applyAlignment="1">
      <alignment horizontal="center" vertical="center"/>
    </xf>
    <xf numFmtId="0" fontId="28" fillId="0" borderId="57" xfId="0" applyFont="1" applyBorder="1" applyAlignment="1">
      <alignment horizontal="center" vertical="center"/>
    </xf>
    <xf numFmtId="0" fontId="16" fillId="0" borderId="6" xfId="0" applyFont="1" applyBorder="1" applyAlignment="1">
      <alignment horizontal="center" vertical="center"/>
    </xf>
    <xf numFmtId="0" fontId="13" fillId="13" borderId="223" xfId="0" applyFont="1" applyFill="1" applyBorder="1" applyAlignment="1">
      <alignment horizontal="center" vertical="center"/>
    </xf>
    <xf numFmtId="0" fontId="13" fillId="13" borderId="224" xfId="0" applyFont="1" applyFill="1" applyBorder="1" applyAlignment="1">
      <alignment horizontal="center" vertical="center"/>
    </xf>
    <xf numFmtId="0" fontId="43" fillId="0" borderId="9" xfId="41" applyFont="1" applyBorder="1" applyAlignment="1">
      <alignment horizontal="center" vertical="center"/>
    </xf>
    <xf numFmtId="0" fontId="13" fillId="0" borderId="9" xfId="41" applyFont="1" applyBorder="1" applyAlignment="1">
      <alignment horizontal="center" vertical="center"/>
    </xf>
    <xf numFmtId="0" fontId="14" fillId="0" borderId="10" xfId="41" applyFont="1" applyBorder="1" applyAlignment="1">
      <alignment horizontal="center" vertical="center"/>
    </xf>
    <xf numFmtId="49" fontId="13" fillId="0" borderId="82" xfId="0" applyNumberFormat="1" applyFont="1" applyBorder="1" applyAlignment="1">
      <alignment horizontal="center" vertical="center"/>
    </xf>
    <xf numFmtId="0" fontId="13" fillId="3" borderId="181" xfId="0" applyFont="1" applyFill="1" applyBorder="1" applyAlignment="1">
      <alignment horizontal="center" vertical="center"/>
    </xf>
    <xf numFmtId="0" fontId="52" fillId="0" borderId="51" xfId="0" applyFont="1" applyBorder="1" applyAlignment="1">
      <alignment vertical="center"/>
    </xf>
    <xf numFmtId="49" fontId="13" fillId="0" borderId="130" xfId="0" applyNumberFormat="1" applyFont="1" applyBorder="1" applyAlignment="1">
      <alignment horizontal="center" vertical="center"/>
    </xf>
    <xf numFmtId="177" fontId="13" fillId="0" borderId="167" xfId="0" applyNumberFormat="1" applyFont="1" applyBorder="1" applyAlignment="1">
      <alignment horizontal="center" vertical="center"/>
    </xf>
    <xf numFmtId="38" fontId="13" fillId="0" borderId="209" xfId="20" applyFont="1" applyFill="1" applyBorder="1" applyAlignment="1">
      <alignment horizontal="center" vertical="center"/>
    </xf>
    <xf numFmtId="0" fontId="16" fillId="0" borderId="59" xfId="0" applyFont="1" applyBorder="1" applyAlignment="1">
      <alignment horizontal="center" vertical="center"/>
    </xf>
    <xf numFmtId="0" fontId="56" fillId="0" borderId="75" xfId="0" applyFont="1" applyBorder="1" applyAlignment="1">
      <alignment horizontal="center" vertical="center"/>
    </xf>
    <xf numFmtId="0" fontId="57" fillId="0" borderId="76" xfId="0" applyFont="1" applyBorder="1" applyAlignment="1">
      <alignment horizontal="center" vertical="center"/>
    </xf>
    <xf numFmtId="0" fontId="13" fillId="13" borderId="62" xfId="0" applyFont="1" applyFill="1" applyBorder="1" applyAlignment="1" applyProtection="1">
      <alignment horizontal="center" vertical="center"/>
      <protection locked="0"/>
    </xf>
    <xf numFmtId="0" fontId="13" fillId="13" borderId="43" xfId="0" applyFont="1" applyFill="1" applyBorder="1" applyAlignment="1" applyProtection="1">
      <alignment horizontal="center" vertical="center"/>
      <protection locked="0"/>
    </xf>
    <xf numFmtId="0" fontId="13" fillId="13" borderId="201" xfId="0" applyFont="1" applyFill="1" applyBorder="1" applyAlignment="1" applyProtection="1">
      <alignment horizontal="center" vertical="center"/>
      <protection locked="0"/>
    </xf>
    <xf numFmtId="0" fontId="13" fillId="13" borderId="212" xfId="0" applyFont="1" applyFill="1" applyBorder="1" applyAlignment="1" applyProtection="1">
      <alignment horizontal="center" vertical="center"/>
      <protection locked="0"/>
    </xf>
    <xf numFmtId="49" fontId="13" fillId="0" borderId="83"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48" fillId="3" borderId="3" xfId="0" applyFont="1" applyFill="1" applyBorder="1" applyAlignment="1">
      <alignment horizontal="center" vertical="center" wrapText="1"/>
    </xf>
    <xf numFmtId="49" fontId="25" fillId="0" borderId="155" xfId="1" applyNumberFormat="1" applyFont="1" applyBorder="1" applyAlignment="1">
      <alignment horizontal="center" vertical="center"/>
    </xf>
    <xf numFmtId="0" fontId="28" fillId="0" borderId="9" xfId="0" applyFont="1" applyBorder="1" applyAlignment="1">
      <alignment horizontal="center" vertical="center" wrapText="1"/>
    </xf>
    <xf numFmtId="0" fontId="0" fillId="0" borderId="227" xfId="0" applyBorder="1" applyAlignment="1">
      <alignment vertical="center"/>
    </xf>
    <xf numFmtId="0" fontId="13" fillId="0" borderId="229" xfId="0" applyFont="1" applyBorder="1" applyAlignment="1">
      <alignment horizontal="center" vertical="center"/>
    </xf>
    <xf numFmtId="0" fontId="13" fillId="0" borderId="227" xfId="0" applyFont="1" applyBorder="1" applyAlignment="1">
      <alignment vertical="center"/>
    </xf>
    <xf numFmtId="49" fontId="13" fillId="0" borderId="1" xfId="0" applyNumberFormat="1" applyFont="1" applyBorder="1" applyAlignment="1">
      <alignment vertical="center"/>
    </xf>
    <xf numFmtId="0" fontId="15" fillId="0" borderId="1" xfId="0" applyFont="1" applyBorder="1" applyAlignment="1">
      <alignment horizontal="center" vertical="center"/>
    </xf>
    <xf numFmtId="177" fontId="15" fillId="0" borderId="1" xfId="0" applyNumberFormat="1" applyFont="1" applyBorder="1"/>
    <xf numFmtId="0" fontId="16" fillId="0" borderId="227" xfId="0" applyFont="1" applyBorder="1" applyAlignment="1">
      <alignment vertical="center"/>
    </xf>
    <xf numFmtId="0" fontId="13" fillId="0" borderId="229" xfId="0" applyFont="1" applyBorder="1" applyAlignment="1">
      <alignment vertical="center"/>
    </xf>
    <xf numFmtId="0" fontId="0" fillId="0" borderId="228" xfId="0" applyBorder="1" applyAlignment="1">
      <alignment vertical="center"/>
    </xf>
    <xf numFmtId="0" fontId="23" fillId="0" borderId="114" xfId="0" applyFont="1" applyBorder="1" applyAlignment="1">
      <alignment vertical="center"/>
    </xf>
    <xf numFmtId="0" fontId="50" fillId="0" borderId="114" xfId="0" applyFont="1" applyBorder="1"/>
    <xf numFmtId="0" fontId="13" fillId="0" borderId="234" xfId="0" applyFont="1" applyBorder="1" applyAlignment="1">
      <alignment horizontal="center" vertical="center"/>
    </xf>
    <xf numFmtId="38" fontId="15" fillId="0" borderId="189" xfId="20" applyFont="1" applyFill="1" applyBorder="1" applyAlignment="1">
      <alignment horizontal="center"/>
    </xf>
    <xf numFmtId="0" fontId="28" fillId="0" borderId="59" xfId="57" applyFont="1" applyBorder="1" applyAlignment="1">
      <alignment vertical="center"/>
    </xf>
    <xf numFmtId="0" fontId="28" fillId="0" borderId="9" xfId="57" applyFont="1" applyBorder="1" applyAlignment="1">
      <alignment vertical="center"/>
    </xf>
    <xf numFmtId="0" fontId="13" fillId="0" borderId="9" xfId="57" applyFont="1" applyBorder="1" applyAlignment="1">
      <alignment horizontal="center" vertical="center"/>
    </xf>
    <xf numFmtId="0" fontId="28" fillId="0" borderId="10" xfId="57" applyFont="1" applyBorder="1" applyAlignment="1">
      <alignment vertical="center"/>
    </xf>
    <xf numFmtId="0" fontId="13" fillId="0" borderId="59" xfId="99" applyFont="1" applyBorder="1" applyAlignment="1">
      <alignment horizontal="center" vertical="center"/>
    </xf>
    <xf numFmtId="0" fontId="13" fillId="0" borderId="9" xfId="99" applyFont="1" applyBorder="1" applyAlignment="1">
      <alignment horizontal="center" vertical="center"/>
    </xf>
    <xf numFmtId="49" fontId="13" fillId="0" borderId="9" xfId="99" applyNumberFormat="1" applyFont="1" applyBorder="1" applyAlignment="1">
      <alignment horizontal="center" vertical="center"/>
    </xf>
    <xf numFmtId="49" fontId="13" fillId="0" borderId="10" xfId="99" applyNumberFormat="1" applyFont="1" applyBorder="1" applyAlignment="1">
      <alignment horizontal="center" vertical="center"/>
    </xf>
    <xf numFmtId="49" fontId="13" fillId="0" borderId="59" xfId="99" applyNumberFormat="1" applyFont="1" applyBorder="1" applyAlignment="1">
      <alignment horizontal="center" vertical="center"/>
    </xf>
    <xf numFmtId="38" fontId="15" fillId="0" borderId="178" xfId="35" applyFont="1" applyFill="1" applyBorder="1" applyAlignment="1">
      <alignment horizontal="center"/>
    </xf>
    <xf numFmtId="0" fontId="13" fillId="0" borderId="109" xfId="0" applyFont="1" applyBorder="1" applyAlignment="1">
      <alignment horizontal="center" vertical="center"/>
    </xf>
    <xf numFmtId="0" fontId="54" fillId="0" borderId="1" xfId="119" applyAlignment="1">
      <alignment vertical="center"/>
    </xf>
    <xf numFmtId="0" fontId="13" fillId="0" borderId="37" xfId="119" applyFont="1" applyBorder="1" applyAlignment="1">
      <alignment horizontal="center" vertical="center"/>
    </xf>
    <xf numFmtId="49" fontId="13" fillId="0" borderId="75" xfId="119" applyNumberFormat="1" applyFont="1" applyBorder="1" applyAlignment="1">
      <alignment horizontal="center" vertical="center"/>
    </xf>
    <xf numFmtId="49" fontId="13" fillId="0" borderId="63" xfId="119" applyNumberFormat="1" applyFont="1" applyBorder="1" applyAlignment="1">
      <alignment horizontal="center" vertical="center"/>
    </xf>
    <xf numFmtId="49" fontId="13" fillId="0" borderId="76" xfId="119" applyNumberFormat="1" applyFont="1" applyBorder="1" applyAlignment="1">
      <alignment horizontal="center" vertical="center"/>
    </xf>
    <xf numFmtId="0" fontId="13" fillId="0" borderId="121" xfId="119" applyFont="1" applyBorder="1" applyAlignment="1">
      <alignment horizontal="center" vertical="center"/>
    </xf>
    <xf numFmtId="0" fontId="13" fillId="0" borderId="77" xfId="119" applyFont="1" applyBorder="1" applyAlignment="1">
      <alignment horizontal="center" vertical="center"/>
    </xf>
    <xf numFmtId="0" fontId="13" fillId="0" borderId="56" xfId="119" applyFont="1" applyBorder="1" applyAlignment="1">
      <alignment horizontal="center" vertical="center"/>
    </xf>
    <xf numFmtId="0" fontId="13" fillId="0" borderId="130" xfId="119" applyFont="1" applyBorder="1" applyAlignment="1">
      <alignment horizontal="center" vertical="center"/>
    </xf>
    <xf numFmtId="49" fontId="13" fillId="0" borderId="109" xfId="119" applyNumberFormat="1" applyFont="1" applyBorder="1" applyAlignment="1">
      <alignment horizontal="center" vertical="center"/>
    </xf>
    <xf numFmtId="0" fontId="13" fillId="0" borderId="140" xfId="119" applyFont="1" applyBorder="1" applyAlignment="1">
      <alignment horizontal="center" vertical="center"/>
    </xf>
    <xf numFmtId="5" fontId="13" fillId="0" borderId="71" xfId="119" applyNumberFormat="1" applyFont="1" applyBorder="1" applyAlignment="1">
      <alignment horizontal="center" vertical="center"/>
    </xf>
    <xf numFmtId="49" fontId="13" fillId="0" borderId="86" xfId="119" applyNumberFormat="1" applyFont="1" applyBorder="1" applyAlignment="1">
      <alignment horizontal="center" vertical="center"/>
    </xf>
    <xf numFmtId="0" fontId="13" fillId="0" borderId="141" xfId="119" applyFont="1" applyBorder="1" applyAlignment="1">
      <alignment horizontal="center" vertical="center"/>
    </xf>
    <xf numFmtId="49" fontId="13" fillId="0" borderId="37" xfId="119" applyNumberFormat="1" applyFont="1" applyBorder="1" applyAlignment="1">
      <alignment horizontal="center" vertical="center"/>
    </xf>
    <xf numFmtId="49" fontId="13" fillId="0" borderId="77" xfId="119" applyNumberFormat="1" applyFont="1" applyBorder="1" applyAlignment="1">
      <alignment horizontal="center" vertical="center"/>
    </xf>
    <xf numFmtId="49" fontId="13" fillId="0" borderId="90" xfId="119" applyNumberFormat="1" applyFont="1" applyBorder="1" applyAlignment="1">
      <alignment horizontal="center" vertical="center"/>
    </xf>
    <xf numFmtId="49" fontId="13" fillId="0" borderId="91" xfId="119" applyNumberFormat="1" applyFont="1" applyBorder="1" applyAlignment="1">
      <alignment horizontal="center" vertical="center"/>
    </xf>
    <xf numFmtId="56" fontId="54" fillId="0" borderId="1" xfId="119" applyNumberFormat="1" applyAlignment="1">
      <alignment vertical="center"/>
    </xf>
    <xf numFmtId="5" fontId="13" fillId="0" borderId="36" xfId="119" applyNumberFormat="1" applyFont="1" applyBorder="1" applyAlignment="1">
      <alignment horizontal="center" vertical="center"/>
    </xf>
    <xf numFmtId="0" fontId="13" fillId="0" borderId="157" xfId="119" applyFont="1" applyBorder="1" applyAlignment="1">
      <alignment horizontal="center" vertical="center"/>
    </xf>
    <xf numFmtId="0" fontId="13" fillId="0" borderId="237" xfId="119" applyFont="1" applyBorder="1" applyAlignment="1">
      <alignment horizontal="center" vertical="center"/>
    </xf>
    <xf numFmtId="0" fontId="13" fillId="0" borderId="158" xfId="119" applyFont="1" applyBorder="1" applyAlignment="1">
      <alignment horizontal="center" vertical="center"/>
    </xf>
    <xf numFmtId="0" fontId="13" fillId="0" borderId="160" xfId="119" applyFont="1" applyBorder="1" applyAlignment="1">
      <alignment horizontal="center" vertical="center"/>
    </xf>
    <xf numFmtId="0" fontId="13" fillId="0" borderId="161" xfId="119" applyFont="1" applyBorder="1" applyAlignment="1">
      <alignment horizontal="center" vertical="center"/>
    </xf>
    <xf numFmtId="49" fontId="13" fillId="0" borderId="121" xfId="119" applyNumberFormat="1" applyFont="1" applyBorder="1" applyAlignment="1">
      <alignment horizontal="center" vertical="center"/>
    </xf>
    <xf numFmtId="0" fontId="13" fillId="0" borderId="146" xfId="119" applyFont="1" applyBorder="1" applyAlignment="1">
      <alignment horizontal="center" vertical="center"/>
    </xf>
    <xf numFmtId="0" fontId="13" fillId="0" borderId="30" xfId="119" applyFont="1" applyBorder="1" applyAlignment="1">
      <alignment horizontal="center" vertical="center"/>
    </xf>
    <xf numFmtId="5" fontId="13" fillId="0" borderId="65" xfId="119" applyNumberFormat="1" applyFont="1" applyBorder="1" applyAlignment="1">
      <alignment horizontal="center" vertical="center"/>
    </xf>
    <xf numFmtId="0" fontId="52" fillId="0" borderId="1" xfId="119" applyFont="1" applyAlignment="1">
      <alignment vertical="center"/>
    </xf>
    <xf numFmtId="5" fontId="15" fillId="0" borderId="188" xfId="119" applyNumberFormat="1" applyFont="1" applyBorder="1" applyAlignment="1">
      <alignment horizontal="center"/>
    </xf>
    <xf numFmtId="5" fontId="15" fillId="0" borderId="189" xfId="119" applyNumberFormat="1" applyFont="1" applyBorder="1" applyAlignment="1">
      <alignment horizontal="center"/>
    </xf>
    <xf numFmtId="5" fontId="15" fillId="0" borderId="190" xfId="119" applyNumberFormat="1" applyFont="1" applyBorder="1" applyAlignment="1">
      <alignment horizontal="center"/>
    </xf>
    <xf numFmtId="0" fontId="13" fillId="3" borderId="186" xfId="119" applyFont="1" applyFill="1" applyBorder="1" applyAlignment="1" applyProtection="1">
      <alignment horizontal="center" vertical="center"/>
      <protection locked="0"/>
    </xf>
    <xf numFmtId="0" fontId="13" fillId="0" borderId="76" xfId="119" applyFont="1" applyBorder="1" applyAlignment="1">
      <alignment horizontal="center" vertical="center"/>
    </xf>
    <xf numFmtId="0" fontId="13" fillId="3" borderId="44" xfId="119" applyFont="1" applyFill="1" applyBorder="1" applyAlignment="1" applyProtection="1">
      <alignment horizontal="center" vertical="center"/>
      <protection locked="0"/>
    </xf>
    <xf numFmtId="5" fontId="13" fillId="0" borderId="158" xfId="119" applyNumberFormat="1" applyFont="1" applyBorder="1" applyAlignment="1">
      <alignment horizontal="center" vertical="center"/>
    </xf>
    <xf numFmtId="0" fontId="28" fillId="0" borderId="11" xfId="74" applyFont="1" applyBorder="1" applyAlignment="1">
      <alignment horizontal="center" vertical="center" wrapText="1"/>
    </xf>
    <xf numFmtId="0" fontId="28" fillId="0" borderId="9" xfId="74" applyFont="1" applyBorder="1" applyAlignment="1">
      <alignment horizontal="center" vertical="center" wrapText="1"/>
    </xf>
    <xf numFmtId="0" fontId="13" fillId="0" borderId="107" xfId="119" applyFont="1" applyBorder="1" applyAlignment="1">
      <alignment horizontal="center" vertical="center"/>
    </xf>
    <xf numFmtId="5" fontId="13" fillId="0" borderId="17" xfId="119" applyNumberFormat="1" applyFont="1" applyBorder="1" applyAlignment="1">
      <alignment horizontal="center" vertical="center"/>
    </xf>
    <xf numFmtId="0" fontId="14" fillId="0" borderId="9" xfId="74" applyFont="1" applyBorder="1" applyAlignment="1">
      <alignment horizontal="center" vertical="center" wrapText="1"/>
    </xf>
    <xf numFmtId="0" fontId="13" fillId="0" borderId="219" xfId="119" applyFont="1" applyBorder="1" applyAlignment="1">
      <alignment horizontal="center" vertical="center"/>
    </xf>
    <xf numFmtId="5" fontId="15" fillId="0" borderId="205" xfId="119" applyNumberFormat="1" applyFont="1" applyBorder="1" applyAlignment="1">
      <alignment horizontal="center"/>
    </xf>
    <xf numFmtId="5" fontId="15" fillId="0" borderId="192" xfId="119" applyNumberFormat="1" applyFont="1" applyBorder="1" applyAlignment="1">
      <alignment horizontal="center"/>
    </xf>
    <xf numFmtId="5" fontId="13" fillId="0" borderId="22" xfId="119" applyNumberFormat="1" applyFont="1" applyBorder="1" applyAlignment="1">
      <alignment horizontal="center" vertical="center"/>
    </xf>
    <xf numFmtId="0" fontId="13" fillId="3" borderId="136" xfId="119" applyFont="1" applyFill="1" applyBorder="1" applyAlignment="1" applyProtection="1">
      <alignment horizontal="center" vertical="center"/>
      <protection locked="0"/>
    </xf>
    <xf numFmtId="0" fontId="13" fillId="0" borderId="11" xfId="74" applyFont="1" applyBorder="1" applyAlignment="1">
      <alignment horizontal="center" vertical="center" wrapText="1"/>
    </xf>
    <xf numFmtId="0" fontId="14" fillId="0" borderId="11" xfId="74" applyFont="1" applyBorder="1" applyAlignment="1">
      <alignment horizontal="center" vertical="center" wrapText="1"/>
    </xf>
    <xf numFmtId="49" fontId="25" fillId="0" borderId="9"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11" xfId="0" applyNumberFormat="1" applyFont="1" applyBorder="1" applyAlignment="1">
      <alignment horizontal="center" vertical="center"/>
    </xf>
    <xf numFmtId="0" fontId="0" fillId="0" borderId="123" xfId="0" applyBorder="1" applyAlignment="1">
      <alignment vertical="center"/>
    </xf>
    <xf numFmtId="0" fontId="13" fillId="0" borderId="107" xfId="99" applyFont="1" applyBorder="1" applyAlignment="1">
      <alignment horizontal="center" vertical="center"/>
    </xf>
    <xf numFmtId="0" fontId="13" fillId="0" borderId="217" xfId="99" applyFont="1" applyBorder="1" applyAlignment="1">
      <alignment horizontal="center" vertical="center"/>
    </xf>
    <xf numFmtId="0" fontId="13" fillId="0" borderId="34" xfId="0" applyFont="1" applyBorder="1" applyAlignment="1">
      <alignment horizontal="center" vertical="center"/>
    </xf>
    <xf numFmtId="0" fontId="13" fillId="0" borderId="105" xfId="0" applyFont="1" applyBorder="1" applyAlignment="1">
      <alignment horizontal="center" vertical="center"/>
    </xf>
    <xf numFmtId="0" fontId="13" fillId="0" borderId="169" xfId="38" applyFont="1" applyBorder="1" applyAlignment="1">
      <alignment horizontal="center" vertical="center"/>
    </xf>
    <xf numFmtId="0" fontId="13" fillId="0" borderId="107" xfId="38" applyFont="1" applyBorder="1" applyAlignment="1">
      <alignment horizontal="center" vertical="center"/>
    </xf>
    <xf numFmtId="38" fontId="15" fillId="0" borderId="195" xfId="20" applyFont="1" applyBorder="1" applyAlignment="1">
      <alignment horizontal="center"/>
    </xf>
    <xf numFmtId="0" fontId="13" fillId="0" borderId="60" xfId="38" applyFont="1" applyBorder="1" applyAlignment="1">
      <alignment horizontal="center" vertical="center"/>
    </xf>
    <xf numFmtId="0" fontId="13" fillId="0" borderId="226" xfId="0" applyFont="1" applyBorder="1" applyAlignment="1">
      <alignment horizontal="center" vertical="center"/>
    </xf>
    <xf numFmtId="0" fontId="13" fillId="3" borderId="239" xfId="0" applyFont="1" applyFill="1" applyBorder="1" applyAlignment="1">
      <alignment horizontal="center" vertical="center"/>
    </xf>
    <xf numFmtId="0" fontId="0" fillId="0" borderId="238" xfId="0" applyBorder="1" applyAlignment="1">
      <alignment vertical="center"/>
    </xf>
    <xf numFmtId="38" fontId="15" fillId="0" borderId="192" xfId="20" applyFont="1" applyBorder="1" applyAlignment="1">
      <alignment horizontal="center"/>
    </xf>
    <xf numFmtId="38" fontId="15" fillId="0" borderId="205" xfId="20" applyFont="1" applyBorder="1" applyAlignment="1">
      <alignment horizontal="center"/>
    </xf>
    <xf numFmtId="49" fontId="25" fillId="0" borderId="213" xfId="1" applyNumberFormat="1" applyFont="1" applyBorder="1" applyAlignment="1">
      <alignment horizontal="center" vertical="center"/>
    </xf>
    <xf numFmtId="49" fontId="25" fillId="0" borderId="78" xfId="1" applyNumberFormat="1" applyFont="1" applyBorder="1" applyAlignment="1">
      <alignment horizontal="center" vertical="center"/>
    </xf>
    <xf numFmtId="49" fontId="25" fillId="0" borderId="99" xfId="1" applyNumberFormat="1" applyFont="1" applyBorder="1" applyAlignment="1">
      <alignment horizontal="center" vertical="center"/>
    </xf>
    <xf numFmtId="49" fontId="13" fillId="0" borderId="162" xfId="0" applyNumberFormat="1" applyFont="1" applyBorder="1" applyAlignment="1">
      <alignment horizontal="center" vertical="center"/>
    </xf>
    <xf numFmtId="49" fontId="13" fillId="0" borderId="156" xfId="0" applyNumberFormat="1" applyFont="1" applyBorder="1" applyAlignment="1">
      <alignment horizontal="center" vertical="center"/>
    </xf>
    <xf numFmtId="49" fontId="13" fillId="0" borderId="65" xfId="0" applyNumberFormat="1" applyFont="1" applyBorder="1" applyAlignment="1">
      <alignment horizontal="center" vertical="center"/>
    </xf>
    <xf numFmtId="49" fontId="13" fillId="0" borderId="213" xfId="0" applyNumberFormat="1" applyFont="1" applyBorder="1" applyAlignment="1">
      <alignment horizontal="center" vertical="center"/>
    </xf>
    <xf numFmtId="49" fontId="13" fillId="0" borderId="78" xfId="0" applyNumberFormat="1" applyFont="1" applyBorder="1" applyAlignment="1">
      <alignment horizontal="center" vertical="center"/>
    </xf>
    <xf numFmtId="49" fontId="13" fillId="0" borderId="122" xfId="0" applyNumberFormat="1" applyFont="1" applyBorder="1" applyAlignment="1">
      <alignment horizontal="center" vertical="center"/>
    </xf>
    <xf numFmtId="49" fontId="13" fillId="0" borderId="240" xfId="0" applyNumberFormat="1" applyFont="1" applyBorder="1" applyAlignment="1">
      <alignment horizontal="center" vertical="center"/>
    </xf>
    <xf numFmtId="0" fontId="13" fillId="0" borderId="241" xfId="0" applyFont="1" applyBorder="1" applyAlignment="1">
      <alignment horizontal="center" vertical="center"/>
    </xf>
    <xf numFmtId="49" fontId="13" fillId="0" borderId="93" xfId="0" applyNumberFormat="1" applyFont="1" applyBorder="1" applyAlignment="1">
      <alignment horizontal="center" vertical="center"/>
    </xf>
    <xf numFmtId="49" fontId="13" fillId="0" borderId="68" xfId="0" applyNumberFormat="1" applyFont="1" applyBorder="1" applyAlignment="1">
      <alignment horizontal="center" vertical="center"/>
    </xf>
    <xf numFmtId="0" fontId="15" fillId="0" borderId="35" xfId="0" applyFont="1" applyBorder="1" applyAlignment="1">
      <alignment horizontal="center" vertical="center"/>
    </xf>
    <xf numFmtId="0" fontId="15" fillId="0" borderId="64" xfId="0" applyFont="1" applyBorder="1" applyAlignment="1">
      <alignment horizontal="center" vertical="center"/>
    </xf>
    <xf numFmtId="0" fontId="43" fillId="0" borderId="35" xfId="0" applyFont="1" applyBorder="1" applyAlignment="1">
      <alignment horizontal="center" vertical="center"/>
    </xf>
    <xf numFmtId="0" fontId="25" fillId="0" borderId="93" xfId="1" applyFont="1" applyBorder="1" applyAlignment="1">
      <alignment horizontal="center" vertical="center"/>
    </xf>
    <xf numFmtId="0" fontId="25" fillId="0" borderId="35" xfId="1" applyFont="1" applyBorder="1" applyAlignment="1">
      <alignment horizontal="center" vertical="center"/>
    </xf>
    <xf numFmtId="0" fontId="49" fillId="0" borderId="35" xfId="0" applyFont="1" applyBorder="1" applyAlignment="1">
      <alignment vertical="center"/>
    </xf>
    <xf numFmtId="0" fontId="25" fillId="0" borderId="35" xfId="0" applyFont="1" applyBorder="1" applyAlignment="1">
      <alignment horizontal="center" vertical="center"/>
    </xf>
    <xf numFmtId="0" fontId="14" fillId="0" borderId="35" xfId="0" applyFont="1" applyBorder="1" applyAlignment="1">
      <alignment horizontal="center" vertical="center"/>
    </xf>
    <xf numFmtId="0" fontId="25" fillId="0" borderId="39" xfId="1" applyFont="1" applyBorder="1" applyAlignment="1">
      <alignment horizontal="center" vertical="center"/>
    </xf>
    <xf numFmtId="0" fontId="25" fillId="0" borderId="39" xfId="0" applyFont="1" applyBorder="1" applyAlignment="1">
      <alignment horizontal="center" vertical="center"/>
    </xf>
    <xf numFmtId="0" fontId="43" fillId="0" borderId="39" xfId="0" applyFont="1" applyBorder="1" applyAlignment="1">
      <alignment horizontal="center" vertical="center"/>
    </xf>
    <xf numFmtId="0" fontId="25" fillId="0" borderId="31" xfId="1" applyFont="1" applyBorder="1" applyAlignment="1">
      <alignment horizontal="center" vertical="center"/>
    </xf>
    <xf numFmtId="0" fontId="49" fillId="0" borderId="31" xfId="0" applyFont="1" applyBorder="1" applyAlignment="1">
      <alignment vertical="center"/>
    </xf>
    <xf numFmtId="0" fontId="43" fillId="0" borderId="31" xfId="0" applyFont="1" applyBorder="1" applyAlignment="1">
      <alignment horizontal="center" vertical="center"/>
    </xf>
    <xf numFmtId="0" fontId="39" fillId="0" borderId="39" xfId="0" applyFont="1" applyBorder="1" applyAlignment="1">
      <alignment horizontal="center" vertical="center"/>
    </xf>
    <xf numFmtId="0" fontId="49" fillId="0" borderId="93" xfId="0" applyFont="1" applyBorder="1" applyAlignment="1">
      <alignment vertical="center"/>
    </xf>
    <xf numFmtId="0" fontId="49" fillId="0" borderId="64" xfId="0" applyFont="1" applyBorder="1" applyAlignment="1">
      <alignment vertical="center"/>
    </xf>
    <xf numFmtId="38" fontId="15" fillId="0" borderId="187" xfId="20" applyFont="1" applyBorder="1" applyAlignment="1">
      <alignment horizontal="center"/>
    </xf>
    <xf numFmtId="0" fontId="16" fillId="0" borderId="93" xfId="58" applyFont="1" applyBorder="1" applyAlignment="1">
      <alignment horizontal="center" vertical="center"/>
    </xf>
    <xf numFmtId="0" fontId="28" fillId="0" borderId="93" xfId="0" applyFont="1" applyBorder="1" applyAlignment="1">
      <alignment horizontal="center" vertical="center"/>
    </xf>
    <xf numFmtId="0" fontId="25" fillId="0" borderId="76" xfId="0" applyFont="1" applyBorder="1" applyAlignment="1">
      <alignment horizontal="center" vertical="center" wrapText="1"/>
    </xf>
    <xf numFmtId="0" fontId="25" fillId="0" borderId="6" xfId="0" applyFont="1" applyBorder="1" applyAlignment="1">
      <alignment horizontal="center" vertical="center" wrapText="1"/>
    </xf>
    <xf numFmtId="0" fontId="28" fillId="0" borderId="11" xfId="61" applyFont="1" applyBorder="1" applyAlignment="1">
      <alignment vertical="center"/>
    </xf>
    <xf numFmtId="38" fontId="15" fillId="0" borderId="198" xfId="20" applyFont="1" applyFill="1" applyBorder="1" applyAlignment="1">
      <alignment horizontal="center"/>
    </xf>
    <xf numFmtId="0" fontId="14" fillId="0" borderId="59" xfId="61" applyFont="1" applyBorder="1" applyAlignment="1">
      <alignment horizontal="center" vertical="center"/>
    </xf>
    <xf numFmtId="0" fontId="33" fillId="0" borderId="59" xfId="0" applyFont="1" applyBorder="1" applyAlignment="1">
      <alignment horizontal="center" vertical="center" wrapText="1"/>
    </xf>
    <xf numFmtId="0" fontId="33" fillId="0" borderId="9" xfId="0" applyFont="1" applyBorder="1" applyAlignment="1">
      <alignment horizontal="center" vertical="center" wrapText="1"/>
    </xf>
    <xf numFmtId="0" fontId="14" fillId="0" borderId="10" xfId="61" applyFont="1" applyBorder="1" applyAlignment="1">
      <alignment horizontal="center" vertical="center"/>
    </xf>
    <xf numFmtId="0" fontId="33" fillId="0" borderId="10" xfId="0" applyFont="1" applyBorder="1" applyAlignment="1">
      <alignment horizontal="center" vertical="center" wrapText="1"/>
    </xf>
    <xf numFmtId="178" fontId="13" fillId="0" borderId="76" xfId="18" applyNumberFormat="1" applyFont="1" applyBorder="1" applyAlignment="1">
      <alignment horizontal="center" vertical="center"/>
    </xf>
    <xf numFmtId="0" fontId="13" fillId="0" borderId="10" xfId="61" applyFont="1" applyBorder="1" applyAlignment="1">
      <alignment vertical="center"/>
    </xf>
    <xf numFmtId="0" fontId="25" fillId="0" borderId="76" xfId="0" applyFont="1" applyBorder="1" applyAlignment="1">
      <alignment vertical="center"/>
    </xf>
    <xf numFmtId="177" fontId="15" fillId="0" borderId="244" xfId="0" applyNumberFormat="1" applyFont="1" applyBorder="1" applyAlignment="1">
      <alignment horizontal="center"/>
    </xf>
    <xf numFmtId="0" fontId="15" fillId="0" borderId="119" xfId="0" applyFont="1" applyBorder="1" applyAlignment="1">
      <alignment horizontal="center" vertical="center"/>
    </xf>
    <xf numFmtId="0" fontId="12" fillId="0" borderId="60" xfId="0" applyFont="1" applyBorder="1" applyAlignment="1">
      <alignment horizontal="center" vertical="center" wrapText="1"/>
    </xf>
    <xf numFmtId="0" fontId="13" fillId="3" borderId="243" xfId="0" applyFont="1" applyFill="1" applyBorder="1" applyAlignment="1">
      <alignment horizontal="center" vertical="center"/>
    </xf>
    <xf numFmtId="49" fontId="25" fillId="0" borderId="155" xfId="0" applyNumberFormat="1" applyFont="1" applyBorder="1" applyAlignment="1">
      <alignment horizontal="center" vertical="center"/>
    </xf>
    <xf numFmtId="0" fontId="16" fillId="0" borderId="155" xfId="0" applyFont="1" applyBorder="1" applyAlignment="1">
      <alignment horizontal="center" vertical="center"/>
    </xf>
    <xf numFmtId="0" fontId="13" fillId="0" borderId="157" xfId="69" applyFont="1" applyBorder="1" applyAlignment="1">
      <alignment horizontal="center" vertical="center"/>
    </xf>
    <xf numFmtId="176" fontId="13" fillId="0" borderId="157" xfId="0" applyNumberFormat="1" applyFont="1" applyBorder="1" applyAlignment="1">
      <alignment horizontal="center" vertical="center"/>
    </xf>
    <xf numFmtId="49" fontId="13" fillId="0" borderId="245" xfId="0" applyNumberFormat="1" applyFont="1" applyBorder="1" applyAlignment="1">
      <alignment horizontal="center" vertical="center"/>
    </xf>
    <xf numFmtId="0" fontId="13" fillId="0" borderId="246" xfId="0" applyFont="1" applyBorder="1" applyAlignment="1">
      <alignment horizontal="center" vertical="center"/>
    </xf>
    <xf numFmtId="0" fontId="13" fillId="0" borderId="133" xfId="119" applyFont="1" applyBorder="1" applyAlignment="1">
      <alignment horizontal="center" vertical="center"/>
    </xf>
    <xf numFmtId="0" fontId="13" fillId="0" borderId="143" xfId="69" applyFont="1" applyBorder="1" applyAlignment="1">
      <alignment horizontal="center" vertical="center"/>
    </xf>
    <xf numFmtId="0" fontId="14" fillId="0" borderId="64" xfId="62" applyFont="1" applyBorder="1" applyAlignment="1">
      <alignment horizontal="center" vertical="center"/>
    </xf>
    <xf numFmtId="38" fontId="15" fillId="0" borderId="247" xfId="20" applyFont="1" applyFill="1" applyBorder="1" applyAlignment="1">
      <alignment horizontal="center"/>
    </xf>
    <xf numFmtId="0" fontId="13" fillId="0" borderId="174" xfId="0" applyFont="1" applyBorder="1" applyAlignment="1">
      <alignment horizontal="center" vertical="center"/>
    </xf>
    <xf numFmtId="0" fontId="13" fillId="0" borderId="176" xfId="0" applyFont="1" applyBorder="1" applyAlignment="1">
      <alignment horizontal="center" vertical="center"/>
    </xf>
    <xf numFmtId="0" fontId="13" fillId="0" borderId="173" xfId="0" applyFont="1" applyBorder="1" applyAlignment="1">
      <alignment horizontal="center" vertical="center"/>
    </xf>
    <xf numFmtId="0" fontId="13" fillId="0" borderId="172" xfId="0" applyFont="1" applyBorder="1" applyAlignment="1">
      <alignment horizontal="center" vertical="center"/>
    </xf>
    <xf numFmtId="0" fontId="13" fillId="0" borderId="182" xfId="0" applyFont="1" applyBorder="1" applyAlignment="1">
      <alignment horizontal="center" vertical="center"/>
    </xf>
    <xf numFmtId="38" fontId="13" fillId="0" borderId="248" xfId="20" applyFont="1" applyFill="1" applyBorder="1" applyAlignment="1">
      <alignment horizontal="center" vertical="center"/>
    </xf>
    <xf numFmtId="38" fontId="15" fillId="0" borderId="247" xfId="20" applyFont="1" applyBorder="1" applyAlignment="1">
      <alignment horizontal="center"/>
    </xf>
    <xf numFmtId="6" fontId="13" fillId="0" borderId="84" xfId="99" applyNumberFormat="1" applyFont="1" applyBorder="1" applyAlignment="1">
      <alignment horizontal="center" vertical="center"/>
    </xf>
    <xf numFmtId="177" fontId="13" fillId="0" borderId="249" xfId="0" applyNumberFormat="1" applyFont="1" applyBorder="1" applyAlignment="1">
      <alignment horizontal="center" vertical="center"/>
    </xf>
    <xf numFmtId="6" fontId="13" fillId="0" borderId="81" xfId="38" applyNumberFormat="1" applyFont="1" applyBorder="1" applyAlignment="1">
      <alignment horizontal="center" vertical="center"/>
    </xf>
    <xf numFmtId="38" fontId="13" fillId="0" borderId="250" xfId="20" applyFont="1" applyFill="1" applyBorder="1" applyAlignment="1">
      <alignment horizontal="center" vertical="center"/>
    </xf>
    <xf numFmtId="38" fontId="13" fillId="0" borderId="208" xfId="35" applyFont="1" applyFill="1" applyBorder="1" applyAlignment="1">
      <alignment horizontal="center" vertical="center"/>
    </xf>
    <xf numFmtId="38" fontId="13" fillId="0" borderId="251" xfId="20" applyFont="1" applyFill="1" applyBorder="1" applyAlignment="1">
      <alignment horizontal="center" vertical="center"/>
    </xf>
    <xf numFmtId="38" fontId="13" fillId="0" borderId="252" xfId="20" applyFont="1" applyFill="1" applyBorder="1" applyAlignment="1">
      <alignment horizontal="center" vertical="center"/>
    </xf>
    <xf numFmtId="38" fontId="13" fillId="0" borderId="253" xfId="20" applyFont="1" applyFill="1" applyBorder="1" applyAlignment="1">
      <alignment horizontal="center" vertical="center"/>
    </xf>
    <xf numFmtId="38" fontId="13" fillId="0" borderId="254" xfId="20" applyFont="1" applyFill="1" applyBorder="1" applyAlignment="1">
      <alignment horizontal="center" vertical="center"/>
    </xf>
    <xf numFmtId="38" fontId="13" fillId="0" borderId="216" xfId="20" applyFont="1" applyFill="1" applyBorder="1" applyAlignment="1" applyProtection="1">
      <alignment horizontal="center" vertical="center"/>
      <protection locked="0"/>
    </xf>
    <xf numFmtId="38" fontId="13" fillId="0" borderId="208" xfId="20" applyFont="1" applyFill="1" applyBorder="1" applyAlignment="1" applyProtection="1">
      <alignment horizontal="center" vertical="center"/>
      <protection locked="0"/>
    </xf>
    <xf numFmtId="38" fontId="13" fillId="0" borderId="215" xfId="20" applyFont="1" applyFill="1" applyBorder="1" applyAlignment="1" applyProtection="1">
      <alignment horizontal="center" vertical="center"/>
      <protection locked="0"/>
    </xf>
    <xf numFmtId="38" fontId="13" fillId="0" borderId="251" xfId="20" applyFont="1" applyFill="1" applyBorder="1" applyAlignment="1" applyProtection="1">
      <alignment horizontal="center" vertical="center"/>
      <protection locked="0"/>
    </xf>
    <xf numFmtId="38" fontId="13" fillId="0" borderId="252" xfId="20" applyFont="1" applyFill="1" applyBorder="1" applyAlignment="1" applyProtection="1">
      <alignment horizontal="center" vertical="center"/>
      <protection locked="0"/>
    </xf>
    <xf numFmtId="38" fontId="13" fillId="0" borderId="253" xfId="20" applyFont="1" applyFill="1" applyBorder="1" applyAlignment="1" applyProtection="1">
      <alignment horizontal="center" vertical="center"/>
      <protection locked="0"/>
    </xf>
    <xf numFmtId="38" fontId="13" fillId="0" borderId="255" xfId="20" applyFont="1" applyFill="1" applyBorder="1" applyAlignment="1">
      <alignment horizontal="center" vertical="center"/>
    </xf>
    <xf numFmtId="38" fontId="15" fillId="0" borderId="256" xfId="20" applyFont="1" applyBorder="1" applyAlignment="1">
      <alignment horizontal="center"/>
    </xf>
    <xf numFmtId="0" fontId="13" fillId="0" borderId="252" xfId="0" applyFont="1" applyBorder="1" applyAlignment="1">
      <alignment horizontal="center" vertical="center"/>
    </xf>
    <xf numFmtId="0" fontId="13" fillId="0" borderId="257" xfId="0" applyFont="1" applyBorder="1" applyAlignment="1">
      <alignment horizontal="center" vertical="center"/>
    </xf>
    <xf numFmtId="0" fontId="13" fillId="0" borderId="251" xfId="0" applyFont="1" applyBorder="1" applyAlignment="1">
      <alignment horizontal="center" vertical="center"/>
    </xf>
    <xf numFmtId="0" fontId="13" fillId="0" borderId="253" xfId="0" applyFont="1" applyBorder="1" applyAlignment="1">
      <alignment horizontal="center" vertical="center"/>
    </xf>
    <xf numFmtId="0" fontId="13" fillId="0" borderId="175" xfId="0" applyFont="1" applyBorder="1" applyAlignment="1">
      <alignment horizontal="center" vertical="center"/>
    </xf>
    <xf numFmtId="0" fontId="13" fillId="0" borderId="208" xfId="0" applyFont="1" applyBorder="1" applyAlignment="1">
      <alignment horizontal="center" vertical="center"/>
    </xf>
    <xf numFmtId="0" fontId="13" fillId="0" borderId="250" xfId="0" applyFont="1" applyBorder="1" applyAlignment="1">
      <alignment horizontal="center" vertical="center"/>
    </xf>
    <xf numFmtId="0" fontId="13" fillId="0" borderId="51" xfId="0" applyFont="1" applyBorder="1" applyAlignment="1">
      <alignment horizontal="center" vertical="center"/>
    </xf>
    <xf numFmtId="0" fontId="13" fillId="0" borderId="258" xfId="0" applyFont="1" applyBorder="1" applyAlignment="1">
      <alignment horizontal="center" vertical="center"/>
    </xf>
    <xf numFmtId="0" fontId="13" fillId="0" borderId="254" xfId="0" applyFont="1" applyBorder="1" applyAlignment="1">
      <alignment horizontal="center" vertical="center"/>
    </xf>
    <xf numFmtId="0" fontId="13" fillId="0" borderId="259" xfId="0" applyFont="1" applyBorder="1" applyAlignment="1">
      <alignment horizontal="center" vertical="center"/>
    </xf>
    <xf numFmtId="0" fontId="13" fillId="0" borderId="216" xfId="119" applyFont="1" applyBorder="1" applyAlignment="1">
      <alignment horizontal="center" vertical="center"/>
    </xf>
    <xf numFmtId="0" fontId="13" fillId="0" borderId="208" xfId="119" applyFont="1" applyBorder="1" applyAlignment="1">
      <alignment horizontal="center" vertical="center"/>
    </xf>
    <xf numFmtId="0" fontId="13" fillId="0" borderId="251" xfId="119" applyFont="1" applyBorder="1" applyAlignment="1">
      <alignment horizontal="center" vertical="center"/>
    </xf>
    <xf numFmtId="0" fontId="13" fillId="0" borderId="252" xfId="119" applyFont="1" applyBorder="1" applyAlignment="1">
      <alignment horizontal="center" vertical="center"/>
    </xf>
    <xf numFmtId="0" fontId="13" fillId="0" borderId="257" xfId="119" applyFont="1" applyBorder="1" applyAlignment="1">
      <alignment horizontal="center" vertical="center"/>
    </xf>
    <xf numFmtId="0" fontId="13" fillId="0" borderId="175" xfId="119" applyFont="1" applyBorder="1" applyAlignment="1">
      <alignment horizontal="center" vertical="center"/>
    </xf>
    <xf numFmtId="0" fontId="13" fillId="0" borderId="253" xfId="119" applyFont="1" applyBorder="1" applyAlignment="1">
      <alignment horizontal="center" vertical="center"/>
    </xf>
    <xf numFmtId="0" fontId="13" fillId="0" borderId="252" xfId="86" applyFont="1" applyBorder="1" applyAlignment="1">
      <alignment horizontal="center" vertical="center"/>
    </xf>
    <xf numFmtId="0" fontId="13" fillId="0" borderId="252" xfId="87" applyFont="1" applyBorder="1" applyAlignment="1">
      <alignment horizontal="center" vertical="center"/>
    </xf>
    <xf numFmtId="179" fontId="25" fillId="0" borderId="6" xfId="1" applyNumberFormat="1" applyFont="1" applyBorder="1" applyAlignment="1">
      <alignment horizontal="center" vertical="center"/>
    </xf>
    <xf numFmtId="0" fontId="13" fillId="0" borderId="242" xfId="0" applyFont="1" applyBorder="1" applyAlignment="1">
      <alignment horizontal="center" vertical="center"/>
    </xf>
    <xf numFmtId="49" fontId="13" fillId="0" borderId="242" xfId="0" applyNumberFormat="1" applyFont="1" applyBorder="1" applyAlignment="1">
      <alignment horizontal="center" vertical="center"/>
    </xf>
    <xf numFmtId="38" fontId="13" fillId="0" borderId="264" xfId="20" applyFont="1" applyFill="1" applyBorder="1" applyAlignment="1">
      <alignment horizontal="center" vertical="center"/>
    </xf>
    <xf numFmtId="0" fontId="13" fillId="13" borderId="265" xfId="0" applyFont="1" applyFill="1" applyBorder="1" applyAlignment="1">
      <alignment horizontal="center" vertical="center"/>
    </xf>
    <xf numFmtId="0" fontId="13" fillId="0" borderId="95"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6" fillId="0" borderId="31" xfId="0" applyFont="1" applyBorder="1" applyAlignment="1">
      <alignment horizontal="center" vertical="center"/>
    </xf>
    <xf numFmtId="0" fontId="45" fillId="0" borderId="11" xfId="0" applyFont="1" applyBorder="1" applyAlignment="1">
      <alignment horizontal="center" vertical="center" wrapText="1"/>
    </xf>
    <xf numFmtId="179" fontId="52" fillId="0" borderId="0" xfId="0" applyNumberFormat="1" applyFont="1" applyAlignment="1">
      <alignment horizontal="left" vertical="center"/>
    </xf>
    <xf numFmtId="0" fontId="13" fillId="0" borderId="21" xfId="0" applyFont="1" applyBorder="1" applyAlignment="1">
      <alignment horizontal="center" vertical="center" wrapText="1"/>
    </xf>
    <xf numFmtId="0" fontId="25" fillId="0" borderId="155" xfId="0" applyFont="1" applyBorder="1" applyAlignment="1">
      <alignment horizontal="center" vertical="center" wrapText="1"/>
    </xf>
    <xf numFmtId="0" fontId="46" fillId="0" borderId="242" xfId="41" applyFont="1" applyBorder="1" applyAlignment="1">
      <alignment vertical="center"/>
    </xf>
    <xf numFmtId="0" fontId="46" fillId="0" borderId="63" xfId="41" applyFont="1" applyBorder="1" applyAlignment="1">
      <alignment vertical="center"/>
    </xf>
    <xf numFmtId="0" fontId="46" fillId="0" borderId="76" xfId="41" applyFont="1" applyBorder="1" applyAlignment="1">
      <alignment vertical="center"/>
    </xf>
    <xf numFmtId="0" fontId="46" fillId="0" borderId="75" xfId="41" applyFont="1" applyBorder="1" applyAlignment="1">
      <alignment vertical="center"/>
    </xf>
    <xf numFmtId="0" fontId="46" fillId="0" borderId="11" xfId="41" applyFont="1" applyBorder="1" applyAlignment="1">
      <alignment vertical="center"/>
    </xf>
    <xf numFmtId="0" fontId="14" fillId="0" borderId="16" xfId="70" applyFont="1" applyBorder="1" applyAlignment="1">
      <alignment horizontal="center" vertical="center"/>
    </xf>
    <xf numFmtId="0" fontId="16" fillId="14" borderId="20" xfId="0" applyFont="1" applyFill="1" applyBorder="1" applyAlignment="1">
      <alignment horizontal="center" vertical="center"/>
    </xf>
    <xf numFmtId="0" fontId="13" fillId="14" borderId="76" xfId="0" applyFont="1" applyFill="1" applyBorder="1" applyAlignment="1">
      <alignment horizontal="center" vertical="center"/>
    </xf>
    <xf numFmtId="0" fontId="13" fillId="14" borderId="76" xfId="0" applyFont="1" applyFill="1" applyBorder="1" applyAlignment="1">
      <alignment horizontal="center" vertical="center" wrapText="1"/>
    </xf>
    <xf numFmtId="177" fontId="13" fillId="14" borderId="60" xfId="0" applyNumberFormat="1" applyFont="1" applyFill="1" applyBorder="1" applyAlignment="1">
      <alignment horizontal="center" vertical="center"/>
    </xf>
    <xf numFmtId="38" fontId="13" fillId="14" borderId="172" xfId="20" applyFont="1" applyFill="1" applyBorder="1" applyAlignment="1">
      <alignment horizontal="center" vertical="center"/>
    </xf>
    <xf numFmtId="0" fontId="43" fillId="0" borderId="64" xfId="41" applyFont="1" applyBorder="1" applyAlignment="1">
      <alignment horizontal="center" vertical="center"/>
    </xf>
    <xf numFmtId="0" fontId="13" fillId="0" borderId="218" xfId="0" applyFont="1" applyBorder="1" applyAlignment="1">
      <alignment horizontal="center" vertical="center"/>
    </xf>
    <xf numFmtId="38" fontId="28" fillId="0" borderId="63" xfId="20" applyFont="1" applyFill="1" applyBorder="1" applyAlignment="1">
      <alignment vertical="center" wrapText="1"/>
    </xf>
    <xf numFmtId="38" fontId="28" fillId="0" borderId="11" xfId="20" applyFont="1" applyFill="1" applyBorder="1" applyAlignment="1">
      <alignment vertical="center" wrapText="1"/>
    </xf>
    <xf numFmtId="176" fontId="13" fillId="0" borderId="84" xfId="0" applyNumberFormat="1" applyFont="1" applyBorder="1" applyAlignment="1">
      <alignment horizontal="center" vertical="center"/>
    </xf>
    <xf numFmtId="0" fontId="13" fillId="0" borderId="63" xfId="51" applyFont="1" applyBorder="1" applyAlignment="1">
      <alignment vertical="center" wrapText="1"/>
    </xf>
    <xf numFmtId="0" fontId="13" fillId="0" borderId="121" xfId="51" applyFont="1" applyBorder="1" applyAlignment="1">
      <alignment vertical="center" wrapText="1"/>
    </xf>
    <xf numFmtId="0" fontId="13" fillId="0" borderId="63" xfId="74" applyFont="1" applyBorder="1" applyAlignment="1">
      <alignment horizontal="center" vertical="center" wrapText="1"/>
    </xf>
    <xf numFmtId="0" fontId="13" fillId="14" borderId="74" xfId="74" applyFont="1" applyFill="1" applyBorder="1" applyAlignment="1">
      <alignment horizontal="center" vertical="center" wrapText="1"/>
    </xf>
    <xf numFmtId="0" fontId="13" fillId="14" borderId="121" xfId="0" applyFont="1" applyFill="1" applyBorder="1" applyAlignment="1">
      <alignment horizontal="center" vertical="center"/>
    </xf>
    <xf numFmtId="0" fontId="13" fillId="14" borderId="140" xfId="63" applyFont="1" applyFill="1" applyBorder="1" applyAlignment="1">
      <alignment horizontal="center" vertical="center"/>
    </xf>
    <xf numFmtId="0" fontId="13" fillId="14" borderId="160" xfId="0" applyFont="1" applyFill="1" applyBorder="1" applyAlignment="1">
      <alignment horizontal="center" vertical="center"/>
    </xf>
    <xf numFmtId="176" fontId="13" fillId="14" borderId="36" xfId="0" applyNumberFormat="1" applyFont="1" applyFill="1" applyBorder="1" applyAlignment="1">
      <alignment horizontal="center" vertical="center"/>
    </xf>
    <xf numFmtId="0" fontId="13" fillId="14" borderId="252" xfId="0" applyFont="1" applyFill="1" applyBorder="1" applyAlignment="1">
      <alignment horizontal="center" vertical="center"/>
    </xf>
    <xf numFmtId="176" fontId="15" fillId="14" borderId="188" xfId="0" applyNumberFormat="1" applyFont="1" applyFill="1" applyBorder="1" applyAlignment="1">
      <alignment horizontal="center"/>
    </xf>
    <xf numFmtId="0" fontId="13" fillId="14" borderId="44" xfId="0" applyFont="1" applyFill="1" applyBorder="1" applyAlignment="1" applyProtection="1">
      <alignment horizontal="center" vertical="center"/>
      <protection locked="0"/>
    </xf>
    <xf numFmtId="0" fontId="13" fillId="0" borderId="11" xfId="74" applyFont="1" applyBorder="1" applyAlignment="1">
      <alignment horizontal="center" vertical="center"/>
    </xf>
    <xf numFmtId="0" fontId="14" fillId="0" borderId="11" xfId="74" applyFont="1" applyBorder="1" applyAlignment="1">
      <alignment horizontal="center" vertical="center"/>
    </xf>
    <xf numFmtId="0" fontId="39" fillId="0" borderId="11" xfId="74" applyFont="1" applyBorder="1" applyAlignment="1">
      <alignment horizontal="center" vertical="center"/>
    </xf>
    <xf numFmtId="0" fontId="14" fillId="0" borderId="9" xfId="74" applyFont="1" applyBorder="1" applyAlignment="1">
      <alignment horizontal="center" vertical="center"/>
    </xf>
    <xf numFmtId="0" fontId="39" fillId="0" borderId="9" xfId="74" applyFont="1" applyBorder="1" applyAlignment="1">
      <alignment horizontal="center" vertical="center"/>
    </xf>
    <xf numFmtId="0" fontId="49" fillId="0" borderId="63" xfId="74" applyFont="1" applyBorder="1" applyAlignment="1">
      <alignment vertical="center"/>
    </xf>
    <xf numFmtId="0" fontId="14" fillId="0" borderId="63" xfId="74" applyFont="1" applyBorder="1" applyAlignment="1">
      <alignment horizontal="center" vertical="center"/>
    </xf>
    <xf numFmtId="0" fontId="14" fillId="0" borderId="35" xfId="74" applyFont="1" applyBorder="1" applyAlignment="1">
      <alignment horizontal="center" vertical="center"/>
    </xf>
    <xf numFmtId="0" fontId="14" fillId="0" borderId="58" xfId="74" applyFont="1" applyBorder="1" applyAlignment="1">
      <alignment horizontal="center" vertical="center"/>
    </xf>
    <xf numFmtId="0" fontId="17" fillId="0" borderId="35" xfId="74" applyFont="1" applyBorder="1" applyAlignment="1">
      <alignment horizontal="center" vertical="center"/>
    </xf>
    <xf numFmtId="0" fontId="39" fillId="14" borderId="35" xfId="74" applyFont="1" applyFill="1" applyBorder="1" applyAlignment="1">
      <alignment horizontal="center" vertical="center"/>
    </xf>
    <xf numFmtId="0" fontId="39" fillId="0" borderId="35" xfId="74" applyFont="1" applyBorder="1" applyAlignment="1">
      <alignment horizontal="center" vertical="center"/>
    </xf>
    <xf numFmtId="0" fontId="13" fillId="14" borderId="35" xfId="0" applyFont="1" applyFill="1" applyBorder="1" applyAlignment="1">
      <alignment horizontal="center" vertical="center"/>
    </xf>
    <xf numFmtId="177" fontId="13" fillId="14" borderId="36" xfId="0" applyNumberFormat="1" applyFont="1" applyFill="1" applyBorder="1" applyAlignment="1">
      <alignment horizontal="center" vertical="center"/>
    </xf>
    <xf numFmtId="0" fontId="14" fillId="0" borderId="10" xfId="74" applyFont="1" applyBorder="1" applyAlignment="1">
      <alignment horizontal="center" vertical="center"/>
    </xf>
    <xf numFmtId="0" fontId="14" fillId="0" borderId="59" xfId="74" applyFont="1" applyBorder="1" applyAlignment="1">
      <alignment horizontal="center" vertical="center" wrapText="1"/>
    </xf>
    <xf numFmtId="0" fontId="14" fillId="0" borderId="63" xfId="74" applyFont="1" applyBorder="1" applyAlignment="1">
      <alignment horizontal="center" vertical="center" wrapText="1"/>
    </xf>
    <xf numFmtId="0" fontId="13" fillId="14" borderId="121" xfId="86" applyFont="1" applyFill="1" applyBorder="1" applyAlignment="1">
      <alignment horizontal="center" vertical="center"/>
    </xf>
    <xf numFmtId="0" fontId="13" fillId="14" borderId="141" xfId="86" applyFont="1" applyFill="1" applyBorder="1" applyAlignment="1">
      <alignment horizontal="center" vertical="center"/>
    </xf>
    <xf numFmtId="0" fontId="13" fillId="14" borderId="146" xfId="86" applyFont="1" applyFill="1" applyBorder="1" applyAlignment="1">
      <alignment horizontal="center" vertical="center"/>
    </xf>
    <xf numFmtId="5" fontId="13" fillId="14" borderId="71" xfId="86" applyNumberFormat="1" applyFont="1" applyFill="1" applyBorder="1" applyAlignment="1">
      <alignment horizontal="center" vertical="center"/>
    </xf>
    <xf numFmtId="0" fontId="13" fillId="14" borderId="251" xfId="86" applyFont="1" applyFill="1" applyBorder="1" applyAlignment="1">
      <alignment horizontal="center" vertical="center"/>
    </xf>
    <xf numFmtId="5" fontId="15" fillId="14" borderId="190" xfId="86" applyNumberFormat="1" applyFont="1" applyFill="1" applyBorder="1" applyAlignment="1">
      <alignment horizontal="center"/>
    </xf>
    <xf numFmtId="0" fontId="43" fillId="14" borderId="44" xfId="86" applyFont="1" applyFill="1" applyBorder="1" applyAlignment="1" applyProtection="1">
      <alignment horizontal="center" vertical="center"/>
      <protection locked="0"/>
    </xf>
    <xf numFmtId="0" fontId="13" fillId="14" borderId="140" xfId="86" applyFont="1" applyFill="1" applyBorder="1" applyAlignment="1">
      <alignment horizontal="center" vertical="center"/>
    </xf>
    <xf numFmtId="0" fontId="13" fillId="14" borderId="160" xfId="86" applyFont="1" applyFill="1" applyBorder="1" applyAlignment="1">
      <alignment horizontal="center" vertical="center"/>
    </xf>
    <xf numFmtId="5" fontId="13" fillId="14" borderId="36" xfId="86" applyNumberFormat="1" applyFont="1" applyFill="1" applyBorder="1" applyAlignment="1">
      <alignment horizontal="center" vertical="center"/>
    </xf>
    <xf numFmtId="0" fontId="13" fillId="14" borderId="252" xfId="86" applyFont="1" applyFill="1" applyBorder="1" applyAlignment="1">
      <alignment horizontal="center" vertical="center"/>
    </xf>
    <xf numFmtId="5" fontId="15" fillId="14" borderId="188" xfId="86" applyNumberFormat="1" applyFont="1" applyFill="1" applyBorder="1" applyAlignment="1">
      <alignment horizontal="center"/>
    </xf>
    <xf numFmtId="0" fontId="13" fillId="14" borderId="9" xfId="74" applyFont="1" applyFill="1" applyBorder="1" applyAlignment="1">
      <alignment horizontal="center" vertical="center" wrapText="1"/>
    </xf>
    <xf numFmtId="0" fontId="13" fillId="14" borderId="10" xfId="74" applyFont="1" applyFill="1" applyBorder="1" applyAlignment="1">
      <alignment horizontal="center" vertical="center" wrapText="1"/>
    </xf>
    <xf numFmtId="0" fontId="13" fillId="14" borderId="37" xfId="87" applyFont="1" applyFill="1" applyBorder="1" applyAlignment="1">
      <alignment horizontal="center" vertical="center"/>
    </xf>
    <xf numFmtId="0" fontId="13" fillId="14" borderId="140" xfId="87" applyFont="1" applyFill="1" applyBorder="1" applyAlignment="1">
      <alignment horizontal="center" vertical="center"/>
    </xf>
    <xf numFmtId="0" fontId="13" fillId="14" borderId="160" xfId="87" applyFont="1" applyFill="1" applyBorder="1" applyAlignment="1">
      <alignment horizontal="center" vertical="center"/>
    </xf>
    <xf numFmtId="5" fontId="13" fillId="14" borderId="36" xfId="87" applyNumberFormat="1" applyFont="1" applyFill="1" applyBorder="1" applyAlignment="1">
      <alignment horizontal="center" vertical="center"/>
    </xf>
    <xf numFmtId="0" fontId="13" fillId="14" borderId="252" xfId="87" applyFont="1" applyFill="1" applyBorder="1" applyAlignment="1">
      <alignment horizontal="center" vertical="center"/>
    </xf>
    <xf numFmtId="5" fontId="15" fillId="14" borderId="188" xfId="87" applyNumberFormat="1" applyFont="1" applyFill="1" applyBorder="1" applyAlignment="1">
      <alignment horizontal="center"/>
    </xf>
    <xf numFmtId="0" fontId="43" fillId="14" borderId="44" xfId="87" applyFont="1" applyFill="1" applyBorder="1" applyAlignment="1" applyProtection="1">
      <alignment horizontal="center" vertical="center"/>
      <protection locked="0"/>
    </xf>
    <xf numFmtId="0" fontId="13" fillId="14" borderId="77" xfId="87" applyFont="1" applyFill="1" applyBorder="1" applyAlignment="1">
      <alignment horizontal="center" vertical="center"/>
    </xf>
    <xf numFmtId="0" fontId="13" fillId="14" borderId="159" xfId="87" applyFont="1" applyFill="1" applyBorder="1" applyAlignment="1">
      <alignment horizontal="center" vertical="center"/>
    </xf>
    <xf numFmtId="0" fontId="13" fillId="14" borderId="161" xfId="87" applyFont="1" applyFill="1" applyBorder="1" applyAlignment="1">
      <alignment horizontal="center" vertical="center"/>
    </xf>
    <xf numFmtId="5" fontId="13" fillId="14" borderId="65" xfId="87" applyNumberFormat="1" applyFont="1" applyFill="1" applyBorder="1" applyAlignment="1">
      <alignment horizontal="center" vertical="center"/>
    </xf>
    <xf numFmtId="0" fontId="13" fillId="14" borderId="260" xfId="87" applyFont="1" applyFill="1" applyBorder="1" applyAlignment="1">
      <alignment horizontal="center" vertical="center"/>
    </xf>
    <xf numFmtId="5" fontId="15" fillId="14" borderId="261" xfId="87" applyNumberFormat="1" applyFont="1" applyFill="1" applyBorder="1" applyAlignment="1">
      <alignment horizontal="center"/>
    </xf>
    <xf numFmtId="0" fontId="43" fillId="14" borderId="186" xfId="87" applyFont="1" applyFill="1" applyBorder="1" applyAlignment="1" applyProtection="1">
      <alignment horizontal="center" vertical="center"/>
      <protection locked="0"/>
    </xf>
    <xf numFmtId="0" fontId="13" fillId="14" borderId="121" xfId="87" applyFont="1" applyFill="1" applyBorder="1" applyAlignment="1">
      <alignment horizontal="center" vertical="center"/>
    </xf>
    <xf numFmtId="0" fontId="28" fillId="0" borderId="75" xfId="52" applyFont="1" applyBorder="1" applyAlignment="1">
      <alignment vertical="center"/>
    </xf>
    <xf numFmtId="0" fontId="13" fillId="0" borderId="194" xfId="0" applyFont="1" applyBorder="1" applyAlignment="1">
      <alignment horizontal="center" vertical="center"/>
    </xf>
    <xf numFmtId="0" fontId="13" fillId="14" borderId="21" xfId="0" applyFont="1" applyFill="1" applyBorder="1" applyAlignment="1">
      <alignment horizontal="center" vertical="center" wrapText="1"/>
    </xf>
    <xf numFmtId="0" fontId="13" fillId="0" borderId="16" xfId="0" applyFont="1" applyBorder="1" applyAlignment="1">
      <alignment horizontal="center" vertical="center" wrapText="1"/>
    </xf>
    <xf numFmtId="0" fontId="28" fillId="0" borderId="16" xfId="0" applyFont="1" applyBorder="1" applyAlignment="1">
      <alignment horizontal="center" vertical="center" wrapText="1"/>
    </xf>
    <xf numFmtId="0" fontId="13" fillId="14" borderId="16" xfId="0" applyFont="1" applyFill="1" applyBorder="1" applyAlignment="1">
      <alignment horizontal="center" vertical="center" wrapText="1"/>
    </xf>
    <xf numFmtId="0" fontId="28" fillId="0" borderId="21" xfId="0" applyFont="1" applyBorder="1" applyAlignment="1">
      <alignment horizontal="center" vertical="center" wrapText="1"/>
    </xf>
    <xf numFmtId="0" fontId="13" fillId="14" borderId="19" xfId="0" applyFont="1" applyFill="1" applyBorder="1" applyAlignment="1">
      <alignment horizontal="center" vertical="center" wrapText="1"/>
    </xf>
    <xf numFmtId="0" fontId="13" fillId="14" borderId="10" xfId="99" applyFont="1" applyFill="1" applyBorder="1" applyAlignment="1">
      <alignment horizontal="center" vertical="center"/>
    </xf>
    <xf numFmtId="6" fontId="13" fillId="14" borderId="82" xfId="99" applyNumberFormat="1" applyFont="1" applyFill="1" applyBorder="1" applyAlignment="1">
      <alignment horizontal="center" vertical="center"/>
    </xf>
    <xf numFmtId="38" fontId="13" fillId="14" borderId="215" xfId="35" applyFont="1" applyFill="1" applyBorder="1" applyAlignment="1">
      <alignment horizontal="center" vertical="center"/>
    </xf>
    <xf numFmtId="38" fontId="15" fillId="14" borderId="183" xfId="35" applyFont="1" applyFill="1" applyBorder="1" applyAlignment="1">
      <alignment horizontal="center"/>
    </xf>
    <xf numFmtId="0" fontId="13" fillId="14" borderId="9" xfId="99" applyFont="1" applyFill="1" applyBorder="1" applyAlignment="1">
      <alignment horizontal="center" vertical="center"/>
    </xf>
    <xf numFmtId="6" fontId="13" fillId="14" borderId="84" xfId="99" applyNumberFormat="1" applyFont="1" applyFill="1" applyBorder="1" applyAlignment="1">
      <alignment horizontal="center" vertical="center"/>
    </xf>
    <xf numFmtId="38" fontId="13" fillId="14" borderId="208" xfId="35" applyFont="1" applyFill="1" applyBorder="1" applyAlignment="1">
      <alignment horizontal="center" vertical="center"/>
    </xf>
    <xf numFmtId="38" fontId="15" fillId="14" borderId="178" xfId="35" applyFont="1" applyFill="1" applyBorder="1" applyAlignment="1">
      <alignment horizontal="center"/>
    </xf>
    <xf numFmtId="0" fontId="13" fillId="14" borderId="59" xfId="99" applyFont="1" applyFill="1" applyBorder="1" applyAlignment="1">
      <alignment horizontal="center" vertical="center"/>
    </xf>
    <xf numFmtId="6" fontId="13" fillId="14" borderId="83" xfId="99" applyNumberFormat="1" applyFont="1" applyFill="1" applyBorder="1" applyAlignment="1">
      <alignment horizontal="center" vertical="center"/>
    </xf>
    <xf numFmtId="38" fontId="13" fillId="14" borderId="216" xfId="35" applyFont="1" applyFill="1" applyBorder="1" applyAlignment="1">
      <alignment horizontal="center" vertical="center"/>
    </xf>
    <xf numFmtId="38" fontId="15" fillId="14" borderId="235" xfId="35" applyFont="1" applyFill="1" applyBorder="1" applyAlignment="1">
      <alignment horizontal="center"/>
    </xf>
    <xf numFmtId="0" fontId="13" fillId="0" borderId="5" xfId="80" applyFont="1" applyBorder="1" applyAlignment="1">
      <alignment horizontal="center" vertical="center"/>
    </xf>
    <xf numFmtId="0" fontId="43" fillId="0" borderId="5" xfId="80" applyFont="1" applyBorder="1" applyAlignment="1">
      <alignment horizontal="center" vertical="center"/>
    </xf>
    <xf numFmtId="0" fontId="43" fillId="14" borderId="5" xfId="80" applyFont="1" applyFill="1" applyBorder="1" applyAlignment="1">
      <alignment horizontal="center" vertical="center"/>
    </xf>
    <xf numFmtId="0" fontId="43" fillId="0" borderId="7" xfId="80" applyFont="1" applyBorder="1" applyAlignment="1">
      <alignment horizontal="center" vertical="center"/>
    </xf>
    <xf numFmtId="0" fontId="13" fillId="14" borderId="16" xfId="38" applyFont="1" applyFill="1" applyBorder="1" applyAlignment="1">
      <alignment horizontal="center" vertical="center"/>
    </xf>
    <xf numFmtId="0" fontId="13" fillId="14" borderId="35" xfId="38" applyFont="1" applyFill="1" applyBorder="1" applyAlignment="1">
      <alignment horizontal="center" vertical="center"/>
    </xf>
    <xf numFmtId="6" fontId="13" fillId="14" borderId="36" xfId="38" applyNumberFormat="1" applyFont="1" applyFill="1" applyBorder="1" applyAlignment="1">
      <alignment horizontal="center" vertical="center"/>
    </xf>
    <xf numFmtId="38" fontId="13" fillId="14" borderId="252" xfId="20" applyFont="1" applyFill="1" applyBorder="1" applyAlignment="1" applyProtection="1">
      <alignment horizontal="center" vertical="center"/>
      <protection locked="0"/>
    </xf>
    <xf numFmtId="38" fontId="15" fillId="14" borderId="178" xfId="20" applyFont="1" applyFill="1" applyBorder="1" applyAlignment="1">
      <alignment horizontal="center"/>
    </xf>
    <xf numFmtId="0" fontId="43" fillId="0" borderId="21" xfId="80" applyFont="1" applyBorder="1" applyAlignment="1">
      <alignment horizontal="center" vertical="center"/>
    </xf>
    <xf numFmtId="0" fontId="21" fillId="0" borderId="5" xfId="80" applyFont="1" applyBorder="1" applyAlignment="1">
      <alignment horizontal="center" vertical="center"/>
    </xf>
    <xf numFmtId="0" fontId="21" fillId="0" borderId="16" xfId="80" applyFont="1" applyBorder="1" applyAlignment="1">
      <alignment horizontal="center" vertical="center"/>
    </xf>
    <xf numFmtId="0" fontId="43" fillId="0" borderId="16" xfId="80" applyFont="1" applyBorder="1" applyAlignment="1">
      <alignment horizontal="center" vertical="center"/>
    </xf>
    <xf numFmtId="0" fontId="43" fillId="14" borderId="16" xfId="80" applyFont="1" applyFill="1" applyBorder="1" applyAlignment="1">
      <alignment horizontal="center" vertical="center"/>
    </xf>
    <xf numFmtId="0" fontId="43" fillId="0" borderId="27" xfId="80" applyFont="1" applyBorder="1" applyAlignment="1">
      <alignment horizontal="center" vertical="center"/>
    </xf>
    <xf numFmtId="0" fontId="43" fillId="0" borderId="19" xfId="80" applyFont="1" applyBorder="1" applyAlignment="1">
      <alignment horizontal="center" vertical="center"/>
    </xf>
    <xf numFmtId="0" fontId="13" fillId="14" borderId="58" xfId="0" applyFont="1" applyFill="1" applyBorder="1" applyAlignment="1">
      <alignment horizontal="center" vertical="center"/>
    </xf>
    <xf numFmtId="0" fontId="13" fillId="14" borderId="94" xfId="0" applyFont="1" applyFill="1" applyBorder="1" applyAlignment="1">
      <alignment horizontal="center" vertical="center"/>
    </xf>
    <xf numFmtId="177" fontId="13" fillId="14" borderId="22" xfId="0" applyNumberFormat="1" applyFont="1" applyFill="1" applyBorder="1" applyAlignment="1">
      <alignment horizontal="center" vertical="center"/>
    </xf>
    <xf numFmtId="38" fontId="13" fillId="14" borderId="51" xfId="20" applyFont="1" applyFill="1" applyBorder="1" applyAlignment="1">
      <alignment horizontal="center" vertical="center"/>
    </xf>
    <xf numFmtId="0" fontId="43" fillId="0" borderId="57" xfId="0" applyFont="1" applyBorder="1" applyAlignment="1">
      <alignment horizontal="center" vertical="center"/>
    </xf>
    <xf numFmtId="0" fontId="43" fillId="0" borderId="64" xfId="0" applyFont="1" applyBorder="1" applyAlignment="1">
      <alignment horizontal="center" vertical="center"/>
    </xf>
    <xf numFmtId="0" fontId="13" fillId="14" borderId="9" xfId="0" applyFont="1" applyFill="1" applyBorder="1" applyAlignment="1">
      <alignment horizontal="center" vertical="center"/>
    </xf>
    <xf numFmtId="0" fontId="13" fillId="14" borderId="11" xfId="0" applyFont="1" applyFill="1" applyBorder="1" applyAlignment="1">
      <alignment horizontal="center" vertical="center"/>
    </xf>
    <xf numFmtId="177" fontId="13" fillId="14" borderId="85" xfId="0" applyNumberFormat="1" applyFont="1" applyFill="1" applyBorder="1" applyAlignment="1">
      <alignment horizontal="center" vertical="center"/>
    </xf>
    <xf numFmtId="38" fontId="13" fillId="14" borderId="174" xfId="20" applyFont="1" applyFill="1" applyBorder="1" applyAlignment="1">
      <alignment horizontal="center" vertical="center"/>
    </xf>
    <xf numFmtId="38" fontId="15" fillId="14" borderId="137" xfId="20" applyFont="1" applyFill="1" applyBorder="1" applyAlignment="1">
      <alignment horizontal="center"/>
    </xf>
    <xf numFmtId="0" fontId="13" fillId="14" borderId="42" xfId="0" applyFont="1" applyFill="1" applyBorder="1" applyAlignment="1">
      <alignment horizontal="center" vertical="center"/>
    </xf>
    <xf numFmtId="38" fontId="13" fillId="14" borderId="180" xfId="20" applyFont="1" applyFill="1" applyBorder="1" applyAlignment="1">
      <alignment horizontal="center" vertical="center"/>
    </xf>
    <xf numFmtId="0" fontId="14" fillId="0" borderId="64" xfId="81" applyFont="1" applyBorder="1" applyAlignment="1">
      <alignment horizontal="center" vertical="center"/>
    </xf>
    <xf numFmtId="0" fontId="13" fillId="3" borderId="148" xfId="0" applyFont="1" applyFill="1" applyBorder="1" applyAlignment="1">
      <alignment horizontal="center" vertical="center"/>
    </xf>
    <xf numFmtId="0" fontId="13" fillId="13" borderId="148" xfId="0" applyFont="1" applyFill="1" applyBorder="1" applyAlignment="1">
      <alignment horizontal="center" vertical="center"/>
    </xf>
    <xf numFmtId="0" fontId="28" fillId="3" borderId="201" xfId="0" applyFont="1" applyFill="1" applyBorder="1" applyAlignment="1">
      <alignment horizontal="center" vertical="center"/>
    </xf>
    <xf numFmtId="0" fontId="13" fillId="14" borderId="76" xfId="61" applyFont="1" applyFill="1" applyBorder="1" applyAlignment="1">
      <alignment horizontal="center" vertical="center"/>
    </xf>
    <xf numFmtId="0" fontId="45" fillId="14" borderId="76" xfId="0" applyFont="1" applyFill="1" applyBorder="1" applyAlignment="1">
      <alignment horizontal="center" vertical="center"/>
    </xf>
    <xf numFmtId="177" fontId="13" fillId="14" borderId="112" xfId="0" applyNumberFormat="1" applyFont="1" applyFill="1" applyBorder="1" applyAlignment="1">
      <alignment horizontal="center" vertical="center"/>
    </xf>
    <xf numFmtId="38" fontId="15" fillId="14" borderId="187" xfId="20" applyFont="1" applyFill="1" applyBorder="1" applyAlignment="1">
      <alignment horizontal="center"/>
    </xf>
    <xf numFmtId="0" fontId="13" fillId="14" borderId="148" xfId="0" applyFont="1" applyFill="1" applyBorder="1" applyAlignment="1">
      <alignment horizontal="center" vertical="center"/>
    </xf>
    <xf numFmtId="0" fontId="13" fillId="0" borderId="9" xfId="84" applyFont="1" applyBorder="1" applyAlignment="1">
      <alignment horizontal="center" vertical="center"/>
    </xf>
    <xf numFmtId="0" fontId="28" fillId="0" borderId="110" xfId="0" applyFont="1" applyBorder="1" applyAlignment="1">
      <alignment vertical="center"/>
    </xf>
    <xf numFmtId="0" fontId="14" fillId="0" borderId="7" xfId="0" applyFont="1" applyBorder="1" applyAlignment="1">
      <alignment horizontal="center" vertical="center"/>
    </xf>
    <xf numFmtId="0" fontId="13" fillId="0" borderId="16" xfId="83" applyFont="1" applyBorder="1" applyAlignment="1">
      <alignment vertical="center"/>
    </xf>
    <xf numFmtId="0" fontId="43" fillId="0" borderId="1" xfId="83" applyFont="1" applyAlignment="1">
      <alignment horizontal="center" vertical="center"/>
    </xf>
    <xf numFmtId="0" fontId="14" fillId="0" borderId="1" xfId="83" applyFont="1" applyAlignment="1">
      <alignment horizontal="center" vertical="center"/>
    </xf>
    <xf numFmtId="0" fontId="14" fillId="0" borderId="16" xfId="83" applyFont="1" applyBorder="1" applyAlignment="1">
      <alignment horizontal="center" vertical="center"/>
    </xf>
    <xf numFmtId="0" fontId="13" fillId="0" borderId="4" xfId="83" applyFont="1" applyBorder="1" applyAlignment="1">
      <alignment horizontal="center" vertical="center"/>
    </xf>
    <xf numFmtId="0" fontId="28" fillId="0" borderId="5" xfId="85" applyFont="1" applyBorder="1" applyAlignment="1">
      <alignment vertical="center"/>
    </xf>
    <xf numFmtId="0" fontId="28" fillId="0" borderId="16" xfId="85" applyFont="1" applyBorder="1" applyAlignment="1">
      <alignment vertical="center"/>
    </xf>
    <xf numFmtId="0" fontId="13" fillId="0" borderId="16" xfId="85" applyFont="1" applyBorder="1" applyAlignment="1">
      <alignment horizontal="center" vertical="center"/>
    </xf>
    <xf numFmtId="0" fontId="14" fillId="0" borderId="16" xfId="85" applyFont="1" applyBorder="1" applyAlignment="1">
      <alignment horizontal="center" vertical="center"/>
    </xf>
    <xf numFmtId="0" fontId="28" fillId="0" borderId="19" xfId="85" applyFont="1" applyBorder="1" applyAlignment="1">
      <alignment vertical="center"/>
    </xf>
    <xf numFmtId="0" fontId="14" fillId="0" borderId="36" xfId="85" applyFont="1" applyBorder="1" applyAlignment="1">
      <alignment horizontal="center" vertical="center"/>
    </xf>
    <xf numFmtId="0" fontId="14" fillId="0" borderId="11" xfId="85" applyFont="1" applyBorder="1" applyAlignment="1">
      <alignment horizontal="center" vertical="center"/>
    </xf>
    <xf numFmtId="0" fontId="14" fillId="0" borderId="131" xfId="62" applyFont="1" applyBorder="1" applyAlignment="1">
      <alignment horizontal="center" vertical="center"/>
    </xf>
    <xf numFmtId="0" fontId="14" fillId="0" borderId="124" xfId="62" applyFont="1" applyBorder="1" applyAlignment="1">
      <alignment horizontal="center" vertical="center"/>
    </xf>
    <xf numFmtId="0" fontId="14" fillId="0" borderId="35" xfId="81" applyFont="1" applyBorder="1" applyAlignment="1">
      <alignment horizontal="center" vertical="center"/>
    </xf>
    <xf numFmtId="0" fontId="39" fillId="0" borderId="21" xfId="0" applyFont="1" applyBorder="1" applyAlignment="1">
      <alignment horizontal="center" vertical="center"/>
    </xf>
    <xf numFmtId="0" fontId="14" fillId="0" borderId="19" xfId="0" applyFont="1" applyBorder="1" applyAlignment="1">
      <alignment horizontal="center" vertical="center"/>
    </xf>
    <xf numFmtId="0" fontId="13" fillId="14" borderId="59" xfId="0" applyFont="1" applyFill="1" applyBorder="1" applyAlignment="1">
      <alignment horizontal="center" vertical="center"/>
    </xf>
    <xf numFmtId="177" fontId="13" fillId="14" borderId="83" xfId="0" applyNumberFormat="1" applyFont="1" applyFill="1" applyBorder="1" applyAlignment="1">
      <alignment horizontal="center" vertical="center"/>
    </xf>
    <xf numFmtId="38" fontId="13" fillId="14" borderId="173" xfId="20" applyFont="1" applyFill="1" applyBorder="1" applyAlignment="1">
      <alignment horizontal="center" vertical="center"/>
    </xf>
    <xf numFmtId="38" fontId="15" fillId="14" borderId="152" xfId="20" applyFont="1" applyFill="1" applyBorder="1" applyAlignment="1">
      <alignment horizontal="center"/>
    </xf>
    <xf numFmtId="0" fontId="14" fillId="0" borderId="9" xfId="0" applyFont="1" applyBorder="1" applyAlignment="1">
      <alignment horizontal="center" vertical="center" wrapText="1"/>
    </xf>
    <xf numFmtId="0" fontId="43" fillId="2" borderId="6" xfId="58" applyFont="1" applyFill="1" applyBorder="1" applyAlignment="1">
      <alignment horizontal="center" vertical="center"/>
    </xf>
    <xf numFmtId="0" fontId="28" fillId="0" borderId="17" xfId="70" applyFont="1" applyBorder="1" applyAlignment="1">
      <alignment vertical="center"/>
    </xf>
    <xf numFmtId="0" fontId="28" fillId="0" borderId="16" xfId="70" applyFont="1" applyBorder="1" applyAlignment="1">
      <alignment vertical="center"/>
    </xf>
    <xf numFmtId="0" fontId="13" fillId="0" borderId="16" xfId="70" applyFont="1" applyBorder="1" applyAlignment="1">
      <alignment horizontal="center" vertical="center"/>
    </xf>
    <xf numFmtId="0" fontId="28" fillId="0" borderId="110" xfId="70" applyFont="1" applyBorder="1" applyAlignment="1">
      <alignment vertical="center"/>
    </xf>
    <xf numFmtId="0" fontId="28" fillId="0" borderId="81" xfId="70" applyFont="1" applyBorder="1" applyAlignment="1">
      <alignment vertical="center"/>
    </xf>
    <xf numFmtId="0" fontId="28" fillId="3" borderId="268" xfId="0" applyFont="1" applyFill="1" applyBorder="1" applyAlignment="1">
      <alignment horizontal="center" vertical="center"/>
    </xf>
    <xf numFmtId="0" fontId="13" fillId="0" borderId="21" xfId="80" applyFont="1" applyBorder="1" applyAlignment="1">
      <alignment horizontal="center" vertical="center"/>
    </xf>
    <xf numFmtId="0" fontId="13" fillId="0" borderId="16" xfId="80" applyFont="1" applyBorder="1" applyAlignment="1">
      <alignment horizontal="center" vertical="center"/>
    </xf>
    <xf numFmtId="0" fontId="14" fillId="0" borderId="16" xfId="80" applyFont="1" applyBorder="1" applyAlignment="1">
      <alignment horizontal="center" vertical="center"/>
    </xf>
    <xf numFmtId="0" fontId="13" fillId="0" borderId="19" xfId="80" applyFont="1" applyBorder="1" applyAlignment="1">
      <alignment horizontal="center" vertical="center"/>
    </xf>
    <xf numFmtId="0" fontId="13" fillId="2" borderId="37" xfId="87" applyFont="1" applyFill="1" applyBorder="1" applyAlignment="1">
      <alignment horizontal="center" vertical="center"/>
    </xf>
    <xf numFmtId="0" fontId="13" fillId="2" borderId="140" xfId="87" applyFont="1" applyFill="1" applyBorder="1" applyAlignment="1">
      <alignment horizontal="center" vertical="center"/>
    </xf>
    <xf numFmtId="0" fontId="13" fillId="2" borderId="9" xfId="74" applyFont="1" applyFill="1" applyBorder="1" applyAlignment="1">
      <alignment horizontal="center" vertical="center" wrapText="1"/>
    </xf>
    <xf numFmtId="0" fontId="13" fillId="2" borderId="160" xfId="87" applyFont="1" applyFill="1" applyBorder="1" applyAlignment="1">
      <alignment horizontal="center" vertical="center"/>
    </xf>
    <xf numFmtId="5" fontId="13" fillId="2" borderId="36" xfId="87" applyNumberFormat="1" applyFont="1" applyFill="1" applyBorder="1" applyAlignment="1">
      <alignment horizontal="center" vertical="center"/>
    </xf>
    <xf numFmtId="0" fontId="13" fillId="2" borderId="252" xfId="87" applyFont="1" applyFill="1" applyBorder="1" applyAlignment="1">
      <alignment horizontal="center" vertical="center"/>
    </xf>
    <xf numFmtId="5" fontId="15" fillId="2" borderId="188" xfId="87" applyNumberFormat="1" applyFont="1" applyFill="1" applyBorder="1" applyAlignment="1">
      <alignment horizontal="center"/>
    </xf>
    <xf numFmtId="0" fontId="13" fillId="14" borderId="76" xfId="70" applyFont="1" applyFill="1" applyBorder="1" applyAlignment="1">
      <alignment horizontal="center" vertical="center"/>
    </xf>
    <xf numFmtId="0" fontId="25" fillId="14" borderId="76" xfId="0" applyFont="1" applyFill="1" applyBorder="1" applyAlignment="1">
      <alignment horizontal="center" vertical="center"/>
    </xf>
    <xf numFmtId="177" fontId="15" fillId="14" borderId="185" xfId="0" applyNumberFormat="1" applyFont="1" applyFill="1" applyBorder="1" applyAlignment="1">
      <alignment horizontal="center" vertical="center"/>
    </xf>
    <xf numFmtId="0" fontId="16" fillId="14" borderId="70" xfId="0" applyFont="1" applyFill="1" applyBorder="1" applyAlignment="1">
      <alignment vertical="center"/>
    </xf>
    <xf numFmtId="0" fontId="43" fillId="14" borderId="18" xfId="70" applyFont="1" applyFill="1" applyBorder="1" applyAlignment="1">
      <alignment horizontal="center" vertical="center"/>
    </xf>
    <xf numFmtId="0" fontId="13" fillId="14" borderId="18" xfId="0" applyFont="1" applyFill="1" applyBorder="1" applyAlignment="1">
      <alignment horizontal="center" vertical="center"/>
    </xf>
    <xf numFmtId="177" fontId="13" fillId="14" borderId="20" xfId="0" applyNumberFormat="1" applyFont="1" applyFill="1" applyBorder="1" applyAlignment="1">
      <alignment horizontal="center" vertical="center"/>
    </xf>
    <xf numFmtId="38" fontId="13" fillId="14" borderId="248" xfId="20" applyFont="1" applyFill="1" applyBorder="1" applyAlignment="1">
      <alignment horizontal="center" vertical="center"/>
    </xf>
    <xf numFmtId="177" fontId="15" fillId="14" borderId="247" xfId="0" applyNumberFormat="1" applyFont="1" applyFill="1" applyBorder="1" applyAlignment="1">
      <alignment horizontal="center"/>
    </xf>
    <xf numFmtId="0" fontId="13" fillId="0" borderId="35" xfId="74" applyFont="1" applyBorder="1" applyAlignment="1">
      <alignment horizontal="center" vertical="center"/>
    </xf>
    <xf numFmtId="0" fontId="13" fillId="14" borderId="140" xfId="68" applyFont="1" applyFill="1" applyBorder="1" applyAlignment="1">
      <alignment horizontal="center" vertical="center"/>
    </xf>
    <xf numFmtId="0" fontId="13" fillId="14" borderId="141" xfId="87" applyFont="1" applyFill="1" applyBorder="1" applyAlignment="1">
      <alignment horizontal="center" vertical="center"/>
    </xf>
    <xf numFmtId="0" fontId="13" fillId="14" borderId="146" xfId="87" applyFont="1" applyFill="1" applyBorder="1" applyAlignment="1">
      <alignment horizontal="center" vertical="center"/>
    </xf>
    <xf numFmtId="5" fontId="13" fillId="14" borderId="71" xfId="87" applyNumberFormat="1" applyFont="1" applyFill="1" applyBorder="1" applyAlignment="1">
      <alignment horizontal="center" vertical="center"/>
    </xf>
    <xf numFmtId="5" fontId="15" fillId="14" borderId="190" xfId="87" applyNumberFormat="1" applyFont="1" applyFill="1" applyBorder="1" applyAlignment="1">
      <alignment horizontal="center"/>
    </xf>
    <xf numFmtId="0" fontId="13" fillId="14" borderId="143" xfId="87" applyFont="1" applyFill="1" applyBorder="1" applyAlignment="1">
      <alignment horizontal="center" vertical="center"/>
    </xf>
    <xf numFmtId="0" fontId="13" fillId="14" borderId="9" xfId="84" applyFont="1" applyFill="1" applyBorder="1" applyAlignment="1">
      <alignment horizontal="center" vertical="center"/>
    </xf>
    <xf numFmtId="38" fontId="15" fillId="14" borderId="211" xfId="20" applyFont="1" applyFill="1" applyBorder="1" applyAlignment="1">
      <alignment horizontal="center"/>
    </xf>
    <xf numFmtId="0" fontId="13" fillId="14" borderId="202" xfId="0" applyFont="1" applyFill="1" applyBorder="1" applyAlignment="1">
      <alignment horizontal="center" vertical="center"/>
    </xf>
    <xf numFmtId="0" fontId="14" fillId="0" borderId="110" xfId="85" applyFont="1" applyBorder="1" applyAlignment="1">
      <alignment horizontal="center" vertical="center"/>
    </xf>
    <xf numFmtId="0" fontId="16" fillId="14" borderId="68" xfId="0" applyFont="1" applyFill="1" applyBorder="1" applyAlignment="1">
      <alignment horizontal="center" vertical="center"/>
    </xf>
    <xf numFmtId="0" fontId="13" fillId="14" borderId="19" xfId="0" applyFont="1" applyFill="1" applyBorder="1" applyAlignment="1">
      <alignment horizontal="center" vertical="center"/>
    </xf>
    <xf numFmtId="0" fontId="13" fillId="14" borderId="20" xfId="41" applyFont="1" applyFill="1" applyBorder="1" applyAlignment="1">
      <alignment horizontal="center" vertical="center"/>
    </xf>
    <xf numFmtId="0" fontId="25" fillId="14" borderId="19" xfId="0" applyFont="1" applyFill="1" applyBorder="1" applyAlignment="1">
      <alignment horizontal="center" vertical="center" wrapText="1"/>
    </xf>
    <xf numFmtId="177" fontId="15" fillId="14" borderId="153" xfId="0" applyNumberFormat="1" applyFont="1" applyFill="1" applyBorder="1" applyAlignment="1">
      <alignment horizontal="center"/>
    </xf>
    <xf numFmtId="0" fontId="13" fillId="14" borderId="201" xfId="0" applyFont="1" applyFill="1" applyBorder="1" applyAlignment="1">
      <alignment horizontal="center" vertical="center"/>
    </xf>
    <xf numFmtId="0" fontId="14" fillId="0" borderId="10" xfId="0" applyFont="1" applyBorder="1" applyAlignment="1">
      <alignment horizontal="center" vertical="center" wrapText="1"/>
    </xf>
    <xf numFmtId="38" fontId="13" fillId="0" borderId="262" xfId="20" applyFont="1" applyFill="1" applyBorder="1" applyAlignment="1">
      <alignment horizontal="center" vertical="center"/>
    </xf>
    <xf numFmtId="177" fontId="15" fillId="0" borderId="222" xfId="0" applyNumberFormat="1" applyFont="1" applyBorder="1" applyAlignment="1">
      <alignment horizontal="center"/>
    </xf>
    <xf numFmtId="177" fontId="15" fillId="0" borderId="183" xfId="0" applyNumberFormat="1" applyFont="1" applyBorder="1" applyAlignment="1">
      <alignment horizontal="center"/>
    </xf>
    <xf numFmtId="0" fontId="46" fillId="0" borderId="76" xfId="52" applyFont="1" applyBorder="1" applyAlignment="1">
      <alignment vertical="center"/>
    </xf>
    <xf numFmtId="0" fontId="46" fillId="0" borderId="3" xfId="41" applyFont="1" applyBorder="1" applyAlignment="1">
      <alignment vertical="center"/>
    </xf>
    <xf numFmtId="0" fontId="46" fillId="0" borderId="7" xfId="41" applyFont="1" applyBorder="1" applyAlignment="1">
      <alignment vertical="center"/>
    </xf>
    <xf numFmtId="0" fontId="43" fillId="0" borderId="93" xfId="0" applyFont="1" applyBorder="1" applyAlignment="1">
      <alignment horizontal="center" vertical="center"/>
    </xf>
    <xf numFmtId="0" fontId="28" fillId="0" borderId="8" xfId="0" applyFont="1" applyBorder="1" applyAlignment="1">
      <alignment vertical="center"/>
    </xf>
    <xf numFmtId="0" fontId="28" fillId="0" borderId="5" xfId="0" applyFont="1" applyBorder="1" applyAlignment="1">
      <alignment vertical="center"/>
    </xf>
    <xf numFmtId="0" fontId="28" fillId="0" borderId="4" xfId="0" applyFont="1" applyBorder="1" applyAlignment="1">
      <alignment vertical="center"/>
    </xf>
    <xf numFmtId="0" fontId="25" fillId="0" borderId="242" xfId="0" applyFont="1" applyBorder="1" applyAlignment="1">
      <alignment horizontal="center" vertical="center" wrapText="1"/>
    </xf>
    <xf numFmtId="177" fontId="13" fillId="0" borderId="263" xfId="0" applyNumberFormat="1" applyFont="1" applyBorder="1" applyAlignment="1">
      <alignment horizontal="center" vertical="center"/>
    </xf>
    <xf numFmtId="0" fontId="28" fillId="0" borderId="6" xfId="84" applyFont="1" applyBorder="1" applyAlignment="1">
      <alignment horizontal="center" vertical="center"/>
    </xf>
    <xf numFmtId="0" fontId="58" fillId="0" borderId="6" xfId="0" applyFont="1" applyBorder="1" applyAlignment="1">
      <alignment horizontal="center" vertical="center" wrapText="1"/>
    </xf>
    <xf numFmtId="0" fontId="58" fillId="0" borderId="76" xfId="0" applyFont="1" applyBorder="1" applyAlignment="1">
      <alignment horizontal="center" vertical="center" wrapText="1"/>
    </xf>
    <xf numFmtId="0" fontId="28" fillId="0" borderId="242" xfId="84" applyFont="1" applyBorder="1" applyAlignment="1">
      <alignment vertical="center"/>
    </xf>
    <xf numFmtId="0" fontId="28" fillId="0" borderId="63" xfId="84" applyFont="1" applyBorder="1" applyAlignment="1">
      <alignment vertical="center"/>
    </xf>
    <xf numFmtId="0" fontId="28" fillId="0" borderId="76" xfId="84" applyFont="1" applyBorder="1" applyAlignment="1">
      <alignment vertical="center"/>
    </xf>
    <xf numFmtId="0" fontId="13" fillId="0" borderId="61" xfId="0" applyFont="1" applyBorder="1" applyAlignment="1">
      <alignment horizontal="center" vertical="center" wrapText="1"/>
    </xf>
    <xf numFmtId="0" fontId="21" fillId="0" borderId="5" xfId="70" applyFont="1" applyBorder="1" applyAlignment="1">
      <alignment horizontal="center" vertical="center"/>
    </xf>
    <xf numFmtId="177" fontId="15" fillId="0" borderId="52" xfId="0" applyNumberFormat="1" applyFont="1" applyBorder="1" applyAlignment="1">
      <alignment horizontal="center" vertical="center"/>
    </xf>
    <xf numFmtId="0" fontId="14" fillId="0" borderId="11" xfId="70" applyFont="1" applyBorder="1" applyAlignment="1">
      <alignment horizontal="center" vertical="center"/>
    </xf>
    <xf numFmtId="0" fontId="43" fillId="0" borderId="11" xfId="74" applyFont="1" applyBorder="1" applyAlignment="1">
      <alignment horizontal="center" vertical="center"/>
    </xf>
    <xf numFmtId="0" fontId="43" fillId="0" borderId="10" xfId="74" applyFont="1" applyBorder="1" applyAlignment="1">
      <alignment horizontal="center" vertical="center" wrapText="1"/>
    </xf>
    <xf numFmtId="38" fontId="43" fillId="14" borderId="63" xfId="35" applyFont="1" applyFill="1" applyBorder="1" applyAlignment="1">
      <alignment horizontal="center" vertical="center" wrapText="1"/>
    </xf>
    <xf numFmtId="38" fontId="43" fillId="0" borderId="63" xfId="35" applyFont="1" applyFill="1" applyBorder="1" applyAlignment="1">
      <alignment horizontal="center" vertical="center" wrapText="1"/>
    </xf>
    <xf numFmtId="0" fontId="14" fillId="0" borderId="75" xfId="75" applyFont="1" applyBorder="1" applyAlignment="1">
      <alignment horizontal="center" vertical="center" wrapText="1"/>
    </xf>
    <xf numFmtId="0" fontId="21" fillId="0" borderId="63" xfId="75" applyFont="1" applyBorder="1" applyAlignment="1">
      <alignment vertical="center" wrapText="1"/>
    </xf>
    <xf numFmtId="0" fontId="43" fillId="0" borderId="63" xfId="75" applyFont="1" applyBorder="1" applyAlignment="1">
      <alignment horizontal="center" vertical="center" wrapText="1"/>
    </xf>
    <xf numFmtId="177" fontId="13" fillId="14" borderId="84" xfId="0" applyNumberFormat="1" applyFont="1" applyFill="1" applyBorder="1" applyAlignment="1">
      <alignment horizontal="center" vertical="center"/>
    </xf>
    <xf numFmtId="0" fontId="14" fillId="0" borderId="11" xfId="0" applyFont="1" applyBorder="1" applyAlignment="1">
      <alignment horizontal="center" vertical="center" wrapText="1"/>
    </xf>
    <xf numFmtId="0" fontId="43" fillId="14" borderId="9" xfId="0" applyFont="1" applyFill="1" applyBorder="1" applyAlignment="1">
      <alignment horizontal="center" vertical="center"/>
    </xf>
    <xf numFmtId="0" fontId="25" fillId="14" borderId="9" xfId="0" applyFont="1" applyFill="1" applyBorder="1" applyAlignment="1">
      <alignment horizontal="center" vertical="center" wrapText="1"/>
    </xf>
    <xf numFmtId="0" fontId="43" fillId="0" borderId="31" xfId="81" applyFont="1" applyBorder="1" applyAlignment="1">
      <alignment horizontal="left" vertical="center"/>
    </xf>
    <xf numFmtId="0" fontId="43" fillId="0" borderId="35" xfId="81" applyFont="1" applyBorder="1" applyAlignment="1">
      <alignment horizontal="left" vertical="center"/>
    </xf>
    <xf numFmtId="0" fontId="16" fillId="0" borderId="35" xfId="81" applyFont="1" applyBorder="1" applyAlignment="1">
      <alignment horizontal="center" vertical="center"/>
    </xf>
    <xf numFmtId="0" fontId="43" fillId="0" borderId="35" xfId="81" applyFont="1" applyBorder="1" applyAlignment="1">
      <alignment horizontal="center" vertical="center"/>
    </xf>
    <xf numFmtId="0" fontId="14" fillId="0" borderId="135" xfId="85" applyFont="1" applyBorder="1" applyAlignment="1">
      <alignment horizontal="center" vertical="center"/>
    </xf>
    <xf numFmtId="0" fontId="14" fillId="0" borderId="56" xfId="85" applyFont="1" applyBorder="1" applyAlignment="1">
      <alignment horizontal="center" vertical="center"/>
    </xf>
    <xf numFmtId="0" fontId="13" fillId="14" borderId="136" xfId="0" applyFont="1" applyFill="1" applyBorder="1" applyAlignment="1" applyProtection="1">
      <alignment horizontal="center" vertical="center"/>
      <protection locked="0"/>
    </xf>
    <xf numFmtId="0" fontId="13" fillId="14" borderId="16" xfId="0" applyFont="1" applyFill="1" applyBorder="1" applyAlignment="1">
      <alignment horizontal="center" vertical="center"/>
    </xf>
    <xf numFmtId="38" fontId="13" fillId="14" borderId="252" xfId="20" applyFont="1" applyFill="1" applyBorder="1" applyAlignment="1">
      <alignment horizontal="center" vertical="center"/>
    </xf>
    <xf numFmtId="0" fontId="13" fillId="14" borderId="101" xfId="0" applyFont="1" applyFill="1" applyBorder="1" applyAlignment="1">
      <alignment horizontal="center" vertical="center"/>
    </xf>
    <xf numFmtId="0" fontId="13" fillId="14" borderId="57" xfId="0" applyFont="1" applyFill="1" applyBorder="1" applyAlignment="1">
      <alignment horizontal="center" vertical="center"/>
    </xf>
    <xf numFmtId="0" fontId="13" fillId="14" borderId="27" xfId="0" applyFont="1" applyFill="1" applyBorder="1" applyAlignment="1">
      <alignment horizontal="center" vertical="center"/>
    </xf>
    <xf numFmtId="38" fontId="13" fillId="14" borderId="180" xfId="20" applyFont="1" applyFill="1" applyBorder="1" applyAlignment="1">
      <alignment vertical="center"/>
    </xf>
    <xf numFmtId="0" fontId="13" fillId="14" borderId="192" xfId="0" applyFont="1" applyFill="1" applyBorder="1" applyAlignment="1">
      <alignment vertical="center"/>
    </xf>
    <xf numFmtId="0" fontId="13" fillId="14" borderId="43" xfId="0" applyFont="1" applyFill="1" applyBorder="1" applyAlignment="1" applyProtection="1">
      <alignment vertical="center"/>
      <protection locked="0"/>
    </xf>
    <xf numFmtId="0" fontId="43" fillId="0" borderId="35" xfId="74" applyFont="1" applyBorder="1" applyAlignment="1">
      <alignment horizontal="center" vertical="center"/>
    </xf>
    <xf numFmtId="0" fontId="13" fillId="14" borderId="193" xfId="0" applyFont="1" applyFill="1" applyBorder="1" applyAlignment="1">
      <alignment horizontal="center" vertical="center"/>
    </xf>
    <xf numFmtId="0" fontId="13" fillId="14" borderId="201" xfId="0" applyFont="1" applyFill="1" applyBorder="1" applyAlignment="1" applyProtection="1">
      <alignment horizontal="center" vertical="center"/>
      <protection locked="0"/>
    </xf>
    <xf numFmtId="0" fontId="13" fillId="14" borderId="5" xfId="0" applyFont="1" applyFill="1" applyBorder="1" applyAlignment="1">
      <alignment horizontal="center" vertical="center"/>
    </xf>
    <xf numFmtId="177" fontId="13" fillId="14" borderId="71" xfId="0" applyNumberFormat="1" applyFont="1" applyFill="1" applyBorder="1" applyAlignment="1">
      <alignment horizontal="center" vertical="center"/>
    </xf>
    <xf numFmtId="38" fontId="13" fillId="14" borderId="251" xfId="20" applyFont="1" applyFill="1" applyBorder="1" applyAlignment="1">
      <alignment horizontal="center" vertical="center"/>
    </xf>
    <xf numFmtId="38" fontId="15" fillId="14" borderId="179" xfId="20" applyFont="1" applyFill="1" applyBorder="1" applyAlignment="1">
      <alignment horizontal="center"/>
    </xf>
    <xf numFmtId="0" fontId="14" fillId="0" borderId="11" xfId="61" applyFont="1" applyBorder="1" applyAlignment="1">
      <alignment horizontal="center" vertical="center"/>
    </xf>
    <xf numFmtId="0" fontId="13" fillId="14" borderId="75" xfId="0" applyFont="1" applyFill="1" applyBorder="1" applyAlignment="1">
      <alignment vertical="center"/>
    </xf>
    <xf numFmtId="0" fontId="13" fillId="14" borderId="59" xfId="61" applyFont="1" applyFill="1" applyBorder="1" applyAlignment="1">
      <alignment horizontal="center" vertical="center"/>
    </xf>
    <xf numFmtId="38" fontId="15" fillId="14" borderId="52" xfId="20" applyFont="1" applyFill="1" applyBorder="1" applyAlignment="1">
      <alignment horizontal="center"/>
    </xf>
    <xf numFmtId="0" fontId="13" fillId="14" borderId="76" xfId="0" applyFont="1" applyFill="1" applyBorder="1" applyAlignment="1">
      <alignment vertical="center"/>
    </xf>
    <xf numFmtId="38" fontId="15" fillId="14" borderId="153" xfId="20" applyFont="1" applyFill="1" applyBorder="1" applyAlignment="1">
      <alignment horizontal="center"/>
    </xf>
    <xf numFmtId="0" fontId="43" fillId="0" borderId="9" xfId="74" applyFont="1" applyBorder="1" applyAlignment="1">
      <alignment horizontal="center" vertical="center"/>
    </xf>
    <xf numFmtId="0" fontId="13" fillId="14" borderId="81" xfId="0" applyFont="1" applyFill="1" applyBorder="1" applyAlignment="1">
      <alignment horizontal="center" vertical="center"/>
    </xf>
    <xf numFmtId="0" fontId="13" fillId="14" borderId="7" xfId="0" applyFont="1" applyFill="1" applyBorder="1" applyAlignment="1">
      <alignment horizontal="center" vertical="center"/>
    </xf>
    <xf numFmtId="0" fontId="13" fillId="14" borderId="30" xfId="0" applyFont="1" applyFill="1" applyBorder="1" applyAlignment="1">
      <alignment horizontal="center" vertical="center"/>
    </xf>
    <xf numFmtId="0" fontId="46" fillId="14" borderId="67" xfId="0" applyFont="1" applyFill="1" applyBorder="1" applyAlignment="1">
      <alignment horizontal="center" vertical="center"/>
    </xf>
    <xf numFmtId="177" fontId="13" fillId="14" borderId="81" xfId="0" applyNumberFormat="1" applyFont="1" applyFill="1" applyBorder="1" applyAlignment="1">
      <alignment horizontal="center" vertical="center"/>
    </xf>
    <xf numFmtId="38" fontId="13" fillId="14" borderId="175" xfId="20" applyFont="1" applyFill="1" applyBorder="1" applyAlignment="1">
      <alignment horizontal="center" vertical="center"/>
    </xf>
    <xf numFmtId="0" fontId="43" fillId="0" borderId="11" xfId="51" applyFont="1" applyBorder="1" applyAlignment="1">
      <alignment horizontal="center" vertical="center" wrapText="1"/>
    </xf>
    <xf numFmtId="0" fontId="13" fillId="14" borderId="11" xfId="74" applyFont="1" applyFill="1" applyBorder="1" applyAlignment="1">
      <alignment horizontal="center" vertical="center" wrapText="1"/>
    </xf>
    <xf numFmtId="176" fontId="13" fillId="14" borderId="71" xfId="0" applyNumberFormat="1" applyFont="1" applyFill="1" applyBorder="1" applyAlignment="1">
      <alignment horizontal="center" vertical="center"/>
    </xf>
    <xf numFmtId="0" fontId="13" fillId="14" borderId="141" xfId="65" applyFont="1" applyFill="1" applyBorder="1" applyAlignment="1">
      <alignment horizontal="center" vertical="center"/>
    </xf>
    <xf numFmtId="0" fontId="13" fillId="14" borderId="140" xfId="65" applyFont="1" applyFill="1" applyBorder="1" applyAlignment="1">
      <alignment horizontal="center" vertical="center"/>
    </xf>
    <xf numFmtId="0" fontId="13" fillId="14" borderId="158" xfId="63" applyFont="1" applyFill="1" applyBorder="1" applyAlignment="1">
      <alignment horizontal="center" vertical="center"/>
    </xf>
    <xf numFmtId="0" fontId="13" fillId="14" borderId="219" xfId="0" applyFont="1" applyFill="1" applyBorder="1" applyAlignment="1">
      <alignment horizontal="center" vertical="center"/>
    </xf>
    <xf numFmtId="176" fontId="13" fillId="14" borderId="156" xfId="0" applyNumberFormat="1" applyFont="1" applyFill="1" applyBorder="1" applyAlignment="1">
      <alignment horizontal="center" vertical="center"/>
    </xf>
    <xf numFmtId="0" fontId="13" fillId="14" borderId="257" xfId="0" applyFont="1" applyFill="1" applyBorder="1" applyAlignment="1">
      <alignment horizontal="center" vertical="center"/>
    </xf>
    <xf numFmtId="176" fontId="15" fillId="14" borderId="205" xfId="0" applyNumberFormat="1" applyFont="1" applyFill="1" applyBorder="1" applyAlignment="1">
      <alignment horizontal="center"/>
    </xf>
    <xf numFmtId="0" fontId="43" fillId="0" borderId="9" xfId="74" applyFont="1" applyBorder="1" applyAlignment="1">
      <alignment horizontal="center" vertical="center" wrapText="1"/>
    </xf>
    <xf numFmtId="0" fontId="14" fillId="0" borderId="6" xfId="0" applyFont="1" applyBorder="1" applyAlignment="1">
      <alignment horizontal="center" vertical="center"/>
    </xf>
    <xf numFmtId="0" fontId="43" fillId="0" borderId="36" xfId="62" applyFont="1" applyBorder="1" applyAlignment="1">
      <alignment horizontal="center" vertical="center"/>
    </xf>
    <xf numFmtId="0" fontId="14" fillId="0" borderId="6" xfId="41" applyFont="1" applyBorder="1" applyAlignment="1">
      <alignment horizontal="center" vertical="center"/>
    </xf>
    <xf numFmtId="0" fontId="16" fillId="14" borderId="76" xfId="61" applyFont="1" applyFill="1" applyBorder="1" applyAlignment="1">
      <alignment horizontal="center" vertical="center"/>
    </xf>
    <xf numFmtId="38" fontId="15" fillId="14" borderId="195" xfId="20" applyFont="1" applyFill="1" applyBorder="1" applyAlignment="1">
      <alignment horizontal="center"/>
    </xf>
    <xf numFmtId="0" fontId="13" fillId="13" borderId="186" xfId="0" applyFont="1" applyFill="1" applyBorder="1" applyAlignment="1" applyProtection="1">
      <alignment horizontal="center" vertical="center"/>
      <protection locked="0"/>
    </xf>
    <xf numFmtId="0" fontId="13" fillId="14" borderId="186" xfId="0" applyFont="1" applyFill="1" applyBorder="1" applyAlignment="1" applyProtection="1">
      <alignment horizontal="center" vertical="center"/>
      <protection locked="0"/>
    </xf>
    <xf numFmtId="0" fontId="16" fillId="14" borderId="26" xfId="0" applyFont="1" applyFill="1" applyBorder="1" applyAlignment="1">
      <alignment horizontal="center" vertical="center"/>
    </xf>
    <xf numFmtId="0" fontId="13" fillId="14" borderId="17" xfId="41" applyFont="1" applyFill="1" applyBorder="1" applyAlignment="1">
      <alignment horizontal="center" vertical="center"/>
    </xf>
    <xf numFmtId="0" fontId="25" fillId="14" borderId="16" xfId="0" applyFont="1" applyFill="1" applyBorder="1" applyAlignment="1">
      <alignment horizontal="center" vertical="center" wrapText="1"/>
    </xf>
    <xf numFmtId="177" fontId="13" fillId="14" borderId="17" xfId="0" applyNumberFormat="1" applyFont="1" applyFill="1" applyBorder="1" applyAlignment="1">
      <alignment horizontal="center" vertical="center"/>
    </xf>
    <xf numFmtId="177" fontId="15" fillId="14" borderId="152" xfId="0" applyNumberFormat="1" applyFont="1" applyFill="1" applyBorder="1" applyAlignment="1">
      <alignment horizontal="center"/>
    </xf>
    <xf numFmtId="0" fontId="13" fillId="14" borderId="62" xfId="0" applyFont="1" applyFill="1" applyBorder="1" applyAlignment="1">
      <alignment horizontal="center" vertical="center"/>
    </xf>
    <xf numFmtId="0" fontId="13" fillId="14" borderId="59" xfId="52" applyFont="1" applyFill="1" applyBorder="1" applyAlignment="1">
      <alignment horizontal="center" vertical="center"/>
    </xf>
    <xf numFmtId="0" fontId="13" fillId="14" borderId="62" xfId="0" applyFont="1" applyFill="1" applyBorder="1" applyAlignment="1" applyProtection="1">
      <alignment horizontal="center" vertical="center"/>
      <protection locked="0"/>
    </xf>
    <xf numFmtId="0" fontId="13" fillId="14" borderId="43" xfId="0" applyFont="1" applyFill="1" applyBorder="1" applyAlignment="1" applyProtection="1">
      <alignment horizontal="center" vertical="center"/>
      <protection locked="0"/>
    </xf>
    <xf numFmtId="0" fontId="25" fillId="14" borderId="10" xfId="0" applyFont="1" applyFill="1" applyBorder="1" applyAlignment="1">
      <alignment horizontal="center" vertical="center" wrapText="1"/>
    </xf>
    <xf numFmtId="38" fontId="15" fillId="14" borderId="185" xfId="20" applyFont="1" applyFill="1" applyBorder="1" applyAlignment="1">
      <alignment horizontal="center"/>
    </xf>
    <xf numFmtId="0" fontId="25" fillId="14" borderId="11" xfId="0" applyFont="1" applyFill="1" applyBorder="1" applyAlignment="1">
      <alignment horizontal="center" vertical="center" wrapText="1"/>
    </xf>
    <xf numFmtId="38" fontId="13" fillId="14" borderId="264" xfId="20" applyFont="1" applyFill="1" applyBorder="1" applyAlignment="1">
      <alignment horizontal="center" vertical="center"/>
    </xf>
    <xf numFmtId="38" fontId="15" fillId="14" borderId="154" xfId="20" applyFont="1" applyFill="1" applyBorder="1" applyAlignment="1">
      <alignment horizontal="center"/>
    </xf>
    <xf numFmtId="0" fontId="13" fillId="14" borderId="37" xfId="0" applyFont="1" applyFill="1" applyBorder="1" applyAlignment="1">
      <alignment horizontal="center" vertical="center"/>
    </xf>
    <xf numFmtId="0" fontId="13" fillId="14" borderId="140" xfId="69" applyFont="1" applyFill="1" applyBorder="1" applyAlignment="1">
      <alignment horizontal="center" vertical="center"/>
    </xf>
    <xf numFmtId="0" fontId="13" fillId="14" borderId="157" xfId="65" applyFont="1" applyFill="1" applyBorder="1" applyAlignment="1">
      <alignment horizontal="center" vertical="center"/>
    </xf>
    <xf numFmtId="0" fontId="13" fillId="14" borderId="10" xfId="52" applyFont="1" applyFill="1" applyBorder="1" applyAlignment="1">
      <alignment horizontal="center" vertical="center"/>
    </xf>
    <xf numFmtId="0" fontId="13" fillId="0" borderId="75" xfId="51" applyFont="1" applyBorder="1" applyAlignment="1">
      <alignment horizontal="center" vertical="center" wrapText="1"/>
    </xf>
    <xf numFmtId="0" fontId="13" fillId="0" borderId="63" xfId="51" applyFont="1" applyBorder="1" applyAlignment="1">
      <alignment horizontal="center" vertical="center" wrapText="1"/>
    </xf>
    <xf numFmtId="0" fontId="16" fillId="14" borderId="115" xfId="0" applyFont="1" applyFill="1" applyBorder="1" applyAlignment="1">
      <alignment horizontal="center" vertical="center"/>
    </xf>
    <xf numFmtId="0" fontId="13" fillId="14" borderId="59" xfId="0" applyFont="1" applyFill="1" applyBorder="1" applyAlignment="1">
      <alignment vertical="center"/>
    </xf>
    <xf numFmtId="0" fontId="13" fillId="14" borderId="197" xfId="0" applyFont="1" applyFill="1" applyBorder="1" applyAlignment="1">
      <alignment horizontal="center" vertical="center"/>
    </xf>
    <xf numFmtId="0" fontId="46" fillId="14" borderId="59" xfId="0" applyFont="1" applyFill="1" applyBorder="1" applyAlignment="1">
      <alignment horizontal="center" vertical="center" wrapText="1"/>
    </xf>
    <xf numFmtId="0" fontId="13" fillId="14" borderId="203" xfId="0" applyFont="1" applyFill="1" applyBorder="1" applyAlignment="1">
      <alignment horizontal="center" vertical="center"/>
    </xf>
    <xf numFmtId="0" fontId="46" fillId="14" borderId="9" xfId="0" applyFont="1" applyFill="1" applyBorder="1" applyAlignment="1">
      <alignment horizontal="center" vertical="center" wrapText="1"/>
    </xf>
    <xf numFmtId="0" fontId="46" fillId="14" borderId="10" xfId="0" applyFont="1" applyFill="1" applyBorder="1" applyAlignment="1">
      <alignment horizontal="center" vertical="center" wrapText="1"/>
    </xf>
    <xf numFmtId="0" fontId="13" fillId="14" borderId="155" xfId="0" applyFont="1" applyFill="1" applyBorder="1" applyAlignment="1">
      <alignment horizontal="center" vertical="center"/>
    </xf>
    <xf numFmtId="38" fontId="43" fillId="14" borderId="242" xfId="35" applyFont="1" applyFill="1" applyBorder="1" applyAlignment="1">
      <alignment horizontal="center" vertical="center" wrapText="1"/>
    </xf>
    <xf numFmtId="177" fontId="13" fillId="14" borderId="167" xfId="0" applyNumberFormat="1" applyFont="1" applyFill="1" applyBorder="1" applyAlignment="1">
      <alignment horizontal="center" vertical="center"/>
    </xf>
    <xf numFmtId="38" fontId="13" fillId="14" borderId="184" xfId="20" applyFont="1" applyFill="1" applyBorder="1" applyAlignment="1">
      <alignment horizontal="center" vertical="center"/>
    </xf>
    <xf numFmtId="0" fontId="13" fillId="14" borderId="191" xfId="0" applyFont="1" applyFill="1" applyBorder="1" applyAlignment="1">
      <alignment horizontal="center" vertical="center"/>
    </xf>
    <xf numFmtId="0" fontId="56" fillId="0" borderId="59" xfId="0" applyFont="1" applyBorder="1" applyAlignment="1">
      <alignment horizontal="center" vertical="center"/>
    </xf>
    <xf numFmtId="0" fontId="57" fillId="0" borderId="11" xfId="0" applyFont="1" applyBorder="1" applyAlignment="1">
      <alignment horizontal="center" vertical="center"/>
    </xf>
    <xf numFmtId="0" fontId="14" fillId="0" borderId="59" xfId="52" applyFont="1" applyBorder="1" applyAlignment="1">
      <alignment horizontal="center" vertical="center"/>
    </xf>
    <xf numFmtId="0" fontId="14" fillId="0" borderId="63" xfId="52"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59" xfId="0" applyFont="1" applyBorder="1" applyAlignment="1">
      <alignment horizontal="center" vertical="center"/>
    </xf>
    <xf numFmtId="0" fontId="14" fillId="0" borderId="75" xfId="52" applyFont="1" applyBorder="1" applyAlignment="1">
      <alignment horizontal="center" vertical="center"/>
    </xf>
    <xf numFmtId="0" fontId="13" fillId="14" borderId="64" xfId="0" applyFont="1" applyFill="1" applyBorder="1" applyAlignment="1">
      <alignment horizontal="center" vertical="center"/>
    </xf>
    <xf numFmtId="177" fontId="13" fillId="14" borderId="65" xfId="0" applyNumberFormat="1" applyFont="1" applyFill="1" applyBorder="1" applyAlignment="1">
      <alignment horizontal="center" vertical="center"/>
    </xf>
    <xf numFmtId="38" fontId="15" fillId="14" borderId="236" xfId="20" applyFont="1" applyFill="1" applyBorder="1" applyAlignment="1">
      <alignment horizontal="center"/>
    </xf>
    <xf numFmtId="0" fontId="13" fillId="0" borderId="19"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3" fillId="0" borderId="1" xfId="0" applyFont="1" applyBorder="1" applyAlignment="1" applyProtection="1">
      <alignment horizontal="left" vertical="center"/>
      <protection locked="0"/>
    </xf>
    <xf numFmtId="0" fontId="40" fillId="0" borderId="75"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76" xfId="0" applyFont="1" applyBorder="1" applyAlignment="1">
      <alignment horizontal="center" vertical="center" wrapText="1"/>
    </xf>
    <xf numFmtId="0" fontId="16" fillId="0" borderId="48"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6" fillId="0" borderId="54" xfId="0" applyFont="1" applyBorder="1" applyAlignment="1" applyProtection="1">
      <alignment horizontal="left" vertical="center" wrapText="1"/>
      <protection locked="0"/>
    </xf>
    <xf numFmtId="0" fontId="16" fillId="0" borderId="55"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8" fillId="0" borderId="1" xfId="0" applyFont="1" applyBorder="1" applyAlignment="1">
      <alignment horizontal="center" wrapText="1"/>
    </xf>
    <xf numFmtId="0" fontId="12" fillId="0" borderId="5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25" fillId="0" borderId="19" xfId="0" applyFont="1" applyBorder="1" applyAlignment="1">
      <alignment vertical="center" wrapText="1"/>
    </xf>
    <xf numFmtId="38" fontId="13" fillId="0" borderId="95" xfId="20" applyFont="1" applyFill="1" applyBorder="1" applyAlignment="1">
      <alignment horizontal="center" vertical="center" wrapText="1"/>
    </xf>
    <xf numFmtId="38" fontId="13" fillId="0" borderId="109" xfId="20" applyFont="1" applyFill="1" applyBorder="1" applyAlignment="1">
      <alignment horizontal="center" vertical="center" wrapText="1"/>
    </xf>
    <xf numFmtId="38" fontId="13" fillId="0" borderId="112" xfId="20" applyFont="1" applyFill="1" applyBorder="1" applyAlignment="1">
      <alignment horizontal="center" vertical="center" wrapText="1"/>
    </xf>
    <xf numFmtId="0" fontId="13" fillId="0" borderId="63"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09" xfId="0" applyFont="1" applyBorder="1" applyAlignment="1">
      <alignment horizontal="center" vertical="center"/>
    </xf>
    <xf numFmtId="0" fontId="13" fillId="0" borderId="112" xfId="0" applyFont="1" applyBorder="1" applyAlignment="1">
      <alignment horizontal="center" vertical="center"/>
    </xf>
    <xf numFmtId="177" fontId="13" fillId="3" borderId="170" xfId="0" applyNumberFormat="1" applyFont="1" applyFill="1" applyBorder="1" applyAlignment="1">
      <alignment horizontal="center" vertical="center"/>
    </xf>
    <xf numFmtId="177" fontId="13" fillId="3" borderId="171" xfId="0" applyNumberFormat="1" applyFont="1" applyFill="1" applyBorder="1" applyAlignment="1">
      <alignment horizontal="center" vertical="center"/>
    </xf>
    <xf numFmtId="0" fontId="13" fillId="0" borderId="15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57" xfId="0" applyFont="1" applyBorder="1" applyAlignment="1">
      <alignment horizontal="center" vertical="center" wrapText="1"/>
    </xf>
    <xf numFmtId="177" fontId="13" fillId="0" borderId="266" xfId="0" applyNumberFormat="1" applyFont="1" applyBorder="1" applyAlignment="1">
      <alignment horizontal="center" vertical="center"/>
    </xf>
    <xf numFmtId="177" fontId="13" fillId="0" borderId="267" xfId="0" applyNumberFormat="1" applyFont="1" applyBorder="1" applyAlignment="1">
      <alignment horizontal="center" vertical="center"/>
    </xf>
    <xf numFmtId="0" fontId="12" fillId="0" borderId="123" xfId="0" applyFont="1" applyBorder="1" applyAlignment="1">
      <alignment horizontal="center" vertical="center" wrapText="1"/>
    </xf>
    <xf numFmtId="0" fontId="12" fillId="0" borderId="133"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6"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14"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 xfId="87" applyFont="1" applyAlignment="1">
      <alignment horizontal="center" vertical="center" wrapText="1"/>
    </xf>
    <xf numFmtId="0" fontId="12" fillId="0" borderId="60" xfId="87" applyFont="1" applyBorder="1" applyAlignment="1">
      <alignment horizontal="center" vertical="center" wrapText="1"/>
    </xf>
    <xf numFmtId="0" fontId="12" fillId="0" borderId="63" xfId="86" applyFont="1" applyBorder="1" applyAlignment="1">
      <alignment horizontal="center" vertical="center" wrapText="1"/>
    </xf>
    <xf numFmtId="0" fontId="12" fillId="0" borderId="121" xfId="86" applyFont="1" applyBorder="1" applyAlignment="1">
      <alignment horizontal="center" vertical="center" wrapText="1"/>
    </xf>
    <xf numFmtId="0" fontId="12" fillId="0" borderId="63" xfId="87" applyFont="1" applyBorder="1" applyAlignment="1">
      <alignment horizontal="center" vertical="center" wrapText="1"/>
    </xf>
    <xf numFmtId="0" fontId="12" fillId="0" borderId="74" xfId="119" applyFont="1" applyBorder="1" applyAlignment="1">
      <alignment horizontal="center" vertical="center" wrapText="1"/>
    </xf>
    <xf numFmtId="0" fontId="12" fillId="0" borderId="63" xfId="119" applyFont="1" applyBorder="1" applyAlignment="1">
      <alignment horizontal="center" vertical="center" wrapText="1"/>
    </xf>
    <xf numFmtId="0" fontId="12" fillId="0" borderId="76" xfId="119" applyFont="1" applyBorder="1" applyAlignment="1">
      <alignment horizontal="center" vertical="center" wrapText="1"/>
    </xf>
    <xf numFmtId="0" fontId="12" fillId="0" borderId="56" xfId="119" applyFont="1" applyBorder="1" applyAlignment="1">
      <alignment horizontal="center" vertical="center" wrapText="1"/>
    </xf>
    <xf numFmtId="0" fontId="12" fillId="0" borderId="123" xfId="119" applyFont="1" applyBorder="1" applyAlignment="1">
      <alignment horizontal="center" vertical="center" wrapText="1"/>
    </xf>
    <xf numFmtId="0" fontId="12" fillId="0" borderId="133" xfId="119" applyFont="1" applyBorder="1" applyAlignment="1">
      <alignment horizontal="center" vertical="center" wrapText="1"/>
    </xf>
    <xf numFmtId="0" fontId="13" fillId="0" borderId="31" xfId="0" applyFont="1" applyBorder="1" applyAlignment="1">
      <alignment horizontal="center" vertical="center" wrapText="1"/>
    </xf>
    <xf numFmtId="0" fontId="13"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11" fillId="0" borderId="35" xfId="0" applyFont="1" applyBorder="1" applyAlignment="1">
      <alignment vertical="center" wrapText="1"/>
    </xf>
    <xf numFmtId="0" fontId="11" fillId="0" borderId="39" xfId="0" applyFont="1" applyBorder="1" applyAlignment="1">
      <alignment vertical="center" wrapText="1"/>
    </xf>
    <xf numFmtId="0" fontId="25" fillId="0" borderId="35"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63" xfId="0" applyFont="1" applyBorder="1" applyAlignment="1">
      <alignment horizontal="center" vertical="center"/>
    </xf>
    <xf numFmtId="0" fontId="25" fillId="0" borderId="76" xfId="0" applyFont="1" applyBorder="1" applyAlignment="1">
      <alignment horizontal="center" vertical="center"/>
    </xf>
    <xf numFmtId="0" fontId="13" fillId="0" borderId="226" xfId="0" applyFont="1" applyBorder="1" applyAlignment="1">
      <alignment horizontal="center" vertical="center" wrapText="1"/>
    </xf>
    <xf numFmtId="0" fontId="13" fillId="0" borderId="125" xfId="0" applyFont="1" applyBorder="1" applyAlignment="1">
      <alignment horizontal="center" vertical="center" wrapText="1"/>
    </xf>
    <xf numFmtId="0" fontId="13" fillId="0" borderId="199" xfId="0" applyFont="1" applyBorder="1" applyAlignment="1">
      <alignment horizontal="center" vertical="center" wrapText="1"/>
    </xf>
    <xf numFmtId="0" fontId="13" fillId="0" borderId="18" xfId="0" applyFont="1" applyBorder="1" applyAlignment="1">
      <alignment horizontal="center" vertical="center"/>
    </xf>
    <xf numFmtId="0" fontId="25" fillId="0" borderId="123" xfId="0" applyFont="1" applyBorder="1" applyAlignment="1">
      <alignment horizontal="center" vertical="center" wrapText="1"/>
    </xf>
    <xf numFmtId="0" fontId="25" fillId="0" borderId="123" xfId="0" applyFont="1" applyBorder="1" applyAlignment="1">
      <alignment horizontal="center" vertical="center"/>
    </xf>
    <xf numFmtId="0" fontId="25" fillId="0" borderId="125" xfId="0" applyFont="1" applyBorder="1" applyAlignment="1">
      <alignment horizontal="center" vertical="center"/>
    </xf>
    <xf numFmtId="0" fontId="11"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225"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9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9" xfId="0" applyFont="1" applyBorder="1" applyAlignment="1">
      <alignment horizontal="center" vertical="center"/>
    </xf>
    <xf numFmtId="38" fontId="14" fillId="15" borderId="95" xfId="20" applyFont="1" applyFill="1" applyBorder="1" applyAlignment="1">
      <alignment horizontal="center" vertical="center"/>
    </xf>
    <xf numFmtId="38" fontId="14" fillId="15" borderId="226" xfId="20" applyFont="1" applyFill="1" applyBorder="1" applyAlignment="1">
      <alignment horizontal="center" vertical="center"/>
    </xf>
    <xf numFmtId="0" fontId="17" fillId="15" borderId="112" xfId="0" applyFont="1" applyFill="1" applyBorder="1" applyAlignment="1">
      <alignment horizontal="center" vertical="center"/>
    </xf>
    <xf numFmtId="0" fontId="17" fillId="15" borderId="125" xfId="0" applyFont="1" applyFill="1" applyBorder="1" applyAlignment="1">
      <alignment horizontal="center" vertical="center"/>
    </xf>
    <xf numFmtId="0" fontId="13" fillId="0" borderId="91" xfId="0" applyFont="1" applyBorder="1" applyAlignment="1">
      <alignment horizontal="center" vertical="center" wrapText="1"/>
    </xf>
    <xf numFmtId="38" fontId="13" fillId="3" borderId="48" xfId="20" applyFont="1" applyFill="1" applyBorder="1" applyAlignment="1">
      <alignment horizontal="center" vertical="center"/>
    </xf>
    <xf numFmtId="38" fontId="13" fillId="3" borderId="171" xfId="20" applyFont="1" applyFill="1" applyBorder="1" applyAlignment="1">
      <alignment horizontal="center" vertical="center"/>
    </xf>
    <xf numFmtId="0" fontId="16" fillId="0" borderId="230" xfId="0" applyFont="1" applyBorder="1" applyAlignment="1" applyProtection="1">
      <alignment horizontal="left" vertical="center" wrapText="1"/>
      <protection locked="0"/>
    </xf>
    <xf numFmtId="0" fontId="16" fillId="0" borderId="231" xfId="0" applyFont="1" applyBorder="1" applyAlignment="1" applyProtection="1">
      <alignment horizontal="left" vertical="center" wrapText="1"/>
      <protection locked="0"/>
    </xf>
    <xf numFmtId="0" fontId="16" fillId="0" borderId="227" xfId="0" applyFont="1" applyBorder="1" applyAlignment="1" applyProtection="1">
      <alignment horizontal="left" vertical="center" wrapText="1"/>
      <protection locked="0"/>
    </xf>
    <xf numFmtId="0" fontId="16" fillId="0" borderId="229" xfId="0" applyFont="1" applyBorder="1" applyAlignment="1" applyProtection="1">
      <alignment horizontal="left" vertical="center" wrapText="1"/>
      <protection locked="0"/>
    </xf>
    <xf numFmtId="0" fontId="16" fillId="0" borderId="232" xfId="0" applyFont="1" applyBorder="1" applyAlignment="1" applyProtection="1">
      <alignment horizontal="left" vertical="center" wrapText="1"/>
      <protection locked="0"/>
    </xf>
    <xf numFmtId="0" fontId="16" fillId="0" borderId="233" xfId="0" applyFont="1" applyBorder="1" applyAlignment="1" applyProtection="1">
      <alignment horizontal="left" vertical="center" wrapText="1"/>
      <protection locked="0"/>
    </xf>
    <xf numFmtId="0" fontId="13" fillId="0" borderId="104"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59" xfId="99" applyFont="1" applyBorder="1" applyAlignment="1">
      <alignment horizontal="center" vertical="center" wrapText="1"/>
    </xf>
    <xf numFmtId="0" fontId="13" fillId="0" borderId="9" xfId="99" applyFont="1" applyBorder="1" applyAlignment="1">
      <alignment horizontal="center" vertical="center" wrapText="1"/>
    </xf>
    <xf numFmtId="0" fontId="13" fillId="0" borderId="10" xfId="99" applyFont="1" applyBorder="1" applyAlignment="1">
      <alignment horizontal="center" vertical="center" wrapText="1"/>
    </xf>
    <xf numFmtId="0" fontId="13" fillId="0" borderId="7" xfId="0" applyFont="1" applyBorder="1" applyAlignment="1">
      <alignment horizontal="center" vertical="center" wrapText="1"/>
    </xf>
    <xf numFmtId="0" fontId="13" fillId="0" borderId="90" xfId="38" applyFont="1" applyBorder="1" applyAlignment="1">
      <alignment horizontal="center" vertical="center" wrapText="1"/>
    </xf>
    <xf numFmtId="0" fontId="13" fillId="0" borderId="91" xfId="38" applyFont="1" applyBorder="1" applyAlignment="1">
      <alignment horizontal="center" vertical="center" wrapText="1"/>
    </xf>
    <xf numFmtId="0" fontId="13" fillId="0" borderId="92" xfId="38" applyFont="1" applyBorder="1" applyAlignment="1">
      <alignment horizontal="center" vertical="center" wrapText="1"/>
    </xf>
    <xf numFmtId="0" fontId="13" fillId="0" borderId="74"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97" xfId="0" applyFont="1" applyBorder="1" applyAlignment="1">
      <alignment horizontal="center" vertical="center" wrapText="1"/>
    </xf>
    <xf numFmtId="0" fontId="16" fillId="0" borderId="75" xfId="0" applyFont="1" applyBorder="1" applyAlignment="1">
      <alignment horizontal="center" vertical="center" wrapText="1"/>
    </xf>
    <xf numFmtId="0" fontId="13" fillId="0" borderId="63" xfId="0" applyFont="1" applyBorder="1" applyAlignment="1">
      <alignment horizontal="center" vertical="center"/>
    </xf>
    <xf numFmtId="0" fontId="25" fillId="0" borderId="75" xfId="0" applyFont="1" applyBorder="1" applyAlignment="1">
      <alignment horizontal="center" vertical="center" wrapText="1"/>
    </xf>
    <xf numFmtId="0" fontId="12" fillId="0" borderId="93" xfId="0" applyFont="1" applyBorder="1" applyAlignment="1">
      <alignment horizontal="center" vertical="center" wrapText="1"/>
    </xf>
    <xf numFmtId="0" fontId="11" fillId="0" borderId="64" xfId="0" applyFont="1" applyBorder="1" applyAlignment="1">
      <alignmen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6" fillId="0" borderId="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25" fillId="0" borderId="104"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103" xfId="0" applyFont="1" applyBorder="1" applyAlignment="1">
      <alignment horizontal="center" vertical="center" wrapText="1"/>
    </xf>
    <xf numFmtId="0" fontId="25" fillId="0" borderId="76" xfId="0" applyFont="1" applyBorder="1" applyAlignment="1">
      <alignment horizontal="center" vertical="center" wrapText="1"/>
    </xf>
    <xf numFmtId="0" fontId="11" fillId="0" borderId="63" xfId="0" applyFont="1" applyBorder="1" applyAlignment="1">
      <alignment horizontal="center" vertical="center"/>
    </xf>
    <xf numFmtId="0" fontId="25" fillId="0" borderId="9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25" fillId="0" borderId="31" xfId="0" applyFont="1" applyBorder="1" applyAlignment="1">
      <alignment horizontal="center" vertical="center" wrapText="1"/>
    </xf>
    <xf numFmtId="38" fontId="13" fillId="3" borderId="170" xfId="20" applyFont="1" applyFill="1" applyBorder="1" applyAlignment="1">
      <alignment horizontal="center" vertical="center"/>
    </xf>
    <xf numFmtId="0" fontId="25" fillId="0" borderId="75" xfId="0" applyFont="1" applyBorder="1" applyAlignment="1">
      <alignment horizontal="center" vertical="center"/>
    </xf>
    <xf numFmtId="0" fontId="13" fillId="0" borderId="75" xfId="0" applyFont="1" applyBorder="1" applyAlignment="1">
      <alignment horizontal="center" vertical="center" wrapText="1"/>
    </xf>
    <xf numFmtId="0" fontId="13"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2" fillId="0" borderId="75" xfId="0" applyFont="1" applyBorder="1" applyAlignment="1">
      <alignment horizontal="center" vertical="center" wrapText="1"/>
    </xf>
    <xf numFmtId="0" fontId="11" fillId="0" borderId="64" xfId="0" applyFont="1" applyBorder="1" applyAlignment="1">
      <alignment horizontal="center" vertical="center" wrapText="1"/>
    </xf>
    <xf numFmtId="0" fontId="13" fillId="0" borderId="24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13" fillId="0" borderId="34" xfId="0" applyFont="1" applyBorder="1" applyAlignment="1">
      <alignment horizontal="center" vertical="center" wrapText="1"/>
    </xf>
    <xf numFmtId="0" fontId="0" fillId="0" borderId="1" xfId="0" applyBorder="1" applyAlignment="1">
      <alignment vertical="center"/>
    </xf>
    <xf numFmtId="0" fontId="0" fillId="0" borderId="60" xfId="0" applyBorder="1" applyAlignment="1">
      <alignment vertical="center"/>
    </xf>
    <xf numFmtId="0" fontId="0" fillId="0" borderId="0" xfId="0" applyAlignment="1">
      <alignment vertical="center"/>
    </xf>
    <xf numFmtId="0" fontId="13" fillId="0" borderId="123" xfId="0" applyFont="1" applyBorder="1" applyAlignment="1">
      <alignment horizontal="center" vertical="center"/>
    </xf>
    <xf numFmtId="0" fontId="13" fillId="0" borderId="125"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96" xfId="0" applyFont="1" applyBorder="1" applyAlignment="1">
      <alignment horizontal="center" vertical="center"/>
    </xf>
    <xf numFmtId="0" fontId="13" fillId="0" borderId="103" xfId="0" applyFont="1" applyBorder="1" applyAlignment="1">
      <alignment horizontal="center" vertical="center"/>
    </xf>
    <xf numFmtId="0" fontId="16" fillId="0" borderId="76" xfId="0" applyFont="1" applyBorder="1" applyAlignment="1">
      <alignment horizontal="center" vertical="center"/>
    </xf>
    <xf numFmtId="0" fontId="13" fillId="0" borderId="91" xfId="0" applyFont="1" applyBorder="1" applyAlignment="1">
      <alignment horizontal="center" wrapText="1"/>
    </xf>
    <xf numFmtId="0" fontId="13" fillId="0" borderId="91" xfId="0" applyFont="1" applyBorder="1" applyAlignment="1">
      <alignment horizontal="center"/>
    </xf>
    <xf numFmtId="0" fontId="13" fillId="0" borderId="92" xfId="0" applyFont="1" applyBorder="1" applyAlignment="1">
      <alignment horizont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92" xfId="0" applyFont="1" applyBorder="1" applyAlignment="1">
      <alignment horizontal="center" vertical="center" wrapText="1"/>
    </xf>
    <xf numFmtId="0" fontId="13" fillId="0" borderId="116" xfId="0" applyFont="1" applyBorder="1" applyAlignment="1">
      <alignment horizontal="center" vertical="center"/>
    </xf>
    <xf numFmtId="0" fontId="15" fillId="0" borderId="75"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76" xfId="0" applyFont="1" applyBorder="1" applyAlignment="1">
      <alignment horizontal="center" vertical="center" wrapText="1"/>
    </xf>
    <xf numFmtId="49" fontId="16" fillId="0" borderId="45" xfId="0" applyNumberFormat="1" applyFont="1" applyBorder="1" applyAlignment="1">
      <alignment horizontal="center" vertical="center" wrapText="1"/>
    </xf>
    <xf numFmtId="49" fontId="16" fillId="0" borderId="46" xfId="0" applyNumberFormat="1" applyFont="1" applyBorder="1" applyAlignment="1">
      <alignment horizontal="center" vertical="center"/>
    </xf>
    <xf numFmtId="0" fontId="13" fillId="0" borderId="8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168" xfId="0" applyFont="1" applyBorder="1" applyAlignment="1">
      <alignment horizontal="center" vertical="center" wrapText="1"/>
    </xf>
    <xf numFmtId="0" fontId="13" fillId="14" borderId="142" xfId="69" applyFont="1" applyFill="1" applyBorder="1" applyAlignment="1">
      <alignment horizontal="center" vertical="center"/>
    </xf>
    <xf numFmtId="0" fontId="14" fillId="0" borderId="63" xfId="61" applyFont="1" applyBorder="1" applyAlignment="1">
      <alignment horizontal="center" vertical="center"/>
    </xf>
  </cellXfs>
  <cellStyles count="120">
    <cellStyle name="桁区切り" xfId="20" builtinId="6"/>
    <cellStyle name="桁区切り 2" xfId="35" xr:uid="{7DE79F86-06EE-4A0F-9EAA-4FB4792BB93C}"/>
    <cellStyle name="標準" xfId="0" builtinId="0"/>
    <cellStyle name="標準 10" xfId="10" xr:uid="{57938B65-A584-491C-A1C1-D12814E21917}"/>
    <cellStyle name="標準 10 2" xfId="27" xr:uid="{A275FBBA-8644-4B74-9A3B-49BEDD82D8EC}"/>
    <cellStyle name="標準 11" xfId="11" xr:uid="{AC1732E4-AE10-4BBA-887B-7594E00BB212}"/>
    <cellStyle name="標準 11 2" xfId="28" xr:uid="{5851B1DA-BD84-4074-BFB1-3777885157E4}"/>
    <cellStyle name="標準 12" xfId="12" xr:uid="{ABB70FE3-367B-4BC5-801A-47836C3DD0CB}"/>
    <cellStyle name="標準 12 2" xfId="29" xr:uid="{013017F4-EC49-4A42-86CF-580D95463EC9}"/>
    <cellStyle name="標準 13" xfId="13" xr:uid="{33F3C4E6-FB4E-4E5D-8208-E244716950CB}"/>
    <cellStyle name="標準 13 2" xfId="30" xr:uid="{AE371E9B-07BD-4789-8046-75F0B8FDA1B6}"/>
    <cellStyle name="標準 14" xfId="14" xr:uid="{C9864DB3-DB16-4FE8-B369-107E39CC5CF8}"/>
    <cellStyle name="標準 14 2" xfId="31" xr:uid="{2FEA7CE4-CD6C-478F-86A8-EC37418D2903}"/>
    <cellStyle name="標準 15" xfId="15" xr:uid="{1120DD8A-3063-4D11-9358-01606928110A}"/>
    <cellStyle name="標準 15 2" xfId="32" xr:uid="{D88D1011-E8DB-47E4-9DC0-7096464D16D4}"/>
    <cellStyle name="標準 16" xfId="16" xr:uid="{6768201C-E4FC-4730-A3E5-83EDF10FF685}"/>
    <cellStyle name="標準 16 2" xfId="33" xr:uid="{0E48BF6C-62FD-4B39-BF07-65A997F409F2}"/>
    <cellStyle name="標準 17" xfId="17" xr:uid="{5BF33FBC-16D5-4C83-94FB-4D3615020E05}"/>
    <cellStyle name="標準 17 2" xfId="34" xr:uid="{50D6CBC2-C649-4C9B-A97E-C65F35402225}"/>
    <cellStyle name="標準 18" xfId="18" xr:uid="{6E763966-B09F-4235-AC21-1246561EB3B5}"/>
    <cellStyle name="標準 19" xfId="19" xr:uid="{4FEE672D-20A8-485A-86F9-226EBAEDD6AC}"/>
    <cellStyle name="標準 19 2" xfId="43" xr:uid="{89875FA6-B3D0-4058-818A-3BC999B02342}"/>
    <cellStyle name="標準 19 2 2" xfId="72" xr:uid="{7415E9C9-6E55-4E65-8E8F-3A8E471618D6}"/>
    <cellStyle name="標準 19 2 3" xfId="94" xr:uid="{BE44786B-1ABD-416A-BD47-9B9548B7FADC}"/>
    <cellStyle name="標準 19 2 4" xfId="104" xr:uid="{A9EBF47F-6BFB-4A48-A642-91560FD6F6AF}"/>
    <cellStyle name="標準 19 2 5" xfId="114" xr:uid="{F4870993-7A33-4FF6-B531-24DCC9E023C2}"/>
    <cellStyle name="標準 19 3" xfId="54" xr:uid="{A45A90FE-1313-4F96-BBA7-3576D6FB7F58}"/>
    <cellStyle name="標準 19 3 2" xfId="77" xr:uid="{C5C405C5-6266-4540-9CAD-1714C2C81135}"/>
    <cellStyle name="標準 19 3 3" xfId="97" xr:uid="{3E90CAD8-E024-46CF-8A4A-0A86C9F93450}"/>
    <cellStyle name="標準 19 3 4" xfId="107" xr:uid="{E0550388-EF4B-4886-9300-9AC67DD84AF3}"/>
    <cellStyle name="標準 19 3 5" xfId="117" xr:uid="{CB64E7BE-9995-4C22-8D92-9C8C76B710F5}"/>
    <cellStyle name="標準 19 4" xfId="66" xr:uid="{2F629F51-F96F-4452-BDEB-DC52E33FBA58}"/>
    <cellStyle name="標準 19 5" xfId="90" xr:uid="{3B28774B-D906-4835-A5A3-031FBD1A559A}"/>
    <cellStyle name="標準 19 6" xfId="101" xr:uid="{CED5932B-9F4E-4877-BA21-F3AA6A4FC027}"/>
    <cellStyle name="標準 19 7" xfId="111" xr:uid="{92E6B6BA-9348-4843-B56B-0A112B93831B}"/>
    <cellStyle name="標準 2" xfId="2" xr:uid="{87B12D99-488B-4234-BF06-D62AE0C2E9C2}"/>
    <cellStyle name="標準 20" xfId="21" xr:uid="{957F51D7-DAB6-4526-8D7F-86B2F75FAED0}"/>
    <cellStyle name="標準 20 2" xfId="44" xr:uid="{FD3B5D8C-E118-4134-926F-59C8C332B84F}"/>
    <cellStyle name="標準 21" xfId="36" xr:uid="{EFA37396-0C49-487F-8C39-441D72704BD9}"/>
    <cellStyle name="標準 21 2" xfId="46" xr:uid="{CEE95112-A69B-4FDF-8560-9E3E3746F62B}"/>
    <cellStyle name="標準 22" xfId="37" xr:uid="{11E9B720-DF9D-448C-B909-56DA6D53D309}"/>
    <cellStyle name="標準 22 2" xfId="47" xr:uid="{22ED0CC6-E722-449D-A4C6-35EB2B6D546D}"/>
    <cellStyle name="標準 23" xfId="38" xr:uid="{E9C7AD93-1FCF-4B7E-9747-656E4C57DD5A}"/>
    <cellStyle name="標準 23 2" xfId="48" xr:uid="{40399CF7-E7E2-4A31-A418-856BF45D63EB}"/>
    <cellStyle name="標準 24" xfId="39" xr:uid="{E50D2575-FDB5-4493-862B-2CBF64A57671}"/>
    <cellStyle name="標準 24 2" xfId="49" xr:uid="{A31499EE-21D6-4111-AF3F-019F34D549F1}"/>
    <cellStyle name="標準 25" xfId="40" xr:uid="{D17276FB-33C1-404F-ADD0-0ED301CAF83C}"/>
    <cellStyle name="標準 25 2" xfId="50" xr:uid="{D5866A01-4E26-4A8B-A6AA-60793426745C}"/>
    <cellStyle name="標準 26" xfId="41" xr:uid="{4177BBAF-51B5-4606-AC2D-AFE3DE74B7FD}"/>
    <cellStyle name="標準 26 2" xfId="70" xr:uid="{84E9BB8F-BA0A-470C-B828-B91445E04F05}"/>
    <cellStyle name="標準 27" xfId="51" xr:uid="{89722A07-FFE0-4288-857C-05A7DF2F3F70}"/>
    <cellStyle name="標準 27 2" xfId="74" xr:uid="{25CCE6A6-D7D5-4208-B08C-3650FF9D54C3}"/>
    <cellStyle name="標準 28" xfId="52" xr:uid="{48F3179A-7978-492A-A495-63F08F9EBF2B}"/>
    <cellStyle name="標準 28 2" xfId="75" xr:uid="{4A8DA443-B17A-42A1-8158-0532D29CDF02}"/>
    <cellStyle name="標準 29" xfId="56" xr:uid="{FE718CD0-2911-4C15-A180-C6FDC8500F91}"/>
    <cellStyle name="標準 29 2" xfId="79" xr:uid="{DA13F118-708D-4022-A423-3198F1858099}"/>
    <cellStyle name="標準 3" xfId="3" xr:uid="{20A255EE-8D8D-4DA4-8209-040BC975EA61}"/>
    <cellStyle name="標準 3 2" xfId="5" xr:uid="{80CAEBCC-43BF-4540-B128-2C99D66DB538}"/>
    <cellStyle name="標準 30" xfId="57" xr:uid="{4804F613-3920-4355-A2B9-58EF272E6AA1}"/>
    <cellStyle name="標準 30 2" xfId="80" xr:uid="{441CD72E-5C55-432F-82EE-187414489774}"/>
    <cellStyle name="標準 31" xfId="58" xr:uid="{0D6CAF0F-B0F3-4B29-986E-02439EBA9BD1}"/>
    <cellStyle name="標準 31 2" xfId="81" xr:uid="{B6FBD55D-A8C8-4777-8A74-D660B5896143}"/>
    <cellStyle name="標準 32" xfId="59" xr:uid="{DAD5BFE0-6354-4F63-A5F7-9D503396C476}"/>
    <cellStyle name="標準 32 2" xfId="82" xr:uid="{AE36C5BD-3AA9-430E-9060-D6FBBC809530}"/>
    <cellStyle name="標準 33" xfId="61" xr:uid="{E7B7B105-617F-494F-AC79-F5B3347501AE}"/>
    <cellStyle name="標準 33 2" xfId="84" xr:uid="{FC4D499E-B87E-4E5D-9A9B-FAEEB4E3413F}"/>
    <cellStyle name="標準 34" xfId="60" xr:uid="{9CEE9091-D27C-457E-A8D6-133FBBF7033E}"/>
    <cellStyle name="標準 34 2" xfId="83" xr:uid="{1CA60947-9AB3-43B1-83FC-B3EFE003B99A}"/>
    <cellStyle name="標準 35" xfId="62" xr:uid="{95FD6AEE-8565-4496-BFAD-047C4321B7A4}"/>
    <cellStyle name="標準 35 2" xfId="85" xr:uid="{56932FA5-563B-4B1C-A6A1-123AF3A56AFF}"/>
    <cellStyle name="標準 36" xfId="63" xr:uid="{79C3CBED-4BDE-4304-948B-459C96D09F93}"/>
    <cellStyle name="標準 37" xfId="68" xr:uid="{04CD2AB3-280E-4BAE-AC56-64DEB27AF8AB}"/>
    <cellStyle name="標準 38" xfId="65" xr:uid="{740ADD81-CED6-42AA-8039-9E2CAC193C1E}"/>
    <cellStyle name="標準 39" xfId="69" xr:uid="{318B8D66-9E8B-4B91-B72F-D2DCDB3E7A97}"/>
    <cellStyle name="標準 4" xfId="1" xr:uid="{177052F8-C283-40DE-A9DC-F7EF58C18A7E}"/>
    <cellStyle name="標準 40" xfId="86" xr:uid="{7045A3F6-99E9-4767-BF72-B8643726B9BA}"/>
    <cellStyle name="標準 41" xfId="87" xr:uid="{A04D4445-DCC1-4E7B-87E7-0A9FCDFDFF5F}"/>
    <cellStyle name="標準 42" xfId="88" xr:uid="{894F75B5-E764-4194-8430-6BC1668AD76A}"/>
    <cellStyle name="標準 43" xfId="92" xr:uid="{1DFBA863-D8B4-4CA2-BCA0-895C7FEF1CF4}"/>
    <cellStyle name="標準 44" xfId="99" xr:uid="{499DA1F0-3F83-4868-91CE-AA73EBEE9383}"/>
    <cellStyle name="標準 45" xfId="109" xr:uid="{C727F990-2C59-4FBE-AC80-2F74AD25F99E}"/>
    <cellStyle name="標準 46" xfId="119" xr:uid="{3F516F43-2B08-42DD-AD02-E7BDEFB9AE1D}"/>
    <cellStyle name="標準 5" xfId="4" xr:uid="{00B89BE5-7AB5-44DC-AB26-F3E69960EEAD}"/>
    <cellStyle name="標準 5 2" xfId="22" xr:uid="{9F747FE9-9964-4A97-B239-56344CDE220E}"/>
    <cellStyle name="標準 5 2 2" xfId="45" xr:uid="{94859272-BF24-4F3C-AB8A-9EDE76ABE6EE}"/>
    <cellStyle name="標準 5 2 2 2" xfId="73" xr:uid="{D93C4382-2986-4560-B9FF-141C21D2BE81}"/>
    <cellStyle name="標準 5 2 2 3" xfId="95" xr:uid="{CC22B2A1-136A-4C3B-B6F3-AF081B92E2C7}"/>
    <cellStyle name="標準 5 2 2 4" xfId="105" xr:uid="{A965FB87-8EEC-448A-9993-C9359B6DFD86}"/>
    <cellStyle name="標準 5 2 2 5" xfId="115" xr:uid="{3064353F-FFD4-4A48-9557-69ED707E69FF}"/>
    <cellStyle name="標準 5 2 3" xfId="55" xr:uid="{F143C980-3A75-4B60-8F5C-10CBEF7448A8}"/>
    <cellStyle name="標準 5 2 3 2" xfId="78" xr:uid="{3369D6EA-D3E9-4110-96F0-26EB2DDD8817}"/>
    <cellStyle name="標準 5 2 3 3" xfId="98" xr:uid="{4B522A2F-F2BF-4D2A-ADD4-48AF315B773F}"/>
    <cellStyle name="標準 5 2 3 4" xfId="108" xr:uid="{11DE1EB8-8EE4-40BA-85F1-325833977D8C}"/>
    <cellStyle name="標準 5 2 3 5" xfId="118" xr:uid="{90CC5AF3-7E78-4DCB-8B68-F93469211892}"/>
    <cellStyle name="標準 5 2 4" xfId="67" xr:uid="{B83A1045-21EC-45D5-A15D-D6B6EE9EFDDA}"/>
    <cellStyle name="標準 5 2 5" xfId="91" xr:uid="{EED0E2DE-727F-42E0-9A40-F674C2713E89}"/>
    <cellStyle name="標準 5 2 6" xfId="102" xr:uid="{36EA73B9-9D51-4089-93B1-B225247D1829}"/>
    <cellStyle name="標準 5 2 7" xfId="112" xr:uid="{13C42786-DD91-4378-BF09-DFAE741272C9}"/>
    <cellStyle name="標準 5 3" xfId="42" xr:uid="{9CE246EE-EA35-4AA4-89A1-E57E618DD9E4}"/>
    <cellStyle name="標準 5 3 2" xfId="71" xr:uid="{33782AF4-A979-4AB5-B5BA-E52D1A599F8A}"/>
    <cellStyle name="標準 5 3 3" xfId="93" xr:uid="{3D5ED8D8-AEF4-4827-95AC-E980F49235C3}"/>
    <cellStyle name="標準 5 3 4" xfId="103" xr:uid="{71935FA9-D339-46BD-9D8E-2C0DB3859F4F}"/>
    <cellStyle name="標準 5 3 5" xfId="113" xr:uid="{F3CE7438-C0E9-450C-850E-4D8C3F4F19B3}"/>
    <cellStyle name="標準 5 4" xfId="53" xr:uid="{14A46126-F662-480F-9D26-A5D42E5B122E}"/>
    <cellStyle name="標準 5 4 2" xfId="76" xr:uid="{C0298C1C-175B-4AC0-AA1A-C74BAD4E2419}"/>
    <cellStyle name="標準 5 4 3" xfId="96" xr:uid="{127E2D7C-397E-419D-8B4D-DEF2C5F4CC58}"/>
    <cellStyle name="標準 5 4 4" xfId="106" xr:uid="{8440763A-43AC-428E-842B-F1DBFAB50567}"/>
    <cellStyle name="標準 5 4 5" xfId="116" xr:uid="{04E0319D-F10A-4B54-880E-727451D4E0B7}"/>
    <cellStyle name="標準 5 5" xfId="64" xr:uid="{88D940B1-B659-42F7-9394-C912E78574CE}"/>
    <cellStyle name="標準 5 6" xfId="89" xr:uid="{38C733BD-617C-4DFF-9C82-BE1E15C58534}"/>
    <cellStyle name="標準 5 7" xfId="100" xr:uid="{86BB0201-F842-4F44-A783-968369A4BAB8}"/>
    <cellStyle name="標準 5 8" xfId="110" xr:uid="{9F3375B0-F036-4382-8FE6-FA9E9084FC23}"/>
    <cellStyle name="標準 6" xfId="6" xr:uid="{2925D73E-5F86-4647-86D5-7B3993F32004}"/>
    <cellStyle name="標準 6 2" xfId="23" xr:uid="{DEE5199B-76A9-4D3A-90BB-32DC507F5199}"/>
    <cellStyle name="標準 7" xfId="7" xr:uid="{95238593-0624-4023-86CC-11B953AAD205}"/>
    <cellStyle name="標準 7 2" xfId="24" xr:uid="{39CB0CD4-5970-480D-8E17-218EF1A6B9CC}"/>
    <cellStyle name="標準 8" xfId="8" xr:uid="{B0EE99A6-4637-4FAB-995D-62741AA98634}"/>
    <cellStyle name="標準 8 2" xfId="25" xr:uid="{E295D9E6-6544-4DBA-83A2-5804A5B9A4FE}"/>
    <cellStyle name="標準 9" xfId="9" xr:uid="{343EA386-6E4D-407D-8369-67474D98181B}"/>
    <cellStyle name="標準 9 2" xfId="26" xr:uid="{D24CF56E-BB20-4496-9957-EBD7B3F1DEA2}"/>
  </cellStyles>
  <dxfs count="0"/>
  <tableStyles count="0" defaultTableStyle="TableStyleMedium2" defaultPivotStyle="PivotStyleLight16"/>
  <colors>
    <mruColors>
      <color rgb="FF000000"/>
      <color rgb="FFCCCCFF"/>
      <color rgb="FFAFFC9A"/>
      <color rgb="FFE4D7A6"/>
      <color rgb="FFC4E9EE"/>
      <color rgb="FFFFFF99"/>
      <color rgb="FFD6F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0629-F8DF-4F89-AE80-ABC3B84384BB}">
  <sheetPr codeName="Sheet1">
    <tabColor theme="0"/>
    <pageSetUpPr fitToPage="1"/>
  </sheetPr>
  <dimension ref="A1:S65"/>
  <sheetViews>
    <sheetView tabSelected="1" zoomScaleNormal="100" workbookViewId="0">
      <pane ySplit="6" topLeftCell="A7" activePane="bottomLeft" state="frozen"/>
      <selection pane="bottomLeft" activeCell="B2" sqref="B2"/>
    </sheetView>
  </sheetViews>
  <sheetFormatPr defaultColWidth="9.125" defaultRowHeight="13.5"/>
  <cols>
    <col min="1" max="1" width="5.5" customWidth="1"/>
    <col min="2" max="2" width="6.5" customWidth="1"/>
    <col min="3" max="3" width="6.5" bestFit="1" customWidth="1"/>
    <col min="4" max="4" width="7.125" bestFit="1" customWidth="1"/>
    <col min="5" max="5" width="19.1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 style="367" customWidth="1"/>
    <col min="14" max="14" width="10.625" customWidth="1"/>
    <col min="15" max="15" width="11.125" customWidth="1"/>
    <col min="16" max="16" width="10.75" customWidth="1"/>
    <col min="17" max="17" width="7.25" customWidth="1"/>
    <col min="18" max="18" width="11" bestFit="1" customWidth="1"/>
  </cols>
  <sheetData>
    <row r="1" spans="1:19" ht="53.25" customHeight="1" thickBot="1">
      <c r="A1" s="1"/>
      <c r="B1" s="1281" t="s">
        <v>758</v>
      </c>
      <c r="C1" s="1281"/>
      <c r="D1" s="1281"/>
      <c r="E1" s="1281"/>
      <c r="F1" s="1281"/>
      <c r="G1" s="1281"/>
      <c r="H1" s="1281"/>
      <c r="I1" s="1281"/>
      <c r="J1" s="1281"/>
      <c r="K1" s="1281"/>
      <c r="L1" s="430"/>
      <c r="M1" s="357"/>
      <c r="N1" s="266" t="s">
        <v>1375</v>
      </c>
      <c r="O1" s="1"/>
      <c r="P1" s="1280"/>
      <c r="Q1" s="1280"/>
      <c r="R1" s="1280"/>
    </row>
    <row r="2" spans="1:19" ht="49.5" customHeight="1" thickBot="1">
      <c r="A2" s="1"/>
      <c r="B2" s="430"/>
      <c r="C2" s="1282" t="s">
        <v>0</v>
      </c>
      <c r="D2" s="1283"/>
      <c r="E2" s="1284"/>
      <c r="F2" s="1285"/>
      <c r="G2" s="351" t="s">
        <v>1</v>
      </c>
      <c r="H2" s="351" t="s">
        <v>2</v>
      </c>
      <c r="I2" s="352"/>
      <c r="J2" s="4" t="s">
        <v>3</v>
      </c>
      <c r="K2" s="385"/>
      <c r="L2" s="1287" t="s">
        <v>4</v>
      </c>
      <c r="M2" s="1287"/>
      <c r="N2" s="386"/>
      <c r="O2" s="431" t="s">
        <v>5</v>
      </c>
      <c r="Q2" s="450"/>
      <c r="R2" s="450"/>
      <c r="S2" s="128"/>
    </row>
    <row r="3" spans="1:19" ht="26.25" customHeight="1">
      <c r="A3" s="1"/>
      <c r="B3" s="1286" t="s">
        <v>6</v>
      </c>
      <c r="C3" s="1286"/>
      <c r="D3" s="1286"/>
      <c r="E3" s="1286"/>
      <c r="F3" s="1286"/>
      <c r="G3" s="1286"/>
      <c r="H3" s="1286"/>
      <c r="I3" s="1286"/>
      <c r="J3" s="1286"/>
      <c r="K3" s="1286"/>
      <c r="L3" s="1286"/>
      <c r="M3" s="1286"/>
      <c r="N3" s="1286"/>
      <c r="O3" s="209"/>
      <c r="P3" s="1"/>
    </row>
    <row r="4" spans="1:19" ht="43.5" customHeight="1">
      <c r="A4" s="1"/>
      <c r="B4" s="4"/>
      <c r="C4" s="1300" t="s">
        <v>7</v>
      </c>
      <c r="D4" s="1300"/>
      <c r="E4" s="1300"/>
      <c r="F4" s="1300"/>
      <c r="G4" s="1300"/>
      <c r="H4" s="1300"/>
      <c r="I4" s="1300"/>
      <c r="J4" s="1300"/>
      <c r="K4" s="1300"/>
      <c r="L4" s="432"/>
      <c r="M4" s="358"/>
      <c r="N4" s="1304"/>
      <c r="O4" s="1304"/>
      <c r="P4" s="1"/>
    </row>
    <row r="5" spans="1:19" ht="24" customHeight="1" thickBot="1">
      <c r="A5" s="1"/>
      <c r="B5" s="5"/>
      <c r="C5" s="1301"/>
      <c r="D5" s="1301"/>
      <c r="E5" s="1301"/>
      <c r="F5" s="1301"/>
      <c r="G5" s="1301"/>
      <c r="H5" s="1301"/>
      <c r="I5" s="1301"/>
      <c r="J5" s="1301"/>
      <c r="K5" s="1301"/>
      <c r="L5" s="432"/>
      <c r="M5" s="358"/>
      <c r="N5" s="45"/>
      <c r="O5" s="1"/>
      <c r="P5" s="1"/>
    </row>
    <row r="6" spans="1:19" ht="27" customHeight="1" thickBot="1">
      <c r="A6" s="2"/>
      <c r="B6" s="702" t="s">
        <v>8</v>
      </c>
      <c r="C6" s="703" t="s">
        <v>9</v>
      </c>
      <c r="D6" s="703" t="s">
        <v>10</v>
      </c>
      <c r="E6" s="702" t="s">
        <v>11</v>
      </c>
      <c r="F6" s="702" t="s">
        <v>12</v>
      </c>
      <c r="G6" s="711" t="s">
        <v>13</v>
      </c>
      <c r="H6" s="702" t="s">
        <v>14</v>
      </c>
      <c r="I6" s="705" t="s">
        <v>15</v>
      </c>
      <c r="J6" s="707" t="s">
        <v>16</v>
      </c>
      <c r="K6" s="704" t="s">
        <v>17</v>
      </c>
      <c r="L6" s="1319" t="s">
        <v>18</v>
      </c>
      <c r="M6" s="1320"/>
      <c r="N6" s="8" t="s">
        <v>19</v>
      </c>
      <c r="R6" s="44"/>
    </row>
    <row r="7" spans="1:19" ht="17.25" customHeight="1" thickTop="1">
      <c r="A7" s="2"/>
      <c r="B7" s="301">
        <v>3501</v>
      </c>
      <c r="C7" s="708" t="s">
        <v>27</v>
      </c>
      <c r="D7" s="708" t="s">
        <v>28</v>
      </c>
      <c r="E7" s="882" t="s">
        <v>915</v>
      </c>
      <c r="F7" s="1321" t="s">
        <v>907</v>
      </c>
      <c r="G7" s="883" t="s">
        <v>56</v>
      </c>
      <c r="H7" s="301" t="s">
        <v>73</v>
      </c>
      <c r="I7" s="949"/>
      <c r="J7" s="948">
        <v>1</v>
      </c>
      <c r="K7" s="729">
        <v>15000</v>
      </c>
      <c r="L7" s="511" t="str">
        <f>IFERROR(IF(N7=0,"",ROUNDUP(N7/J7,0)),"")</f>
        <v/>
      </c>
      <c r="M7" s="361" t="s">
        <v>23</v>
      </c>
      <c r="N7" s="419"/>
      <c r="O7" s="398"/>
      <c r="R7" s="44"/>
    </row>
    <row r="8" spans="1:19" ht="17.25" customHeight="1">
      <c r="A8" s="2"/>
      <c r="B8" s="449">
        <v>3501</v>
      </c>
      <c r="C8" s="96" t="s">
        <v>27</v>
      </c>
      <c r="D8" s="96" t="s">
        <v>33</v>
      </c>
      <c r="E8" s="816" t="s">
        <v>916</v>
      </c>
      <c r="F8" s="1322"/>
      <c r="G8" s="90" t="s">
        <v>56</v>
      </c>
      <c r="H8" s="449" t="s">
        <v>74</v>
      </c>
      <c r="I8" s="950"/>
      <c r="J8" s="332">
        <v>1</v>
      </c>
      <c r="K8" s="57">
        <v>18000</v>
      </c>
      <c r="L8" s="517" t="str">
        <f t="shared" ref="L8:L51" si="0">IFERROR(IF(N8=0,"",ROUNDUP(N8/J8,0)),"")</f>
        <v/>
      </c>
      <c r="M8" s="514" t="s">
        <v>26</v>
      </c>
      <c r="N8" s="569"/>
      <c r="O8" s="398"/>
      <c r="R8" s="44"/>
    </row>
    <row r="9" spans="1:19" ht="17.25" customHeight="1">
      <c r="A9" s="2"/>
      <c r="B9" s="449">
        <v>3501</v>
      </c>
      <c r="C9" s="96" t="s">
        <v>904</v>
      </c>
      <c r="D9" s="96" t="s">
        <v>905</v>
      </c>
      <c r="E9" s="816" t="s">
        <v>917</v>
      </c>
      <c r="F9" s="1322"/>
      <c r="G9" s="90" t="s">
        <v>75</v>
      </c>
      <c r="H9" s="449" t="s">
        <v>73</v>
      </c>
      <c r="I9" s="950"/>
      <c r="J9" s="332">
        <v>1</v>
      </c>
      <c r="K9" s="57">
        <v>15000</v>
      </c>
      <c r="L9" s="517" t="str">
        <f t="shared" si="0"/>
        <v/>
      </c>
      <c r="M9" s="514" t="s">
        <v>26</v>
      </c>
      <c r="N9" s="569"/>
      <c r="O9" s="398"/>
      <c r="R9" s="44"/>
    </row>
    <row r="10" spans="1:19" ht="17.25" customHeight="1">
      <c r="A10" s="2"/>
      <c r="B10" s="446">
        <v>3501</v>
      </c>
      <c r="C10" s="97" t="s">
        <v>904</v>
      </c>
      <c r="D10" s="97" t="s">
        <v>906</v>
      </c>
      <c r="E10" s="817" t="s">
        <v>918</v>
      </c>
      <c r="F10" s="1323"/>
      <c r="G10" s="224" t="s">
        <v>75</v>
      </c>
      <c r="H10" s="446" t="s">
        <v>74</v>
      </c>
      <c r="I10" s="951"/>
      <c r="J10" s="491">
        <v>1</v>
      </c>
      <c r="K10" s="55">
        <v>18000</v>
      </c>
      <c r="L10" s="466" t="str">
        <f t="shared" si="0"/>
        <v/>
      </c>
      <c r="M10" s="600" t="s">
        <v>908</v>
      </c>
      <c r="N10" s="568"/>
      <c r="O10" s="398"/>
      <c r="R10" s="44"/>
    </row>
    <row r="11" spans="1:19" ht="17.25" customHeight="1">
      <c r="A11" s="1"/>
      <c r="B11" s="448">
        <v>3202</v>
      </c>
      <c r="C11" s="98" t="s">
        <v>906</v>
      </c>
      <c r="D11" s="98" t="s">
        <v>905</v>
      </c>
      <c r="E11" s="98" t="s">
        <v>919</v>
      </c>
      <c r="F11" s="1305" t="s">
        <v>913</v>
      </c>
      <c r="G11" s="448" t="s">
        <v>1311</v>
      </c>
      <c r="H11" s="448" t="s">
        <v>73</v>
      </c>
      <c r="I11" s="952"/>
      <c r="J11" s="448">
        <v>1</v>
      </c>
      <c r="K11" s="56">
        <v>5800</v>
      </c>
      <c r="L11" s="598" t="str">
        <f t="shared" si="0"/>
        <v/>
      </c>
      <c r="M11" s="360" t="s">
        <v>23</v>
      </c>
      <c r="N11" s="567"/>
      <c r="O11" s="398"/>
      <c r="P11" s="1"/>
    </row>
    <row r="12" spans="1:19" ht="17.25" customHeight="1">
      <c r="A12" s="1"/>
      <c r="B12" s="449">
        <v>3202</v>
      </c>
      <c r="C12" s="96" t="s">
        <v>906</v>
      </c>
      <c r="D12" s="96" t="s">
        <v>906</v>
      </c>
      <c r="E12" s="96" t="s">
        <v>920</v>
      </c>
      <c r="F12" s="1306"/>
      <c r="G12" s="449" t="s">
        <v>1312</v>
      </c>
      <c r="H12" s="449" t="s">
        <v>74</v>
      </c>
      <c r="I12" s="953"/>
      <c r="J12" s="449">
        <v>1</v>
      </c>
      <c r="K12" s="57">
        <v>5800</v>
      </c>
      <c r="L12" s="517" t="str">
        <f t="shared" si="0"/>
        <v/>
      </c>
      <c r="M12" s="514" t="s">
        <v>23</v>
      </c>
      <c r="N12" s="570"/>
      <c r="O12" s="398"/>
      <c r="P12" s="1"/>
    </row>
    <row r="13" spans="1:19" ht="17.25" customHeight="1">
      <c r="A13" s="1"/>
      <c r="B13" s="449">
        <v>3202</v>
      </c>
      <c r="C13" s="96">
        <v>10</v>
      </c>
      <c r="D13" s="96" t="s">
        <v>28</v>
      </c>
      <c r="E13" s="121">
        <v>4589750313418</v>
      </c>
      <c r="F13" s="1306"/>
      <c r="G13" s="90" t="s">
        <v>31</v>
      </c>
      <c r="H13" s="449" t="s">
        <v>73</v>
      </c>
      <c r="I13" s="723"/>
      <c r="J13" s="449">
        <v>1</v>
      </c>
      <c r="K13" s="57">
        <v>5800</v>
      </c>
      <c r="L13" s="517" t="str">
        <f t="shared" si="0"/>
        <v/>
      </c>
      <c r="M13" s="514" t="s">
        <v>23</v>
      </c>
      <c r="N13" s="576"/>
      <c r="O13" s="398"/>
    </row>
    <row r="14" spans="1:19" ht="17.25" customHeight="1">
      <c r="A14" s="1"/>
      <c r="B14" s="449">
        <v>3202</v>
      </c>
      <c r="C14" s="96">
        <v>10</v>
      </c>
      <c r="D14" s="96" t="s">
        <v>33</v>
      </c>
      <c r="E14" s="121">
        <v>4589750313425</v>
      </c>
      <c r="F14" s="1306"/>
      <c r="G14" s="90" t="s">
        <v>31</v>
      </c>
      <c r="H14" s="449" t="s">
        <v>74</v>
      </c>
      <c r="I14" s="722"/>
      <c r="J14" s="449">
        <v>1</v>
      </c>
      <c r="K14" s="57">
        <v>5800</v>
      </c>
      <c r="L14" s="517" t="str">
        <f t="shared" si="0"/>
        <v/>
      </c>
      <c r="M14" s="514" t="s">
        <v>23</v>
      </c>
      <c r="N14" s="578"/>
      <c r="O14" s="398"/>
      <c r="P14" s="1"/>
    </row>
    <row r="15" spans="1:19" ht="17.25" customHeight="1">
      <c r="A15" s="1"/>
      <c r="B15" s="449">
        <v>3202</v>
      </c>
      <c r="C15" s="96">
        <v>56</v>
      </c>
      <c r="D15" s="96" t="s">
        <v>28</v>
      </c>
      <c r="E15" s="121">
        <v>4589750313395</v>
      </c>
      <c r="F15" s="1306"/>
      <c r="G15" s="90" t="s">
        <v>60</v>
      </c>
      <c r="H15" s="449" t="s">
        <v>73</v>
      </c>
      <c r="I15" s="723"/>
      <c r="J15" s="449">
        <v>1</v>
      </c>
      <c r="K15" s="57">
        <v>5800</v>
      </c>
      <c r="L15" s="517" t="str">
        <f t="shared" si="0"/>
        <v/>
      </c>
      <c r="M15" s="514" t="s">
        <v>23</v>
      </c>
      <c r="N15" s="576"/>
      <c r="O15" s="398"/>
    </row>
    <row r="16" spans="1:19" ht="17.25" customHeight="1">
      <c r="A16" s="1"/>
      <c r="B16" s="446">
        <v>3202</v>
      </c>
      <c r="C16" s="97">
        <v>56</v>
      </c>
      <c r="D16" s="97" t="s">
        <v>33</v>
      </c>
      <c r="E16" s="119">
        <v>4589750313401</v>
      </c>
      <c r="F16" s="1307"/>
      <c r="G16" s="224" t="s">
        <v>60</v>
      </c>
      <c r="H16" s="446" t="s">
        <v>74</v>
      </c>
      <c r="I16" s="724"/>
      <c r="J16" s="446">
        <v>1</v>
      </c>
      <c r="K16" s="55">
        <v>5800</v>
      </c>
      <c r="L16" s="467" t="str">
        <f t="shared" si="0"/>
        <v/>
      </c>
      <c r="M16" s="400" t="s">
        <v>23</v>
      </c>
      <c r="N16" s="536"/>
      <c r="O16" s="398"/>
      <c r="P16" s="1"/>
    </row>
    <row r="17" spans="1:18" ht="51" customHeight="1">
      <c r="A17" s="2"/>
      <c r="B17" s="441">
        <v>3502</v>
      </c>
      <c r="C17" s="139" t="s">
        <v>27</v>
      </c>
      <c r="D17" s="139" t="s">
        <v>21</v>
      </c>
      <c r="E17" s="126" t="s">
        <v>921</v>
      </c>
      <c r="F17" s="942" t="s">
        <v>909</v>
      </c>
      <c r="G17" s="214" t="s">
        <v>31</v>
      </c>
      <c r="H17" s="714" t="s">
        <v>910</v>
      </c>
      <c r="I17" s="1169"/>
      <c r="J17" s="1168">
        <v>1</v>
      </c>
      <c r="K17" s="188">
        <v>25000</v>
      </c>
      <c r="L17" s="468" t="str">
        <f t="shared" si="0"/>
        <v/>
      </c>
      <c r="M17" s="1170" t="s">
        <v>23</v>
      </c>
      <c r="N17" s="596"/>
      <c r="O17" s="398"/>
      <c r="R17" s="44"/>
    </row>
    <row r="18" spans="1:18" ht="17.25" customHeight="1">
      <c r="A18" s="1"/>
      <c r="B18" s="16">
        <v>3503</v>
      </c>
      <c r="C18" s="17" t="s">
        <v>27</v>
      </c>
      <c r="D18" s="17" t="s">
        <v>21</v>
      </c>
      <c r="E18" s="134" t="s">
        <v>922</v>
      </c>
      <c r="F18" s="1324" t="s">
        <v>911</v>
      </c>
      <c r="G18" s="715" t="s">
        <v>31</v>
      </c>
      <c r="H18" s="199" t="s">
        <v>910</v>
      </c>
      <c r="I18" s="1154"/>
      <c r="J18" s="16">
        <v>1</v>
      </c>
      <c r="K18" s="1326">
        <v>13500</v>
      </c>
      <c r="L18" s="1150" t="str">
        <f t="shared" si="0"/>
        <v/>
      </c>
      <c r="M18" s="1151" t="s">
        <v>23</v>
      </c>
      <c r="N18" s="716"/>
      <c r="O18" s="398"/>
      <c r="P18" s="1"/>
    </row>
    <row r="19" spans="1:18" ht="17.25" customHeight="1">
      <c r="A19" s="1"/>
      <c r="B19" s="51">
        <v>3503</v>
      </c>
      <c r="C19" s="117" t="s">
        <v>59</v>
      </c>
      <c r="D19" s="117" t="s">
        <v>21</v>
      </c>
      <c r="E19" s="93" t="s">
        <v>923</v>
      </c>
      <c r="F19" s="1325"/>
      <c r="G19" s="717" t="s">
        <v>60</v>
      </c>
      <c r="H19" s="718" t="s">
        <v>910</v>
      </c>
      <c r="I19" s="1155"/>
      <c r="J19" s="51">
        <v>1</v>
      </c>
      <c r="K19" s="1327"/>
      <c r="L19" s="907" t="str">
        <f t="shared" si="0"/>
        <v/>
      </c>
      <c r="M19" s="1152" t="s">
        <v>23</v>
      </c>
      <c r="N19" s="720"/>
      <c r="O19" s="398"/>
      <c r="P19" s="1"/>
    </row>
    <row r="20" spans="1:18" ht="43.5" customHeight="1">
      <c r="A20" s="2"/>
      <c r="B20" s="62">
        <v>3504</v>
      </c>
      <c r="C20" s="126" t="s">
        <v>27</v>
      </c>
      <c r="D20" s="126" t="s">
        <v>21</v>
      </c>
      <c r="E20" s="126" t="s">
        <v>924</v>
      </c>
      <c r="F20" s="943" t="s">
        <v>912</v>
      </c>
      <c r="G20" s="719" t="s">
        <v>31</v>
      </c>
      <c r="H20" s="509" t="s">
        <v>910</v>
      </c>
      <c r="I20" s="1231" t="s">
        <v>1359</v>
      </c>
      <c r="J20" s="437">
        <v>1</v>
      </c>
      <c r="K20" s="63">
        <v>9000</v>
      </c>
      <c r="L20" s="519" t="str">
        <f t="shared" si="0"/>
        <v/>
      </c>
      <c r="M20" s="359" t="s">
        <v>23</v>
      </c>
      <c r="N20" s="721"/>
      <c r="O20" s="398"/>
      <c r="R20" s="44"/>
    </row>
    <row r="21" spans="1:18" ht="17.25" customHeight="1">
      <c r="A21" s="2"/>
      <c r="B21" s="448">
        <v>3401</v>
      </c>
      <c r="C21" s="222" t="s">
        <v>303</v>
      </c>
      <c r="D21" s="91" t="s">
        <v>28</v>
      </c>
      <c r="E21" s="134" t="s">
        <v>925</v>
      </c>
      <c r="F21" s="1288" t="s">
        <v>914</v>
      </c>
      <c r="G21" s="572" t="s">
        <v>1341</v>
      </c>
      <c r="H21" s="14" t="s">
        <v>32</v>
      </c>
      <c r="I21" s="629"/>
      <c r="J21" s="346">
        <v>1</v>
      </c>
      <c r="K21" s="13">
        <v>4200</v>
      </c>
      <c r="L21" s="598" t="str">
        <f t="shared" si="0"/>
        <v/>
      </c>
      <c r="M21" s="360" t="s">
        <v>23</v>
      </c>
      <c r="N21" s="726"/>
      <c r="O21" s="727"/>
      <c r="R21" s="44"/>
    </row>
    <row r="22" spans="1:18" ht="17.25" customHeight="1">
      <c r="A22" s="2"/>
      <c r="B22" s="449">
        <v>3401</v>
      </c>
      <c r="C22" s="302" t="s">
        <v>303</v>
      </c>
      <c r="D22" s="99" t="s">
        <v>33</v>
      </c>
      <c r="E22" s="728" t="s">
        <v>926</v>
      </c>
      <c r="F22" s="1289"/>
      <c r="G22" s="571" t="s">
        <v>1341</v>
      </c>
      <c r="H22" s="442" t="s">
        <v>35</v>
      </c>
      <c r="I22" s="462"/>
      <c r="J22" s="172">
        <v>1</v>
      </c>
      <c r="K22" s="309">
        <v>4200</v>
      </c>
      <c r="L22" s="511" t="str">
        <f t="shared" si="0"/>
        <v/>
      </c>
      <c r="M22" s="361" t="s">
        <v>23</v>
      </c>
      <c r="N22" s="576"/>
      <c r="O22" s="398"/>
      <c r="P22" s="398"/>
      <c r="R22" s="44"/>
    </row>
    <row r="23" spans="1:18" ht="17.25" customHeight="1">
      <c r="A23" s="2"/>
      <c r="B23" s="449">
        <v>3401</v>
      </c>
      <c r="C23" s="302" t="s">
        <v>283</v>
      </c>
      <c r="D23" s="99" t="s">
        <v>28</v>
      </c>
      <c r="E23" s="728" t="s">
        <v>927</v>
      </c>
      <c r="F23" s="1289"/>
      <c r="G23" s="1236" t="s">
        <v>1342</v>
      </c>
      <c r="H23" s="1190" t="s">
        <v>32</v>
      </c>
      <c r="I23" s="1237" t="s">
        <v>1363</v>
      </c>
      <c r="J23" s="1238">
        <v>1</v>
      </c>
      <c r="K23" s="1239">
        <v>4200</v>
      </c>
      <c r="L23" s="1217" t="str">
        <f t="shared" si="0"/>
        <v/>
      </c>
      <c r="M23" s="1240" t="s">
        <v>23</v>
      </c>
      <c r="N23" s="1241"/>
      <c r="O23" s="398"/>
      <c r="R23" s="44"/>
    </row>
    <row r="24" spans="1:18" ht="17.25" customHeight="1">
      <c r="A24" s="2"/>
      <c r="B24" s="446">
        <v>3401</v>
      </c>
      <c r="C24" s="725" t="s">
        <v>283</v>
      </c>
      <c r="D24" s="93" t="s">
        <v>33</v>
      </c>
      <c r="E24" s="166" t="s">
        <v>928</v>
      </c>
      <c r="F24" s="1290"/>
      <c r="G24" s="1143" t="s">
        <v>1342</v>
      </c>
      <c r="H24" s="1144" t="s">
        <v>35</v>
      </c>
      <c r="I24" s="1145" t="s">
        <v>184</v>
      </c>
      <c r="J24" s="1146">
        <v>1</v>
      </c>
      <c r="K24" s="1129">
        <v>4200</v>
      </c>
      <c r="L24" s="471" t="str">
        <f t="shared" si="0"/>
        <v/>
      </c>
      <c r="M24" s="1147" t="s">
        <v>23</v>
      </c>
      <c r="N24" s="1148"/>
      <c r="O24" s="398"/>
      <c r="R24" s="44"/>
    </row>
    <row r="25" spans="1:18" ht="17.25" customHeight="1">
      <c r="A25" s="2"/>
      <c r="B25" s="447">
        <v>3404</v>
      </c>
      <c r="C25" s="243" t="s">
        <v>27</v>
      </c>
      <c r="D25" s="109" t="s">
        <v>28</v>
      </c>
      <c r="E25" s="95" t="s">
        <v>29</v>
      </c>
      <c r="F25" s="1314" t="s">
        <v>30</v>
      </c>
      <c r="G25" s="712" t="s">
        <v>31</v>
      </c>
      <c r="H25" s="442" t="s">
        <v>32</v>
      </c>
      <c r="I25" s="954"/>
      <c r="J25" s="172">
        <v>1</v>
      </c>
      <c r="K25" s="309">
        <v>3900</v>
      </c>
      <c r="L25" s="511" t="str">
        <f t="shared" si="0"/>
        <v/>
      </c>
      <c r="M25" s="361" t="s">
        <v>23</v>
      </c>
      <c r="N25" s="575"/>
      <c r="O25" s="398"/>
      <c r="R25" s="44"/>
    </row>
    <row r="26" spans="1:18" ht="17.25" customHeight="1">
      <c r="A26" s="2"/>
      <c r="B26" s="449">
        <v>3404</v>
      </c>
      <c r="C26" s="302" t="s">
        <v>27</v>
      </c>
      <c r="D26" s="99" t="s">
        <v>33</v>
      </c>
      <c r="E26" s="152" t="s">
        <v>34</v>
      </c>
      <c r="F26" s="1314"/>
      <c r="G26" s="571" t="s">
        <v>31</v>
      </c>
      <c r="H26" s="442" t="s">
        <v>35</v>
      </c>
      <c r="I26" s="954"/>
      <c r="J26" s="172">
        <v>1</v>
      </c>
      <c r="K26" s="309">
        <v>3900</v>
      </c>
      <c r="L26" s="511" t="str">
        <f t="shared" si="0"/>
        <v/>
      </c>
      <c r="M26" s="361" t="s">
        <v>23</v>
      </c>
      <c r="N26" s="576"/>
      <c r="O26" s="398"/>
      <c r="P26" s="398"/>
      <c r="R26" s="44"/>
    </row>
    <row r="27" spans="1:18" ht="17.25" customHeight="1">
      <c r="A27" s="2"/>
      <c r="B27" s="449">
        <v>3404</v>
      </c>
      <c r="C27" s="302" t="s">
        <v>24</v>
      </c>
      <c r="D27" s="99" t="s">
        <v>28</v>
      </c>
      <c r="E27" s="96" t="s">
        <v>36</v>
      </c>
      <c r="F27" s="1314"/>
      <c r="G27" s="348" t="s">
        <v>37</v>
      </c>
      <c r="H27" s="9" t="s">
        <v>32</v>
      </c>
      <c r="I27" s="1106"/>
      <c r="J27" s="298">
        <v>1</v>
      </c>
      <c r="K27" s="11">
        <v>3900</v>
      </c>
      <c r="L27" s="517" t="str">
        <f t="shared" si="0"/>
        <v/>
      </c>
      <c r="M27" s="361" t="s">
        <v>23</v>
      </c>
      <c r="N27" s="575"/>
      <c r="O27" s="398"/>
      <c r="R27" s="44"/>
    </row>
    <row r="28" spans="1:18" ht="17.25" customHeight="1">
      <c r="A28" s="2"/>
      <c r="B28" s="449">
        <v>3404</v>
      </c>
      <c r="C28" s="347" t="s">
        <v>24</v>
      </c>
      <c r="D28" s="99" t="s">
        <v>33</v>
      </c>
      <c r="E28" s="152" t="s">
        <v>38</v>
      </c>
      <c r="F28" s="1314"/>
      <c r="G28" s="348" t="s">
        <v>37</v>
      </c>
      <c r="H28" s="9" t="s">
        <v>35</v>
      </c>
      <c r="I28" s="954"/>
      <c r="J28" s="298">
        <v>1</v>
      </c>
      <c r="K28" s="11">
        <v>3900</v>
      </c>
      <c r="L28" s="517" t="str">
        <f t="shared" si="0"/>
        <v/>
      </c>
      <c r="M28" s="361" t="s">
        <v>23</v>
      </c>
      <c r="N28" s="578"/>
      <c r="O28" s="398"/>
      <c r="R28" s="44"/>
    </row>
    <row r="29" spans="1:18" ht="17.25" customHeight="1">
      <c r="A29" s="2"/>
      <c r="B29" s="449">
        <v>3404</v>
      </c>
      <c r="C29" s="302" t="s">
        <v>39</v>
      </c>
      <c r="D29" s="99" t="s">
        <v>28</v>
      </c>
      <c r="E29" s="152" t="s">
        <v>40</v>
      </c>
      <c r="F29" s="1314"/>
      <c r="G29" s="348" t="s">
        <v>41</v>
      </c>
      <c r="H29" s="9" t="s">
        <v>32</v>
      </c>
      <c r="I29" s="1107"/>
      <c r="J29" s="172">
        <v>1</v>
      </c>
      <c r="K29" s="11">
        <v>3900</v>
      </c>
      <c r="L29" s="517" t="str">
        <f t="shared" si="0"/>
        <v/>
      </c>
      <c r="M29" s="361" t="s">
        <v>23</v>
      </c>
      <c r="N29" s="576"/>
      <c r="O29" s="398"/>
      <c r="R29" s="44"/>
    </row>
    <row r="30" spans="1:18" ht="17.25" customHeight="1">
      <c r="A30" s="2"/>
      <c r="B30" s="449">
        <v>3404</v>
      </c>
      <c r="C30" s="302" t="s">
        <v>39</v>
      </c>
      <c r="D30" s="99" t="s">
        <v>33</v>
      </c>
      <c r="E30" s="152" t="s">
        <v>42</v>
      </c>
      <c r="F30" s="1314"/>
      <c r="G30" s="348" t="s">
        <v>41</v>
      </c>
      <c r="H30" s="9" t="s">
        <v>35</v>
      </c>
      <c r="I30" s="1108"/>
      <c r="J30" s="298">
        <v>1</v>
      </c>
      <c r="K30" s="11">
        <v>3900</v>
      </c>
      <c r="L30" s="517" t="str">
        <f t="shared" si="0"/>
        <v/>
      </c>
      <c r="M30" s="361" t="s">
        <v>23</v>
      </c>
      <c r="N30" s="575"/>
      <c r="O30" s="398"/>
      <c r="R30" s="44"/>
    </row>
    <row r="31" spans="1:18" ht="17.25" customHeight="1">
      <c r="A31" s="2"/>
      <c r="B31" s="449">
        <v>3404</v>
      </c>
      <c r="C31" s="302" t="s">
        <v>43</v>
      </c>
      <c r="D31" s="99" t="s">
        <v>28</v>
      </c>
      <c r="E31" s="152" t="s">
        <v>44</v>
      </c>
      <c r="F31" s="1314"/>
      <c r="G31" s="349" t="s">
        <v>45</v>
      </c>
      <c r="H31" s="9" t="s">
        <v>32</v>
      </c>
      <c r="I31" s="1107"/>
      <c r="J31" s="298">
        <v>1</v>
      </c>
      <c r="K31" s="11">
        <v>3900</v>
      </c>
      <c r="L31" s="517" t="str">
        <f t="shared" si="0"/>
        <v/>
      </c>
      <c r="M31" s="361" t="s">
        <v>23</v>
      </c>
      <c r="N31" s="578"/>
      <c r="O31" s="398"/>
      <c r="R31" s="44"/>
    </row>
    <row r="32" spans="1:18" ht="17.25" customHeight="1">
      <c r="A32" s="2"/>
      <c r="B32" s="449">
        <v>3404</v>
      </c>
      <c r="C32" s="302" t="s">
        <v>43</v>
      </c>
      <c r="D32" s="99" t="s">
        <v>33</v>
      </c>
      <c r="E32" s="152" t="s">
        <v>46</v>
      </c>
      <c r="F32" s="1314"/>
      <c r="G32" s="349" t="s">
        <v>45</v>
      </c>
      <c r="H32" s="9" t="s">
        <v>35</v>
      </c>
      <c r="I32" s="1108"/>
      <c r="J32" s="298">
        <v>1</v>
      </c>
      <c r="K32" s="11">
        <v>3900</v>
      </c>
      <c r="L32" s="517" t="str">
        <f t="shared" si="0"/>
        <v/>
      </c>
      <c r="M32" s="361" t="s">
        <v>23</v>
      </c>
      <c r="N32" s="578"/>
      <c r="O32" s="398"/>
      <c r="R32" s="44"/>
    </row>
    <row r="33" spans="1:18" ht="17.25" customHeight="1">
      <c r="A33" s="2"/>
      <c r="B33" s="449">
        <v>3404</v>
      </c>
      <c r="C33" s="302" t="s">
        <v>47</v>
      </c>
      <c r="D33" s="99" t="s">
        <v>28</v>
      </c>
      <c r="E33" s="152" t="s">
        <v>48</v>
      </c>
      <c r="F33" s="1314"/>
      <c r="G33" s="348" t="s">
        <v>49</v>
      </c>
      <c r="H33" s="9" t="s">
        <v>32</v>
      </c>
      <c r="I33" s="1107"/>
      <c r="J33" s="298">
        <v>1</v>
      </c>
      <c r="K33" s="11">
        <v>3900</v>
      </c>
      <c r="L33" s="517" t="str">
        <f t="shared" si="0"/>
        <v/>
      </c>
      <c r="M33" s="361" t="s">
        <v>23</v>
      </c>
      <c r="N33" s="576"/>
      <c r="O33" s="398"/>
      <c r="R33" s="44"/>
    </row>
    <row r="34" spans="1:18" ht="17.25" customHeight="1">
      <c r="A34" s="2"/>
      <c r="B34" s="449">
        <v>3404</v>
      </c>
      <c r="C34" s="302" t="s">
        <v>47</v>
      </c>
      <c r="D34" s="99" t="s">
        <v>33</v>
      </c>
      <c r="E34" s="152" t="s">
        <v>50</v>
      </c>
      <c r="F34" s="1314"/>
      <c r="G34" s="348" t="s">
        <v>49</v>
      </c>
      <c r="H34" s="9" t="s">
        <v>35</v>
      </c>
      <c r="I34" s="1107"/>
      <c r="J34" s="298">
        <v>1</v>
      </c>
      <c r="K34" s="11">
        <v>3900</v>
      </c>
      <c r="L34" s="517" t="str">
        <f t="shared" si="0"/>
        <v/>
      </c>
      <c r="M34" s="361" t="s">
        <v>23</v>
      </c>
      <c r="N34" s="576"/>
      <c r="O34" s="398"/>
      <c r="R34" s="44"/>
    </row>
    <row r="35" spans="1:18" ht="17.25" customHeight="1">
      <c r="A35" s="451"/>
      <c r="B35" s="449">
        <v>3404</v>
      </c>
      <c r="C35" s="302" t="s">
        <v>51</v>
      </c>
      <c r="D35" s="347" t="s">
        <v>28</v>
      </c>
      <c r="E35" s="96" t="s">
        <v>52</v>
      </c>
      <c r="F35" s="1314"/>
      <c r="G35" s="90" t="s">
        <v>53</v>
      </c>
      <c r="H35" s="9" t="s">
        <v>32</v>
      </c>
      <c r="I35" s="1109"/>
      <c r="J35" s="332">
        <v>1</v>
      </c>
      <c r="K35" s="11">
        <v>3900</v>
      </c>
      <c r="L35" s="517" t="str">
        <f t="shared" si="0"/>
        <v/>
      </c>
      <c r="M35" s="361" t="s">
        <v>23</v>
      </c>
      <c r="N35" s="576"/>
      <c r="O35" s="398"/>
      <c r="R35" s="44"/>
    </row>
    <row r="36" spans="1:18" ht="17.25" customHeight="1">
      <c r="A36" s="2"/>
      <c r="B36" s="429">
        <v>3404</v>
      </c>
      <c r="C36" s="211" t="s">
        <v>51</v>
      </c>
      <c r="D36" s="176" t="s">
        <v>33</v>
      </c>
      <c r="E36" s="233" t="s">
        <v>54</v>
      </c>
      <c r="F36" s="1315"/>
      <c r="G36" s="306" t="s">
        <v>53</v>
      </c>
      <c r="H36" s="443" t="s">
        <v>35</v>
      </c>
      <c r="I36" s="1110"/>
      <c r="J36" s="238">
        <v>1</v>
      </c>
      <c r="K36" s="138">
        <v>3900</v>
      </c>
      <c r="L36" s="469" t="str">
        <f t="shared" si="0"/>
        <v/>
      </c>
      <c r="M36" s="400" t="s">
        <v>23</v>
      </c>
      <c r="N36" s="536"/>
      <c r="O36" s="398"/>
      <c r="R36" s="44"/>
    </row>
    <row r="37" spans="1:18" ht="17.25" customHeight="1">
      <c r="A37" s="2"/>
      <c r="B37" s="447">
        <v>3405</v>
      </c>
      <c r="C37" s="243" t="s">
        <v>27</v>
      </c>
      <c r="D37" s="109" t="s">
        <v>21</v>
      </c>
      <c r="E37" s="350">
        <v>4582325285615</v>
      </c>
      <c r="F37" s="1316" t="s">
        <v>55</v>
      </c>
      <c r="G37" s="300" t="s">
        <v>56</v>
      </c>
      <c r="H37" s="442"/>
      <c r="I37" s="573"/>
      <c r="J37" s="346">
        <v>1</v>
      </c>
      <c r="K37" s="13">
        <v>17000</v>
      </c>
      <c r="L37" s="598" t="str">
        <f t="shared" si="0"/>
        <v/>
      </c>
      <c r="M37" s="360" t="s">
        <v>23</v>
      </c>
      <c r="N37" s="577"/>
      <c r="O37" s="398"/>
      <c r="R37" s="44"/>
    </row>
    <row r="38" spans="1:18" ht="17.25" customHeight="1">
      <c r="A38" s="2"/>
      <c r="B38" s="449">
        <v>3405</v>
      </c>
      <c r="C38" s="302" t="s">
        <v>57</v>
      </c>
      <c r="D38" s="99" t="s">
        <v>21</v>
      </c>
      <c r="E38" s="304">
        <v>4582325285622</v>
      </c>
      <c r="F38" s="1317"/>
      <c r="G38" s="41" t="s">
        <v>58</v>
      </c>
      <c r="H38" s="9"/>
      <c r="I38" s="574"/>
      <c r="J38" s="298">
        <v>1</v>
      </c>
      <c r="K38" s="11">
        <v>17000</v>
      </c>
      <c r="L38" s="517" t="str">
        <f t="shared" si="0"/>
        <v/>
      </c>
      <c r="M38" s="514" t="s">
        <v>23</v>
      </c>
      <c r="N38" s="576"/>
      <c r="O38" s="398"/>
      <c r="R38" s="44"/>
    </row>
    <row r="39" spans="1:18" ht="17.25" customHeight="1">
      <c r="A39" s="2"/>
      <c r="B39" s="434">
        <v>3405</v>
      </c>
      <c r="C39" s="303" t="s">
        <v>59</v>
      </c>
      <c r="D39" s="176" t="s">
        <v>21</v>
      </c>
      <c r="E39" s="305">
        <v>4582325285639</v>
      </c>
      <c r="F39" s="1318"/>
      <c r="G39" s="224" t="s">
        <v>60</v>
      </c>
      <c r="H39" s="443"/>
      <c r="I39" s="461"/>
      <c r="J39" s="238">
        <v>1</v>
      </c>
      <c r="K39" s="138">
        <v>17000</v>
      </c>
      <c r="L39" s="469" t="str">
        <f t="shared" si="0"/>
        <v/>
      </c>
      <c r="M39" s="359" t="s">
        <v>23</v>
      </c>
      <c r="N39" s="536"/>
      <c r="O39" s="398"/>
      <c r="R39" s="44"/>
    </row>
    <row r="40" spans="1:18" ht="17.25" customHeight="1">
      <c r="A40" s="2"/>
      <c r="B40" s="448">
        <v>3303</v>
      </c>
      <c r="C40" s="222" t="s">
        <v>59</v>
      </c>
      <c r="D40" s="98" t="s">
        <v>21</v>
      </c>
      <c r="E40" s="162" t="s">
        <v>61</v>
      </c>
      <c r="F40" s="1311" t="s">
        <v>62</v>
      </c>
      <c r="G40" s="43" t="s">
        <v>60</v>
      </c>
      <c r="H40" s="448"/>
      <c r="I40" s="1171"/>
      <c r="J40" s="244">
        <v>1</v>
      </c>
      <c r="K40" s="58">
        <v>8000</v>
      </c>
      <c r="L40" s="511" t="str">
        <f t="shared" si="0"/>
        <v/>
      </c>
      <c r="M40" s="361" t="s">
        <v>23</v>
      </c>
      <c r="N40" s="575"/>
      <c r="O40" s="398"/>
      <c r="R40" s="44"/>
    </row>
    <row r="41" spans="1:18" ht="17.25" customHeight="1">
      <c r="A41" s="2"/>
      <c r="B41" s="447">
        <v>3303</v>
      </c>
      <c r="C41" s="243" t="s">
        <v>27</v>
      </c>
      <c r="D41" s="95" t="s">
        <v>21</v>
      </c>
      <c r="E41" s="165" t="s">
        <v>63</v>
      </c>
      <c r="F41" s="1312"/>
      <c r="G41" s="40" t="s">
        <v>31</v>
      </c>
      <c r="H41" s="447"/>
      <c r="I41" s="1171"/>
      <c r="J41" s="433">
        <v>1</v>
      </c>
      <c r="K41" s="58">
        <v>8000</v>
      </c>
      <c r="L41" s="511" t="str">
        <f t="shared" si="0"/>
        <v/>
      </c>
      <c r="M41" s="361" t="s">
        <v>23</v>
      </c>
      <c r="N41" s="576"/>
      <c r="O41" s="398"/>
      <c r="R41" s="44"/>
    </row>
    <row r="42" spans="1:18" ht="17.25" customHeight="1">
      <c r="A42" s="2"/>
      <c r="B42" s="446">
        <v>3303</v>
      </c>
      <c r="C42" s="223" t="s">
        <v>64</v>
      </c>
      <c r="D42" s="97" t="s">
        <v>21</v>
      </c>
      <c r="E42" s="156" t="s">
        <v>65</v>
      </c>
      <c r="F42" s="1313"/>
      <c r="G42" s="425" t="s">
        <v>757</v>
      </c>
      <c r="H42" s="426"/>
      <c r="I42" s="627" t="s">
        <v>184</v>
      </c>
      <c r="J42" s="628">
        <v>1</v>
      </c>
      <c r="K42" s="427">
        <v>8000</v>
      </c>
      <c r="L42" s="471" t="str">
        <f t="shared" si="0"/>
        <v/>
      </c>
      <c r="M42" s="622" t="s">
        <v>23</v>
      </c>
      <c r="N42" s="623"/>
      <c r="O42" s="398"/>
      <c r="R42" s="44"/>
    </row>
    <row r="43" spans="1:18" ht="17.25" customHeight="1">
      <c r="A43" s="2"/>
      <c r="B43" s="439">
        <v>3302</v>
      </c>
      <c r="C43" s="439">
        <v>10</v>
      </c>
      <c r="D43" s="134" t="s">
        <v>21</v>
      </c>
      <c r="E43" s="153" t="s">
        <v>68</v>
      </c>
      <c r="F43" s="1288" t="s">
        <v>69</v>
      </c>
      <c r="G43" s="40" t="s">
        <v>31</v>
      </c>
      <c r="H43" s="439"/>
      <c r="I43" s="464"/>
      <c r="J43" s="435">
        <v>1</v>
      </c>
      <c r="K43" s="356">
        <v>11500</v>
      </c>
      <c r="L43" s="470" t="str">
        <f t="shared" si="0"/>
        <v/>
      </c>
      <c r="M43" s="361" t="s">
        <v>23</v>
      </c>
      <c r="N43" s="577"/>
      <c r="O43" s="398"/>
      <c r="R43" s="44"/>
    </row>
    <row r="44" spans="1:18" ht="17.25" customHeight="1">
      <c r="A44" s="2"/>
      <c r="B44" s="449">
        <v>3302</v>
      </c>
      <c r="C44" s="449">
        <v>56</v>
      </c>
      <c r="D44" s="96" t="s">
        <v>21</v>
      </c>
      <c r="E44" s="161" t="s">
        <v>70</v>
      </c>
      <c r="F44" s="1289"/>
      <c r="G44" s="90" t="s">
        <v>60</v>
      </c>
      <c r="H44" s="449"/>
      <c r="I44" s="463"/>
      <c r="J44" s="131">
        <v>1</v>
      </c>
      <c r="K44" s="299">
        <v>11500</v>
      </c>
      <c r="L44" s="517" t="str">
        <f t="shared" si="0"/>
        <v/>
      </c>
      <c r="M44" s="361" t="s">
        <v>23</v>
      </c>
      <c r="N44" s="576"/>
      <c r="O44" s="398" t="s">
        <v>71</v>
      </c>
      <c r="R44" s="44"/>
    </row>
    <row r="45" spans="1:18" ht="17.25" customHeight="1">
      <c r="A45" s="2"/>
      <c r="B45" s="434">
        <v>3302</v>
      </c>
      <c r="C45" s="174" t="s">
        <v>64</v>
      </c>
      <c r="D45" s="174" t="s">
        <v>21</v>
      </c>
      <c r="E45" s="163" t="s">
        <v>72</v>
      </c>
      <c r="F45" s="1290"/>
      <c r="G45" s="955" t="s">
        <v>757</v>
      </c>
      <c r="H45" s="956"/>
      <c r="I45" s="627" t="s">
        <v>184</v>
      </c>
      <c r="J45" s="957">
        <v>1</v>
      </c>
      <c r="K45" s="958">
        <v>11500</v>
      </c>
      <c r="L45" s="959" t="str">
        <f t="shared" si="0"/>
        <v/>
      </c>
      <c r="M45" s="622" t="s">
        <v>23</v>
      </c>
      <c r="N45" s="623"/>
      <c r="O45" s="398"/>
      <c r="R45" s="44"/>
    </row>
    <row r="46" spans="1:18" ht="17.25" customHeight="1">
      <c r="A46" s="1"/>
      <c r="B46" s="14">
        <v>3206</v>
      </c>
      <c r="C46" s="91" t="s">
        <v>27</v>
      </c>
      <c r="D46" s="91" t="s">
        <v>21</v>
      </c>
      <c r="E46" s="92">
        <v>4589750319038</v>
      </c>
      <c r="F46" s="1308" t="s">
        <v>76</v>
      </c>
      <c r="G46" s="40" t="s">
        <v>31</v>
      </c>
      <c r="H46" s="137"/>
      <c r="I46" s="460"/>
      <c r="J46" s="442">
        <v>1</v>
      </c>
      <c r="K46" s="309">
        <v>12000</v>
      </c>
      <c r="L46" s="511" t="str">
        <f t="shared" si="0"/>
        <v/>
      </c>
      <c r="M46" s="361" t="s">
        <v>23</v>
      </c>
      <c r="N46" s="575"/>
      <c r="O46" s="398"/>
      <c r="P46" s="1"/>
    </row>
    <row r="47" spans="1:18" ht="17.25" customHeight="1">
      <c r="A47" s="1"/>
      <c r="B47" s="441">
        <v>3206</v>
      </c>
      <c r="C47" s="139" t="s">
        <v>59</v>
      </c>
      <c r="D47" s="139" t="s">
        <v>21</v>
      </c>
      <c r="E47" s="140">
        <v>4589750319045</v>
      </c>
      <c r="F47" s="1309"/>
      <c r="G47" s="214" t="s">
        <v>60</v>
      </c>
      <c r="H47" s="215"/>
      <c r="I47" s="458"/>
      <c r="J47" s="441">
        <v>1</v>
      </c>
      <c r="K47" s="136">
        <v>12000</v>
      </c>
      <c r="L47" s="468" t="str">
        <f t="shared" si="0"/>
        <v/>
      </c>
      <c r="M47" s="361" t="s">
        <v>23</v>
      </c>
      <c r="N47" s="578"/>
      <c r="O47" s="398"/>
      <c r="P47" s="1"/>
    </row>
    <row r="48" spans="1:18" ht="17.25" customHeight="1">
      <c r="A48" s="1"/>
      <c r="B48" s="440">
        <v>3206</v>
      </c>
      <c r="C48" s="93" t="s">
        <v>64</v>
      </c>
      <c r="D48" s="93" t="s">
        <v>21</v>
      </c>
      <c r="E48" s="94">
        <v>4589750320928</v>
      </c>
      <c r="F48" s="1310"/>
      <c r="G48" s="42" t="s">
        <v>757</v>
      </c>
      <c r="H48" s="212"/>
      <c r="I48" s="960" t="s">
        <v>1318</v>
      </c>
      <c r="J48" s="440">
        <v>1</v>
      </c>
      <c r="K48" s="334">
        <v>12000</v>
      </c>
      <c r="L48" s="467" t="str">
        <f t="shared" si="0"/>
        <v/>
      </c>
      <c r="M48" s="400" t="s">
        <v>23</v>
      </c>
      <c r="N48" s="484"/>
      <c r="O48" s="398"/>
      <c r="P48" s="1"/>
      <c r="Q48" s="355"/>
    </row>
    <row r="49" spans="1:19" ht="34.5" customHeight="1">
      <c r="A49" s="1"/>
      <c r="B49" s="434">
        <v>3403</v>
      </c>
      <c r="C49" s="174" t="s">
        <v>59</v>
      </c>
      <c r="D49" s="174" t="s">
        <v>21</v>
      </c>
      <c r="E49" s="156" t="s">
        <v>78</v>
      </c>
      <c r="F49" s="866" t="s">
        <v>1340</v>
      </c>
      <c r="G49" s="425" t="s">
        <v>60</v>
      </c>
      <c r="H49" s="426" t="s">
        <v>77</v>
      </c>
      <c r="I49" s="1123" t="s">
        <v>184</v>
      </c>
      <c r="J49" s="1124">
        <v>1</v>
      </c>
      <c r="K49" s="1077">
        <v>3400</v>
      </c>
      <c r="L49" s="959" t="str">
        <f t="shared" si="0"/>
        <v/>
      </c>
      <c r="M49" s="1125" t="s">
        <v>23</v>
      </c>
      <c r="N49" s="623"/>
      <c r="O49" s="398"/>
      <c r="P49" s="1"/>
      <c r="Q49" s="355"/>
      <c r="S49" s="355"/>
    </row>
    <row r="50" spans="1:19" ht="17.25" customHeight="1">
      <c r="A50" s="1"/>
      <c r="B50" s="104">
        <v>3204</v>
      </c>
      <c r="C50" s="91" t="s">
        <v>79</v>
      </c>
      <c r="D50" s="91" t="s">
        <v>21</v>
      </c>
      <c r="E50" s="92" t="s">
        <v>80</v>
      </c>
      <c r="F50" s="1302" t="s">
        <v>1339</v>
      </c>
      <c r="G50" s="43" t="s">
        <v>81</v>
      </c>
      <c r="H50" s="52"/>
      <c r="I50" s="459"/>
      <c r="J50" s="12">
        <v>1</v>
      </c>
      <c r="K50" s="13">
        <v>6800</v>
      </c>
      <c r="L50" s="598" t="str">
        <f t="shared" si="0"/>
        <v/>
      </c>
      <c r="M50" s="361" t="s">
        <v>23</v>
      </c>
      <c r="N50" s="575"/>
      <c r="O50" s="398"/>
      <c r="P50" s="1"/>
    </row>
    <row r="51" spans="1:19" ht="17.25" customHeight="1" thickBot="1">
      <c r="A51" s="1"/>
      <c r="B51" s="106">
        <v>3204</v>
      </c>
      <c r="C51" s="93">
        <v>80</v>
      </c>
      <c r="D51" s="93" t="s">
        <v>21</v>
      </c>
      <c r="E51" s="94" t="s">
        <v>82</v>
      </c>
      <c r="F51" s="1303"/>
      <c r="G51" s="955" t="s">
        <v>83</v>
      </c>
      <c r="H51" s="1126"/>
      <c r="I51" s="1127" t="s">
        <v>1317</v>
      </c>
      <c r="J51" s="1128">
        <v>1</v>
      </c>
      <c r="K51" s="1129">
        <v>6800</v>
      </c>
      <c r="L51" s="1130" t="str">
        <f t="shared" si="0"/>
        <v/>
      </c>
      <c r="M51" s="1131" t="s">
        <v>23</v>
      </c>
      <c r="N51" s="623"/>
      <c r="O51" s="398"/>
      <c r="P51" s="1"/>
    </row>
    <row r="52" spans="1:19" ht="16.5" thickBot="1">
      <c r="A52" s="1"/>
      <c r="B52" s="1"/>
      <c r="C52" s="22"/>
      <c r="D52" s="22"/>
      <c r="E52" s="1"/>
      <c r="F52" s="1"/>
      <c r="G52" s="1"/>
      <c r="H52" s="23"/>
      <c r="I52" s="1"/>
      <c r="J52" s="1"/>
      <c r="K52" s="1"/>
      <c r="L52" s="1"/>
      <c r="M52" s="365"/>
      <c r="N52" s="423">
        <f>SUM(N7:N51)</f>
        <v>0</v>
      </c>
      <c r="O52" s="1"/>
      <c r="P52" s="1"/>
    </row>
    <row r="53" spans="1:19" ht="17.25" thickTop="1" thickBot="1">
      <c r="A53" s="1"/>
      <c r="B53" s="1" t="s">
        <v>84</v>
      </c>
      <c r="C53" s="22"/>
      <c r="D53" s="22"/>
      <c r="E53" s="1"/>
      <c r="F53" s="1"/>
      <c r="G53" s="1"/>
      <c r="H53" s="23"/>
      <c r="I53" s="1"/>
      <c r="J53" s="1"/>
      <c r="K53" s="24"/>
      <c r="L53" s="24"/>
      <c r="M53" s="366"/>
      <c r="N53" s="2"/>
      <c r="O53" s="1"/>
      <c r="P53" s="1"/>
    </row>
    <row r="54" spans="1:19" ht="15.75">
      <c r="A54" s="1"/>
      <c r="B54" s="1291"/>
      <c r="C54" s="1292"/>
      <c r="D54" s="1292"/>
      <c r="E54" s="1292"/>
      <c r="F54" s="1292"/>
      <c r="G54" s="1292"/>
      <c r="H54" s="1292"/>
      <c r="I54" s="1292"/>
      <c r="J54" s="1292"/>
      <c r="K54" s="1292"/>
      <c r="L54" s="1292"/>
      <c r="M54" s="1292"/>
      <c r="N54" s="1293"/>
      <c r="O54" s="1"/>
      <c r="P54" s="1"/>
    </row>
    <row r="55" spans="1:19" ht="15.75">
      <c r="A55" s="1"/>
      <c r="B55" s="1294"/>
      <c r="C55" s="1295"/>
      <c r="D55" s="1295"/>
      <c r="E55" s="1295"/>
      <c r="F55" s="1295"/>
      <c r="G55" s="1295"/>
      <c r="H55" s="1295"/>
      <c r="I55" s="1295"/>
      <c r="J55" s="1295"/>
      <c r="K55" s="1295"/>
      <c r="L55" s="1295"/>
      <c r="M55" s="1295"/>
      <c r="N55" s="1296"/>
      <c r="O55" s="1"/>
      <c r="P55" s="1"/>
    </row>
    <row r="56" spans="1:19" ht="23.25" customHeight="1" thickBot="1">
      <c r="A56" s="1"/>
      <c r="B56" s="1297"/>
      <c r="C56" s="1298"/>
      <c r="D56" s="1298"/>
      <c r="E56" s="1298"/>
      <c r="F56" s="1298"/>
      <c r="G56" s="1298"/>
      <c r="H56" s="1298"/>
      <c r="I56" s="1298"/>
      <c r="J56" s="1298"/>
      <c r="K56" s="1298"/>
      <c r="L56" s="1298"/>
      <c r="M56" s="1298"/>
      <c r="N56" s="1299"/>
      <c r="O56" s="1"/>
      <c r="P56" s="1"/>
    </row>
    <row r="57" spans="1:19" ht="15.75">
      <c r="A57" s="1"/>
      <c r="B57" s="1"/>
      <c r="C57" s="22"/>
      <c r="D57" s="22"/>
      <c r="E57" s="1"/>
      <c r="F57" s="1"/>
      <c r="G57" s="1"/>
      <c r="H57" s="23"/>
      <c r="I57" s="1"/>
      <c r="J57" s="1"/>
      <c r="K57" s="24"/>
      <c r="L57" s="24"/>
      <c r="M57" s="366"/>
      <c r="N57" s="2"/>
      <c r="O57" s="1"/>
      <c r="P57" s="1"/>
    </row>
    <row r="58" spans="1:19" ht="15.75">
      <c r="A58" s="1"/>
      <c r="B58" s="25" t="s">
        <v>85</v>
      </c>
      <c r="C58" s="25"/>
      <c r="D58" s="25"/>
      <c r="E58" s="25"/>
      <c r="F58" s="25"/>
      <c r="G58" s="25"/>
      <c r="H58" s="25"/>
      <c r="I58" s="25"/>
      <c r="J58" s="25"/>
      <c r="K58" s="24"/>
      <c r="L58" s="24"/>
      <c r="M58" s="366"/>
      <c r="N58" s="2"/>
      <c r="O58" s="1"/>
      <c r="P58" s="1"/>
    </row>
    <row r="59" spans="1:19" ht="15.75">
      <c r="A59" s="1"/>
      <c r="B59" s="25" t="s">
        <v>86</v>
      </c>
      <c r="C59" s="25"/>
      <c r="D59" s="25"/>
      <c r="E59" s="25"/>
      <c r="F59" s="25"/>
      <c r="G59" s="25"/>
      <c r="H59" s="25"/>
      <c r="I59" s="25"/>
      <c r="J59" s="25"/>
      <c r="K59" s="24"/>
      <c r="L59" s="24"/>
      <c r="M59" s="366"/>
      <c r="N59" s="2"/>
      <c r="O59" s="1"/>
      <c r="P59" s="1"/>
    </row>
    <row r="60" spans="1:19" ht="15.75">
      <c r="A60" s="1"/>
      <c r="B60" s="25" t="s">
        <v>87</v>
      </c>
      <c r="C60" s="25"/>
      <c r="D60" s="25"/>
      <c r="E60" s="25"/>
      <c r="F60" s="25"/>
      <c r="G60" s="25"/>
      <c r="H60" s="25"/>
      <c r="I60" s="25"/>
      <c r="J60" s="25"/>
      <c r="K60" s="24"/>
      <c r="L60" s="24"/>
      <c r="M60" s="366"/>
      <c r="N60" s="2"/>
      <c r="O60" s="1"/>
      <c r="P60" s="1"/>
    </row>
    <row r="61" spans="1:19" ht="15.75">
      <c r="A61" s="1"/>
      <c r="B61" s="1"/>
      <c r="C61" s="22"/>
      <c r="D61" s="22"/>
      <c r="E61" s="1"/>
      <c r="F61" s="1"/>
      <c r="G61" s="1"/>
      <c r="H61" s="23"/>
      <c r="I61" s="1"/>
      <c r="J61" s="1"/>
      <c r="K61" s="24"/>
      <c r="L61" s="24"/>
      <c r="M61" s="366"/>
      <c r="N61" s="2"/>
      <c r="O61" s="1"/>
      <c r="P61" s="1"/>
    </row>
    <row r="62" spans="1:19" ht="19.5">
      <c r="A62" s="6"/>
      <c r="D62" s="26" t="s">
        <v>88</v>
      </c>
      <c r="E62" s="450"/>
      <c r="F62" s="450"/>
      <c r="J62" s="450"/>
      <c r="N62" s="4"/>
      <c r="O62" s="6"/>
      <c r="P62" s="6"/>
    </row>
    <row r="63" spans="1:19" ht="15.75">
      <c r="A63" s="6"/>
      <c r="D63" s="27" t="s">
        <v>89</v>
      </c>
      <c r="E63" s="28"/>
      <c r="F63" s="28"/>
      <c r="H63" s="46" t="s">
        <v>90</v>
      </c>
      <c r="I63" s="64"/>
      <c r="J63" s="28"/>
      <c r="N63" s="4"/>
      <c r="O63" s="6"/>
      <c r="P63" s="6"/>
    </row>
    <row r="64" spans="1:19" ht="15.75" customHeight="1">
      <c r="A64" s="6"/>
      <c r="D64" s="29"/>
      <c r="E64" s="450"/>
      <c r="F64" s="450"/>
      <c r="G64" s="450"/>
      <c r="H64" s="450"/>
      <c r="I64" s="7"/>
      <c r="J64" s="6"/>
      <c r="K64" s="6"/>
      <c r="L64" s="6"/>
      <c r="M64" s="357"/>
      <c r="N64" s="6"/>
      <c r="O64" s="6"/>
    </row>
    <row r="65" spans="1:15" ht="18">
      <c r="A65" s="6"/>
      <c r="D65" s="30"/>
      <c r="E65" s="450"/>
      <c r="F65" s="47" t="s">
        <v>91</v>
      </c>
      <c r="G65" s="450"/>
      <c r="H65" s="450"/>
      <c r="I65" s="7"/>
      <c r="J65" s="6"/>
      <c r="K65" s="6"/>
      <c r="L65" s="6"/>
      <c r="M65" s="357"/>
      <c r="N65" s="6"/>
      <c r="O65" s="6"/>
    </row>
  </sheetData>
  <sheetProtection selectLockedCells="1"/>
  <autoFilter ref="N6:O6" xr:uid="{26870629-F8DF-4F89-AE80-ABC3B84384BB}"/>
  <mergeCells count="21">
    <mergeCell ref="F21:F24"/>
    <mergeCell ref="B54:N56"/>
    <mergeCell ref="C4:K5"/>
    <mergeCell ref="F50:F51"/>
    <mergeCell ref="F43:F45"/>
    <mergeCell ref="N4:O4"/>
    <mergeCell ref="F11:F16"/>
    <mergeCell ref="F46:F48"/>
    <mergeCell ref="F40:F42"/>
    <mergeCell ref="F25:F36"/>
    <mergeCell ref="F37:F39"/>
    <mergeCell ref="L6:M6"/>
    <mergeCell ref="F7:F10"/>
    <mergeCell ref="F18:F19"/>
    <mergeCell ref="K18:K19"/>
    <mergeCell ref="P1:R1"/>
    <mergeCell ref="B1:K1"/>
    <mergeCell ref="C2:D2"/>
    <mergeCell ref="E2:F2"/>
    <mergeCell ref="B3:N3"/>
    <mergeCell ref="L2:M2"/>
  </mergeCells>
  <phoneticPr fontId="22"/>
  <pageMargins left="0.2" right="0.22" top="0.5" bottom="0.24" header="0.3" footer="0.3"/>
  <pageSetup paperSize="9" scale="51" orientation="portrait" r:id="rId1"/>
  <ignoredErrors>
    <ignoredError sqref="E50 D43:D44 E43:E45 C40:E42 E25:E36 C25:D39 C50:D50 C45:D45 C49:E49 C7:D10 B17:D19 C20:D20 C46:D48 E51 C51:D51 C11:D16 C21:D24 E17:E24 E7:E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285"/>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7.25" customWidth="1"/>
    <col min="13" max="13" width="3.75" style="363" customWidth="1"/>
    <col min="14" max="14" width="10.625" customWidth="1"/>
    <col min="15" max="15" width="12.875" customWidth="1"/>
    <col min="16" max="16" width="12.625" customWidth="1"/>
    <col min="16114" max="16384" width="4.5" customWidth="1"/>
  </cols>
  <sheetData>
    <row r="1" spans="1:18" ht="53.25" customHeight="1" thickBot="1">
      <c r="A1" s="1"/>
      <c r="B1" s="1281" t="s">
        <v>758</v>
      </c>
      <c r="C1" s="1281"/>
      <c r="D1" s="1281"/>
      <c r="E1" s="1281"/>
      <c r="F1" s="1281"/>
      <c r="G1" s="1281"/>
      <c r="H1" s="1281"/>
      <c r="I1" s="1281"/>
      <c r="J1" s="1281"/>
      <c r="K1" s="1281"/>
      <c r="L1" s="430"/>
      <c r="M1" s="357"/>
      <c r="N1" s="265" t="str">
        <f>ドッグキャリー!N1</f>
        <v>2025/5/21 更新</v>
      </c>
      <c r="O1" s="265"/>
      <c r="P1" s="1"/>
    </row>
    <row r="2" spans="1:18" ht="49.5" customHeight="1" thickBot="1">
      <c r="A2" s="1"/>
      <c r="B2" s="430"/>
      <c r="C2" s="1282" t="s">
        <v>0</v>
      </c>
      <c r="D2" s="1283"/>
      <c r="E2" s="1284"/>
      <c r="F2" s="1285"/>
      <c r="G2" s="351" t="s">
        <v>1</v>
      </c>
      <c r="H2" s="3" t="s">
        <v>92</v>
      </c>
      <c r="I2" s="352"/>
      <c r="J2" s="4" t="s">
        <v>3</v>
      </c>
      <c r="K2" s="385"/>
      <c r="L2" s="1287" t="s">
        <v>4</v>
      </c>
      <c r="M2" s="1287"/>
      <c r="N2" s="386"/>
      <c r="O2" s="431" t="s">
        <v>5</v>
      </c>
      <c r="P2" s="6"/>
      <c r="Q2" s="450"/>
    </row>
    <row r="3" spans="1:18" ht="26.25" customHeight="1">
      <c r="A3" s="1"/>
      <c r="B3" s="1286" t="s">
        <v>6</v>
      </c>
      <c r="C3" s="1286"/>
      <c r="D3" s="1286"/>
      <c r="E3" s="1286"/>
      <c r="F3" s="1286"/>
      <c r="G3" s="1286"/>
      <c r="H3" s="1286"/>
      <c r="I3" s="1286"/>
      <c r="J3" s="1286"/>
      <c r="K3" s="1286"/>
      <c r="L3" s="1286"/>
      <c r="M3" s="1286"/>
      <c r="N3" s="1286"/>
      <c r="O3" s="209"/>
      <c r="P3" s="1"/>
    </row>
    <row r="4" spans="1:18" ht="43.5" customHeight="1">
      <c r="A4" s="1"/>
      <c r="B4" s="4"/>
      <c r="C4" s="1300" t="s">
        <v>7</v>
      </c>
      <c r="D4" s="1300"/>
      <c r="E4" s="1300"/>
      <c r="F4" s="1300"/>
      <c r="G4" s="1300"/>
      <c r="H4" s="1300"/>
      <c r="I4" s="1300"/>
      <c r="J4" s="1300"/>
      <c r="K4" s="1300"/>
      <c r="L4" s="432"/>
      <c r="M4" s="358"/>
      <c r="N4" s="1304"/>
      <c r="O4" s="1304"/>
      <c r="P4" s="1"/>
    </row>
    <row r="5" spans="1:18" ht="24" customHeight="1" thickBot="1">
      <c r="A5" s="1"/>
      <c r="B5" s="5"/>
      <c r="C5" s="1301"/>
      <c r="D5" s="1301"/>
      <c r="E5" s="1301"/>
      <c r="F5" s="1301"/>
      <c r="G5" s="1301"/>
      <c r="H5" s="1301"/>
      <c r="I5" s="1301"/>
      <c r="J5" s="1301"/>
      <c r="K5" s="1301"/>
      <c r="L5" s="432"/>
      <c r="M5" s="358"/>
      <c r="N5" s="45"/>
      <c r="O5" s="1"/>
      <c r="P5" s="1"/>
    </row>
    <row r="6" spans="1:18" ht="27" customHeight="1" thickBot="1">
      <c r="A6" s="2"/>
      <c r="B6" s="35" t="s">
        <v>8</v>
      </c>
      <c r="C6" s="36" t="s">
        <v>9</v>
      </c>
      <c r="D6" s="36" t="s">
        <v>10</v>
      </c>
      <c r="E6" s="702" t="s">
        <v>11</v>
      </c>
      <c r="F6" s="35" t="s">
        <v>12</v>
      </c>
      <c r="G6" s="37" t="s">
        <v>13</v>
      </c>
      <c r="H6" s="35" t="s">
        <v>14</v>
      </c>
      <c r="I6" s="39" t="s">
        <v>15</v>
      </c>
      <c r="J6" s="455" t="s">
        <v>16</v>
      </c>
      <c r="K6" s="38" t="s">
        <v>17</v>
      </c>
      <c r="L6" s="1319" t="s">
        <v>18</v>
      </c>
      <c r="M6" s="1320"/>
      <c r="N6" s="8" t="s">
        <v>19</v>
      </c>
      <c r="R6" s="44"/>
    </row>
    <row r="7" spans="1:18" ht="15.75" customHeight="1" thickTop="1">
      <c r="A7" s="2"/>
      <c r="B7" s="225">
        <v>1401</v>
      </c>
      <c r="C7" s="228">
        <v>36</v>
      </c>
      <c r="D7" s="307" t="s">
        <v>759</v>
      </c>
      <c r="E7" s="708" t="s">
        <v>827</v>
      </c>
      <c r="F7" s="1314" t="s">
        <v>770</v>
      </c>
      <c r="G7" s="969" t="s">
        <v>1343</v>
      </c>
      <c r="H7" s="1221" t="s">
        <v>145</v>
      </c>
      <c r="I7" s="1219" t="s">
        <v>184</v>
      </c>
      <c r="J7" s="971">
        <v>1</v>
      </c>
      <c r="K7" s="1220">
        <v>2500</v>
      </c>
      <c r="L7" s="973" t="str">
        <f>IFERROR(IF(N7=0,"",ROUNDUP(N7/J7,0)),"")</f>
        <v/>
      </c>
      <c r="M7" s="974" t="s">
        <v>23</v>
      </c>
      <c r="N7" s="975"/>
      <c r="R7" s="44"/>
    </row>
    <row r="8" spans="1:18" ht="15.75" customHeight="1">
      <c r="A8" s="2"/>
      <c r="B8" s="225">
        <v>1401</v>
      </c>
      <c r="C8" s="228">
        <v>36</v>
      </c>
      <c r="D8" s="229" t="s">
        <v>760</v>
      </c>
      <c r="E8" s="96" t="s">
        <v>828</v>
      </c>
      <c r="F8" s="1330"/>
      <c r="G8" s="969" t="s">
        <v>1343</v>
      </c>
      <c r="H8" s="1222" t="s">
        <v>147</v>
      </c>
      <c r="I8" s="1219" t="s">
        <v>184</v>
      </c>
      <c r="J8" s="971">
        <v>1</v>
      </c>
      <c r="K8" s="972">
        <v>2500</v>
      </c>
      <c r="L8" s="973" t="str">
        <f t="shared" ref="L8:L71" si="0">IFERROR(IF(N8=0,"",ROUNDUP(N8/J8,0)),"")</f>
        <v/>
      </c>
      <c r="M8" s="974" t="s">
        <v>23</v>
      </c>
      <c r="N8" s="975"/>
      <c r="R8" s="44"/>
    </row>
    <row r="9" spans="1:18" ht="15.75" customHeight="1">
      <c r="A9" s="2"/>
      <c r="B9" s="225">
        <v>1401</v>
      </c>
      <c r="C9" s="228">
        <v>36</v>
      </c>
      <c r="D9" s="229" t="s">
        <v>762</v>
      </c>
      <c r="E9" s="96" t="s">
        <v>829</v>
      </c>
      <c r="F9" s="1330"/>
      <c r="G9" s="969" t="s">
        <v>1343</v>
      </c>
      <c r="H9" s="1222" t="s">
        <v>73</v>
      </c>
      <c r="I9" s="1219" t="s">
        <v>184</v>
      </c>
      <c r="J9" s="971">
        <v>1</v>
      </c>
      <c r="K9" s="972">
        <v>3000</v>
      </c>
      <c r="L9" s="973" t="str">
        <f t="shared" si="0"/>
        <v/>
      </c>
      <c r="M9" s="974" t="s">
        <v>23</v>
      </c>
      <c r="N9" s="975"/>
      <c r="R9" s="44"/>
    </row>
    <row r="10" spans="1:18" ht="15.75" customHeight="1">
      <c r="A10" s="2"/>
      <c r="B10" s="225">
        <v>1401</v>
      </c>
      <c r="C10" s="228">
        <v>36</v>
      </c>
      <c r="D10" s="229" t="s">
        <v>763</v>
      </c>
      <c r="E10" s="96" t="s">
        <v>830</v>
      </c>
      <c r="F10" s="1330"/>
      <c r="G10" s="969" t="s">
        <v>1343</v>
      </c>
      <c r="H10" s="1222" t="s">
        <v>150</v>
      </c>
      <c r="I10" s="1219" t="s">
        <v>184</v>
      </c>
      <c r="J10" s="971">
        <v>1</v>
      </c>
      <c r="K10" s="972">
        <v>3000</v>
      </c>
      <c r="L10" s="973" t="str">
        <f t="shared" si="0"/>
        <v/>
      </c>
      <c r="M10" s="974" t="s">
        <v>23</v>
      </c>
      <c r="N10" s="975"/>
      <c r="R10" s="44"/>
    </row>
    <row r="11" spans="1:18" ht="15.75" customHeight="1">
      <c r="A11" s="2"/>
      <c r="B11" s="225">
        <v>1401</v>
      </c>
      <c r="C11" s="228">
        <v>36</v>
      </c>
      <c r="D11" s="229" t="s">
        <v>764</v>
      </c>
      <c r="E11" s="96" t="s">
        <v>831</v>
      </c>
      <c r="F11" s="1330"/>
      <c r="G11" s="178" t="s">
        <v>1343</v>
      </c>
      <c r="H11" s="650" t="s">
        <v>74</v>
      </c>
      <c r="I11" s="814" t="s">
        <v>1315</v>
      </c>
      <c r="J11" s="633">
        <v>1</v>
      </c>
      <c r="K11" s="634">
        <v>3000</v>
      </c>
      <c r="L11" s="916" t="str">
        <f t="shared" si="0"/>
        <v/>
      </c>
      <c r="M11" s="401" t="s">
        <v>23</v>
      </c>
      <c r="N11" s="420"/>
      <c r="R11" s="44"/>
    </row>
    <row r="12" spans="1:18" ht="15.75" customHeight="1">
      <c r="A12" s="2"/>
      <c r="B12" s="225">
        <v>1401</v>
      </c>
      <c r="C12" s="228">
        <v>36</v>
      </c>
      <c r="D12" s="229" t="s">
        <v>765</v>
      </c>
      <c r="E12" s="96" t="s">
        <v>832</v>
      </c>
      <c r="F12" s="1330"/>
      <c r="G12" s="178" t="s">
        <v>1343</v>
      </c>
      <c r="H12" s="650" t="s">
        <v>153</v>
      </c>
      <c r="I12" s="814" t="s">
        <v>1315</v>
      </c>
      <c r="J12" s="633">
        <v>1</v>
      </c>
      <c r="K12" s="634">
        <v>3500</v>
      </c>
      <c r="L12" s="916" t="str">
        <f t="shared" si="0"/>
        <v/>
      </c>
      <c r="M12" s="401" t="s">
        <v>23</v>
      </c>
      <c r="N12" s="420"/>
      <c r="R12" s="44"/>
    </row>
    <row r="13" spans="1:18" ht="15.75" customHeight="1">
      <c r="A13" s="2"/>
      <c r="B13" s="225">
        <v>1401</v>
      </c>
      <c r="C13" s="228">
        <v>36</v>
      </c>
      <c r="D13" s="229" t="s">
        <v>761</v>
      </c>
      <c r="E13" s="96" t="s">
        <v>833</v>
      </c>
      <c r="F13" s="1330"/>
      <c r="G13" s="969" t="s">
        <v>1343</v>
      </c>
      <c r="H13" s="1222" t="s">
        <v>197</v>
      </c>
      <c r="I13" s="1219" t="s">
        <v>184</v>
      </c>
      <c r="J13" s="971">
        <v>1</v>
      </c>
      <c r="K13" s="972">
        <v>3500</v>
      </c>
      <c r="L13" s="973" t="str">
        <f t="shared" si="0"/>
        <v/>
      </c>
      <c r="M13" s="974" t="s">
        <v>23</v>
      </c>
      <c r="N13" s="975"/>
      <c r="R13" s="44"/>
    </row>
    <row r="14" spans="1:18" ht="15.75" customHeight="1">
      <c r="A14" s="2"/>
      <c r="B14" s="225">
        <v>1401</v>
      </c>
      <c r="C14" s="228">
        <v>36</v>
      </c>
      <c r="D14" s="229" t="s">
        <v>766</v>
      </c>
      <c r="E14" s="96" t="s">
        <v>834</v>
      </c>
      <c r="F14" s="1330"/>
      <c r="G14" s="969" t="s">
        <v>1343</v>
      </c>
      <c r="H14" s="1222" t="s">
        <v>156</v>
      </c>
      <c r="I14" s="1219" t="s">
        <v>184</v>
      </c>
      <c r="J14" s="971">
        <v>1</v>
      </c>
      <c r="K14" s="972">
        <v>3500</v>
      </c>
      <c r="L14" s="973" t="str">
        <f t="shared" si="0"/>
        <v/>
      </c>
      <c r="M14" s="974" t="s">
        <v>23</v>
      </c>
      <c r="N14" s="975"/>
      <c r="R14" s="44"/>
    </row>
    <row r="15" spans="1:18" ht="15.75" customHeight="1">
      <c r="A15" s="2"/>
      <c r="B15" s="225">
        <v>1401</v>
      </c>
      <c r="C15" s="228">
        <v>36</v>
      </c>
      <c r="D15" s="229" t="s">
        <v>767</v>
      </c>
      <c r="E15" s="96" t="s">
        <v>835</v>
      </c>
      <c r="F15" s="1330"/>
      <c r="G15" s="969" t="s">
        <v>1343</v>
      </c>
      <c r="H15" s="1222" t="s">
        <v>158</v>
      </c>
      <c r="I15" s="1219" t="s">
        <v>184</v>
      </c>
      <c r="J15" s="971">
        <v>1</v>
      </c>
      <c r="K15" s="972">
        <v>4000</v>
      </c>
      <c r="L15" s="973" t="str">
        <f t="shared" si="0"/>
        <v/>
      </c>
      <c r="M15" s="974" t="s">
        <v>23</v>
      </c>
      <c r="N15" s="975"/>
      <c r="R15" s="44"/>
    </row>
    <row r="16" spans="1:18" ht="15.75" customHeight="1">
      <c r="A16" s="2"/>
      <c r="B16" s="225">
        <v>1401</v>
      </c>
      <c r="C16" s="228">
        <v>36</v>
      </c>
      <c r="D16" s="229" t="s">
        <v>768</v>
      </c>
      <c r="E16" s="124" t="s">
        <v>836</v>
      </c>
      <c r="F16" s="1330"/>
      <c r="G16" s="178" t="s">
        <v>1343</v>
      </c>
      <c r="H16" s="650" t="s">
        <v>160</v>
      </c>
      <c r="I16" s="814" t="s">
        <v>1315</v>
      </c>
      <c r="J16" s="633">
        <v>1</v>
      </c>
      <c r="K16" s="634">
        <v>4000</v>
      </c>
      <c r="L16" s="916" t="str">
        <f t="shared" si="0"/>
        <v/>
      </c>
      <c r="M16" s="401" t="s">
        <v>23</v>
      </c>
      <c r="N16" s="420"/>
      <c r="R16" s="44"/>
    </row>
    <row r="17" spans="1:18" ht="15.75" customHeight="1">
      <c r="A17" s="2"/>
      <c r="B17" s="225">
        <v>1401</v>
      </c>
      <c r="C17" s="228">
        <v>36</v>
      </c>
      <c r="D17" s="229" t="s">
        <v>769</v>
      </c>
      <c r="E17" s="96" t="s">
        <v>837</v>
      </c>
      <c r="F17" s="1330"/>
      <c r="G17" s="969" t="s">
        <v>1343</v>
      </c>
      <c r="H17" s="1252" t="s">
        <v>162</v>
      </c>
      <c r="I17" s="1219" t="s">
        <v>184</v>
      </c>
      <c r="J17" s="971">
        <v>1</v>
      </c>
      <c r="K17" s="972">
        <v>4000</v>
      </c>
      <c r="L17" s="973" t="str">
        <f t="shared" si="0"/>
        <v/>
      </c>
      <c r="M17" s="974" t="s">
        <v>23</v>
      </c>
      <c r="N17" s="975"/>
      <c r="R17" s="44"/>
    </row>
    <row r="18" spans="1:18" ht="15.75" customHeight="1">
      <c r="A18" s="2"/>
      <c r="B18" s="225">
        <v>1401</v>
      </c>
      <c r="C18" s="404" t="s">
        <v>761</v>
      </c>
      <c r="D18" s="307" t="s">
        <v>759</v>
      </c>
      <c r="E18" s="96" t="s">
        <v>816</v>
      </c>
      <c r="F18" s="1332" t="s">
        <v>770</v>
      </c>
      <c r="G18" s="1250" t="s">
        <v>1344</v>
      </c>
      <c r="H18" s="1473" t="s">
        <v>145</v>
      </c>
      <c r="I18" s="1219" t="s">
        <v>184</v>
      </c>
      <c r="J18" s="971">
        <v>1</v>
      </c>
      <c r="K18" s="1220">
        <v>2500</v>
      </c>
      <c r="L18" s="973" t="str">
        <f t="shared" si="0"/>
        <v/>
      </c>
      <c r="M18" s="974" t="s">
        <v>23</v>
      </c>
      <c r="N18" s="975"/>
      <c r="R18" s="44"/>
    </row>
    <row r="19" spans="1:18" ht="15.75" customHeight="1">
      <c r="A19" s="2"/>
      <c r="B19" s="225">
        <v>1401</v>
      </c>
      <c r="C19" s="404" t="s">
        <v>761</v>
      </c>
      <c r="D19" s="229" t="s">
        <v>760</v>
      </c>
      <c r="E19" s="96" t="s">
        <v>817</v>
      </c>
      <c r="F19" s="1300"/>
      <c r="G19" s="1250" t="s">
        <v>1344</v>
      </c>
      <c r="H19" s="1251" t="s">
        <v>147</v>
      </c>
      <c r="I19" s="1219" t="s">
        <v>184</v>
      </c>
      <c r="J19" s="971">
        <v>1</v>
      </c>
      <c r="K19" s="972">
        <v>2500</v>
      </c>
      <c r="L19" s="973" t="str">
        <f t="shared" si="0"/>
        <v/>
      </c>
      <c r="M19" s="974" t="s">
        <v>23</v>
      </c>
      <c r="N19" s="975"/>
      <c r="R19" s="44"/>
    </row>
    <row r="20" spans="1:18" ht="15.75" customHeight="1">
      <c r="A20" s="2"/>
      <c r="B20" s="225">
        <v>1401</v>
      </c>
      <c r="C20" s="404" t="s">
        <v>761</v>
      </c>
      <c r="D20" s="229" t="s">
        <v>762</v>
      </c>
      <c r="E20" s="96" t="s">
        <v>818</v>
      </c>
      <c r="F20" s="1300"/>
      <c r="G20" s="1250" t="s">
        <v>1344</v>
      </c>
      <c r="H20" s="1251" t="s">
        <v>73</v>
      </c>
      <c r="I20" s="1219" t="s">
        <v>184</v>
      </c>
      <c r="J20" s="971">
        <v>1</v>
      </c>
      <c r="K20" s="972">
        <v>3000</v>
      </c>
      <c r="L20" s="973" t="str">
        <f t="shared" si="0"/>
        <v/>
      </c>
      <c r="M20" s="974" t="s">
        <v>23</v>
      </c>
      <c r="N20" s="975"/>
      <c r="R20" s="44"/>
    </row>
    <row r="21" spans="1:18" ht="15.75" customHeight="1">
      <c r="A21" s="2"/>
      <c r="B21" s="225">
        <v>1401</v>
      </c>
      <c r="C21" s="404" t="s">
        <v>761</v>
      </c>
      <c r="D21" s="229" t="s">
        <v>763</v>
      </c>
      <c r="E21" s="96" t="s">
        <v>819</v>
      </c>
      <c r="F21" s="1300"/>
      <c r="G21" s="77" t="s">
        <v>1344</v>
      </c>
      <c r="H21" s="651" t="s">
        <v>150</v>
      </c>
      <c r="I21" s="814" t="s">
        <v>1315</v>
      </c>
      <c r="J21" s="633">
        <v>1</v>
      </c>
      <c r="K21" s="634">
        <v>3000</v>
      </c>
      <c r="L21" s="916" t="str">
        <f t="shared" si="0"/>
        <v/>
      </c>
      <c r="M21" s="401" t="s">
        <v>23</v>
      </c>
      <c r="N21" s="420"/>
      <c r="R21" s="44"/>
    </row>
    <row r="22" spans="1:18" ht="15.75" customHeight="1">
      <c r="A22" s="2"/>
      <c r="B22" s="225">
        <v>1401</v>
      </c>
      <c r="C22" s="404" t="s">
        <v>761</v>
      </c>
      <c r="D22" s="229" t="s">
        <v>764</v>
      </c>
      <c r="E22" s="96" t="s">
        <v>820</v>
      </c>
      <c r="F22" s="1300"/>
      <c r="G22" s="77" t="s">
        <v>1344</v>
      </c>
      <c r="H22" s="651" t="s">
        <v>74</v>
      </c>
      <c r="I22" s="814"/>
      <c r="J22" s="633">
        <v>1</v>
      </c>
      <c r="K22" s="634">
        <v>3000</v>
      </c>
      <c r="L22" s="916" t="str">
        <f t="shared" si="0"/>
        <v/>
      </c>
      <c r="M22" s="401" t="s">
        <v>23</v>
      </c>
      <c r="N22" s="420"/>
      <c r="R22" s="44"/>
    </row>
    <row r="23" spans="1:18" ht="15.75" customHeight="1">
      <c r="A23" s="2"/>
      <c r="B23" s="225">
        <v>1401</v>
      </c>
      <c r="C23" s="404" t="s">
        <v>761</v>
      </c>
      <c r="D23" s="229" t="s">
        <v>765</v>
      </c>
      <c r="E23" s="96" t="s">
        <v>821</v>
      </c>
      <c r="F23" s="1300"/>
      <c r="G23" s="77" t="s">
        <v>1344</v>
      </c>
      <c r="H23" s="651" t="s">
        <v>153</v>
      </c>
      <c r="I23" s="814" t="s">
        <v>1315</v>
      </c>
      <c r="J23" s="633">
        <v>1</v>
      </c>
      <c r="K23" s="634">
        <v>3500</v>
      </c>
      <c r="L23" s="916" t="str">
        <f t="shared" si="0"/>
        <v/>
      </c>
      <c r="M23" s="401" t="s">
        <v>23</v>
      </c>
      <c r="N23" s="420"/>
      <c r="R23" s="44"/>
    </row>
    <row r="24" spans="1:18" ht="15.75" customHeight="1">
      <c r="A24" s="2"/>
      <c r="B24" s="225">
        <v>1401</v>
      </c>
      <c r="C24" s="404" t="s">
        <v>761</v>
      </c>
      <c r="D24" s="229" t="s">
        <v>761</v>
      </c>
      <c r="E24" s="96" t="s">
        <v>822</v>
      </c>
      <c r="F24" s="1300"/>
      <c r="G24" s="77" t="s">
        <v>1344</v>
      </c>
      <c r="H24" s="651" t="s">
        <v>197</v>
      </c>
      <c r="I24" s="814"/>
      <c r="J24" s="633">
        <v>1</v>
      </c>
      <c r="K24" s="634">
        <v>3500</v>
      </c>
      <c r="L24" s="916" t="str">
        <f t="shared" si="0"/>
        <v/>
      </c>
      <c r="M24" s="401" t="s">
        <v>23</v>
      </c>
      <c r="N24" s="420"/>
      <c r="R24" s="44"/>
    </row>
    <row r="25" spans="1:18" ht="15.75" customHeight="1">
      <c r="A25" s="2"/>
      <c r="B25" s="225">
        <v>1401</v>
      </c>
      <c r="C25" s="404" t="s">
        <v>761</v>
      </c>
      <c r="D25" s="229" t="s">
        <v>766</v>
      </c>
      <c r="E25" s="96" t="s">
        <v>823</v>
      </c>
      <c r="F25" s="1300"/>
      <c r="G25" s="77" t="s">
        <v>1344</v>
      </c>
      <c r="H25" s="651" t="s">
        <v>156</v>
      </c>
      <c r="I25" s="814" t="s">
        <v>1315</v>
      </c>
      <c r="J25" s="633">
        <v>1</v>
      </c>
      <c r="K25" s="634">
        <v>3500</v>
      </c>
      <c r="L25" s="916" t="str">
        <f t="shared" si="0"/>
        <v/>
      </c>
      <c r="M25" s="401" t="s">
        <v>23</v>
      </c>
      <c r="N25" s="420"/>
      <c r="R25" s="44"/>
    </row>
    <row r="26" spans="1:18" ht="15.75" customHeight="1">
      <c r="A26" s="2"/>
      <c r="B26" s="225">
        <v>1401</v>
      </c>
      <c r="C26" s="404" t="s">
        <v>761</v>
      </c>
      <c r="D26" s="229" t="s">
        <v>767</v>
      </c>
      <c r="E26" s="96" t="s">
        <v>824</v>
      </c>
      <c r="F26" s="1300"/>
      <c r="G26" s="77" t="s">
        <v>1344</v>
      </c>
      <c r="H26" s="651" t="s">
        <v>158</v>
      </c>
      <c r="I26" s="670"/>
      <c r="J26" s="633">
        <v>1</v>
      </c>
      <c r="K26" s="634">
        <v>4000</v>
      </c>
      <c r="L26" s="916" t="str">
        <f t="shared" si="0"/>
        <v/>
      </c>
      <c r="M26" s="401" t="s">
        <v>23</v>
      </c>
      <c r="N26" s="420"/>
      <c r="R26" s="44"/>
    </row>
    <row r="27" spans="1:18" ht="15.75" customHeight="1">
      <c r="A27" s="2"/>
      <c r="B27" s="225">
        <v>1401</v>
      </c>
      <c r="C27" s="404" t="s">
        <v>761</v>
      </c>
      <c r="D27" s="229" t="s">
        <v>768</v>
      </c>
      <c r="E27" s="96" t="s">
        <v>825</v>
      </c>
      <c r="F27" s="1300"/>
      <c r="G27" s="77" t="s">
        <v>1344</v>
      </c>
      <c r="H27" s="651" t="s">
        <v>160</v>
      </c>
      <c r="I27" s="670"/>
      <c r="J27" s="633">
        <v>1</v>
      </c>
      <c r="K27" s="634">
        <v>4000</v>
      </c>
      <c r="L27" s="916" t="str">
        <f t="shared" si="0"/>
        <v/>
      </c>
      <c r="M27" s="401" t="s">
        <v>23</v>
      </c>
      <c r="N27" s="420"/>
      <c r="R27" s="44"/>
    </row>
    <row r="28" spans="1:18" ht="15.75" customHeight="1">
      <c r="A28" s="2"/>
      <c r="B28" s="191">
        <v>1401</v>
      </c>
      <c r="C28" s="697" t="s">
        <v>761</v>
      </c>
      <c r="D28" s="698" t="s">
        <v>769</v>
      </c>
      <c r="E28" s="96" t="s">
        <v>826</v>
      </c>
      <c r="F28" s="1333"/>
      <c r="G28" s="77" t="s">
        <v>1344</v>
      </c>
      <c r="H28" s="695" t="s">
        <v>162</v>
      </c>
      <c r="I28" s="814" t="s">
        <v>1315</v>
      </c>
      <c r="J28" s="961">
        <v>1</v>
      </c>
      <c r="K28" s="696">
        <v>4000</v>
      </c>
      <c r="L28" s="917" t="str">
        <f t="shared" si="0"/>
        <v/>
      </c>
      <c r="M28" s="579" t="s">
        <v>23</v>
      </c>
      <c r="N28" s="420"/>
      <c r="R28" s="44"/>
    </row>
    <row r="29" spans="1:18" ht="15.75" customHeight="1">
      <c r="A29" s="2"/>
      <c r="B29" s="219">
        <v>1401</v>
      </c>
      <c r="C29" s="228">
        <v>45</v>
      </c>
      <c r="D29" s="307" t="s">
        <v>759</v>
      </c>
      <c r="E29" s="96" t="s">
        <v>794</v>
      </c>
      <c r="F29" s="1314" t="s">
        <v>770</v>
      </c>
      <c r="G29" s="178" t="s">
        <v>1345</v>
      </c>
      <c r="H29" s="641" t="s">
        <v>145</v>
      </c>
      <c r="I29" s="814" t="s">
        <v>1315</v>
      </c>
      <c r="J29" s="630">
        <v>1</v>
      </c>
      <c r="K29" s="631">
        <v>2500</v>
      </c>
      <c r="L29" s="918" t="str">
        <f t="shared" si="0"/>
        <v/>
      </c>
      <c r="M29" s="403" t="s">
        <v>23</v>
      </c>
      <c r="N29" s="457"/>
      <c r="R29" s="44"/>
    </row>
    <row r="30" spans="1:18" ht="15.75" customHeight="1">
      <c r="A30" s="2"/>
      <c r="B30" s="225">
        <v>1401</v>
      </c>
      <c r="C30" s="228">
        <v>45</v>
      </c>
      <c r="D30" s="229" t="s">
        <v>760</v>
      </c>
      <c r="E30" s="96" t="s">
        <v>795</v>
      </c>
      <c r="F30" s="1314"/>
      <c r="G30" s="969" t="s">
        <v>1346</v>
      </c>
      <c r="H30" s="970" t="s">
        <v>147</v>
      </c>
      <c r="I30" s="968" t="s">
        <v>184</v>
      </c>
      <c r="J30" s="971">
        <v>1</v>
      </c>
      <c r="K30" s="972">
        <v>2500</v>
      </c>
      <c r="L30" s="973" t="str">
        <f t="shared" si="0"/>
        <v/>
      </c>
      <c r="M30" s="974" t="s">
        <v>23</v>
      </c>
      <c r="N30" s="975"/>
      <c r="R30" s="44"/>
    </row>
    <row r="31" spans="1:18" ht="15.75" customHeight="1">
      <c r="A31" s="2"/>
      <c r="B31" s="225">
        <v>1401</v>
      </c>
      <c r="C31" s="228">
        <v>45</v>
      </c>
      <c r="D31" s="229" t="s">
        <v>762</v>
      </c>
      <c r="E31" s="96" t="s">
        <v>796</v>
      </c>
      <c r="F31" s="1314"/>
      <c r="G31" s="969" t="s">
        <v>1346</v>
      </c>
      <c r="H31" s="970" t="s">
        <v>73</v>
      </c>
      <c r="I31" s="968" t="s">
        <v>184</v>
      </c>
      <c r="J31" s="971">
        <v>1</v>
      </c>
      <c r="K31" s="972">
        <v>3000</v>
      </c>
      <c r="L31" s="973" t="str">
        <f t="shared" si="0"/>
        <v/>
      </c>
      <c r="M31" s="974" t="s">
        <v>23</v>
      </c>
      <c r="N31" s="975"/>
      <c r="R31" s="44"/>
    </row>
    <row r="32" spans="1:18" ht="15.75" customHeight="1">
      <c r="A32" s="2"/>
      <c r="B32" s="225">
        <v>1401</v>
      </c>
      <c r="C32" s="228">
        <v>45</v>
      </c>
      <c r="D32" s="229" t="s">
        <v>763</v>
      </c>
      <c r="E32" s="96" t="s">
        <v>797</v>
      </c>
      <c r="F32" s="1314"/>
      <c r="G32" s="969" t="s">
        <v>1345</v>
      </c>
      <c r="H32" s="970" t="s">
        <v>150</v>
      </c>
      <c r="I32" s="968" t="s">
        <v>184</v>
      </c>
      <c r="J32" s="971">
        <v>1</v>
      </c>
      <c r="K32" s="972">
        <v>3000</v>
      </c>
      <c r="L32" s="973" t="str">
        <f t="shared" si="0"/>
        <v/>
      </c>
      <c r="M32" s="974" t="s">
        <v>23</v>
      </c>
      <c r="N32" s="975"/>
      <c r="R32" s="44"/>
    </row>
    <row r="33" spans="1:18" ht="15.75" customHeight="1">
      <c r="A33" s="2"/>
      <c r="B33" s="225">
        <v>1401</v>
      </c>
      <c r="C33" s="228">
        <v>45</v>
      </c>
      <c r="D33" s="229" t="s">
        <v>764</v>
      </c>
      <c r="E33" s="96" t="s">
        <v>798</v>
      </c>
      <c r="F33" s="1314"/>
      <c r="G33" s="969" t="s">
        <v>1345</v>
      </c>
      <c r="H33" s="970" t="s">
        <v>74</v>
      </c>
      <c r="I33" s="968" t="s">
        <v>184</v>
      </c>
      <c r="J33" s="971">
        <v>1</v>
      </c>
      <c r="K33" s="972">
        <v>3000</v>
      </c>
      <c r="L33" s="973" t="str">
        <f t="shared" si="0"/>
        <v/>
      </c>
      <c r="M33" s="974" t="s">
        <v>23</v>
      </c>
      <c r="N33" s="975"/>
      <c r="R33" s="44"/>
    </row>
    <row r="34" spans="1:18" ht="15.75" customHeight="1">
      <c r="A34" s="2"/>
      <c r="B34" s="225">
        <v>1401</v>
      </c>
      <c r="C34" s="228">
        <v>45</v>
      </c>
      <c r="D34" s="229" t="s">
        <v>765</v>
      </c>
      <c r="E34" s="96" t="s">
        <v>799</v>
      </c>
      <c r="F34" s="1314"/>
      <c r="G34" s="178" t="s">
        <v>1345</v>
      </c>
      <c r="H34" s="640" t="s">
        <v>153</v>
      </c>
      <c r="I34" s="814" t="s">
        <v>1315</v>
      </c>
      <c r="J34" s="633">
        <v>1</v>
      </c>
      <c r="K34" s="634">
        <v>3500</v>
      </c>
      <c r="L34" s="916" t="str">
        <f t="shared" si="0"/>
        <v/>
      </c>
      <c r="M34" s="401" t="s">
        <v>23</v>
      </c>
      <c r="N34" s="457"/>
      <c r="R34" s="44"/>
    </row>
    <row r="35" spans="1:18" ht="15.75" customHeight="1">
      <c r="A35" s="2"/>
      <c r="B35" s="225">
        <v>1401</v>
      </c>
      <c r="C35" s="228">
        <v>45</v>
      </c>
      <c r="D35" s="229" t="s">
        <v>761</v>
      </c>
      <c r="E35" s="96" t="s">
        <v>800</v>
      </c>
      <c r="F35" s="1314"/>
      <c r="G35" s="969" t="s">
        <v>1346</v>
      </c>
      <c r="H35" s="970" t="s">
        <v>197</v>
      </c>
      <c r="I35" s="968" t="s">
        <v>184</v>
      </c>
      <c r="J35" s="971">
        <v>1</v>
      </c>
      <c r="K35" s="972">
        <v>3500</v>
      </c>
      <c r="L35" s="973" t="str">
        <f t="shared" si="0"/>
        <v/>
      </c>
      <c r="M35" s="974" t="s">
        <v>23</v>
      </c>
      <c r="N35" s="975"/>
      <c r="R35" s="44"/>
    </row>
    <row r="36" spans="1:18" ht="15.75" customHeight="1">
      <c r="A36" s="2"/>
      <c r="B36" s="225">
        <v>1401</v>
      </c>
      <c r="C36" s="228">
        <v>45</v>
      </c>
      <c r="D36" s="229" t="s">
        <v>766</v>
      </c>
      <c r="E36" s="96" t="s">
        <v>801</v>
      </c>
      <c r="F36" s="1314"/>
      <c r="G36" s="178" t="s">
        <v>771</v>
      </c>
      <c r="H36" s="640" t="s">
        <v>156</v>
      </c>
      <c r="I36" s="814" t="s">
        <v>1315</v>
      </c>
      <c r="J36" s="633">
        <v>1</v>
      </c>
      <c r="K36" s="634">
        <v>3500</v>
      </c>
      <c r="L36" s="916" t="str">
        <f t="shared" si="0"/>
        <v/>
      </c>
      <c r="M36" s="401" t="s">
        <v>23</v>
      </c>
      <c r="N36" s="457"/>
      <c r="R36" s="44"/>
    </row>
    <row r="37" spans="1:18" ht="15.75" customHeight="1">
      <c r="A37" s="2"/>
      <c r="B37" s="225">
        <v>1401</v>
      </c>
      <c r="C37" s="228">
        <v>45</v>
      </c>
      <c r="D37" s="229" t="s">
        <v>767</v>
      </c>
      <c r="E37" s="96" t="s">
        <v>802</v>
      </c>
      <c r="F37" s="1314"/>
      <c r="G37" s="969" t="s">
        <v>1346</v>
      </c>
      <c r="H37" s="970" t="s">
        <v>158</v>
      </c>
      <c r="I37" s="968" t="s">
        <v>184</v>
      </c>
      <c r="J37" s="971">
        <v>1</v>
      </c>
      <c r="K37" s="972">
        <v>4000</v>
      </c>
      <c r="L37" s="973" t="str">
        <f t="shared" si="0"/>
        <v/>
      </c>
      <c r="M37" s="974" t="s">
        <v>23</v>
      </c>
      <c r="N37" s="975"/>
      <c r="R37" s="44"/>
    </row>
    <row r="38" spans="1:18" ht="15.75" customHeight="1">
      <c r="A38" s="2"/>
      <c r="B38" s="225">
        <v>1401</v>
      </c>
      <c r="C38" s="228">
        <v>45</v>
      </c>
      <c r="D38" s="229" t="s">
        <v>768</v>
      </c>
      <c r="E38" s="96" t="s">
        <v>803</v>
      </c>
      <c r="F38" s="1314"/>
      <c r="G38" s="969" t="s">
        <v>1345</v>
      </c>
      <c r="H38" s="970" t="s">
        <v>160</v>
      </c>
      <c r="I38" s="968" t="s">
        <v>184</v>
      </c>
      <c r="J38" s="971">
        <v>1</v>
      </c>
      <c r="K38" s="972">
        <v>4000</v>
      </c>
      <c r="L38" s="973" t="str">
        <f t="shared" si="0"/>
        <v/>
      </c>
      <c r="M38" s="974" t="s">
        <v>23</v>
      </c>
      <c r="N38" s="975"/>
      <c r="R38" s="44"/>
    </row>
    <row r="39" spans="1:18" ht="15.75" customHeight="1">
      <c r="A39" s="2"/>
      <c r="B39" s="191">
        <v>1401</v>
      </c>
      <c r="C39" s="412">
        <v>45</v>
      </c>
      <c r="D39" s="698" t="s">
        <v>769</v>
      </c>
      <c r="E39" s="96" t="s">
        <v>804</v>
      </c>
      <c r="F39" s="1334"/>
      <c r="G39" s="969" t="s">
        <v>1345</v>
      </c>
      <c r="H39" s="1223" t="s">
        <v>162</v>
      </c>
      <c r="I39" s="968" t="s">
        <v>184</v>
      </c>
      <c r="J39" s="1224">
        <v>1</v>
      </c>
      <c r="K39" s="1225">
        <v>4000</v>
      </c>
      <c r="L39" s="1226" t="str">
        <f t="shared" si="0"/>
        <v/>
      </c>
      <c r="M39" s="1227" t="s">
        <v>23</v>
      </c>
      <c r="N39" s="975"/>
      <c r="R39" s="44"/>
    </row>
    <row r="40" spans="1:18" ht="15.75" customHeight="1">
      <c r="A40" s="2"/>
      <c r="B40" s="444">
        <v>1401</v>
      </c>
      <c r="C40" s="228">
        <v>65</v>
      </c>
      <c r="D40" s="307" t="s">
        <v>759</v>
      </c>
      <c r="E40" s="96" t="s">
        <v>805</v>
      </c>
      <c r="F40" s="1314" t="s">
        <v>770</v>
      </c>
      <c r="G40" s="178" t="s">
        <v>1347</v>
      </c>
      <c r="H40" s="648" t="s">
        <v>145</v>
      </c>
      <c r="I40" s="967"/>
      <c r="J40" s="630">
        <v>1</v>
      </c>
      <c r="K40" s="631">
        <v>2500</v>
      </c>
      <c r="L40" s="918" t="str">
        <f t="shared" si="0"/>
        <v/>
      </c>
      <c r="M40" s="403" t="s">
        <v>23</v>
      </c>
      <c r="N40" s="457"/>
      <c r="R40" s="44"/>
    </row>
    <row r="41" spans="1:18" ht="15.75" customHeight="1">
      <c r="A41" s="2"/>
      <c r="B41" s="60">
        <v>1401</v>
      </c>
      <c r="C41" s="228">
        <v>65</v>
      </c>
      <c r="D41" s="229" t="s">
        <v>760</v>
      </c>
      <c r="E41" s="96" t="s">
        <v>806</v>
      </c>
      <c r="F41" s="1330"/>
      <c r="G41" s="969" t="s">
        <v>1347</v>
      </c>
      <c r="H41" s="1133" t="s">
        <v>147</v>
      </c>
      <c r="I41" s="968" t="s">
        <v>184</v>
      </c>
      <c r="J41" s="971">
        <v>1</v>
      </c>
      <c r="K41" s="972">
        <v>2500</v>
      </c>
      <c r="L41" s="973" t="str">
        <f t="shared" si="0"/>
        <v/>
      </c>
      <c r="M41" s="974" t="s">
        <v>23</v>
      </c>
      <c r="N41" s="975"/>
      <c r="R41" s="44"/>
    </row>
    <row r="42" spans="1:18" ht="15.75" customHeight="1">
      <c r="A42" s="2"/>
      <c r="B42" s="60">
        <v>1401</v>
      </c>
      <c r="C42" s="228">
        <v>65</v>
      </c>
      <c r="D42" s="229" t="s">
        <v>762</v>
      </c>
      <c r="E42" s="96" t="s">
        <v>807</v>
      </c>
      <c r="F42" s="1330"/>
      <c r="G42" s="969" t="s">
        <v>1347</v>
      </c>
      <c r="H42" s="1133" t="s">
        <v>73</v>
      </c>
      <c r="I42" s="968" t="s">
        <v>184</v>
      </c>
      <c r="J42" s="971">
        <v>1</v>
      </c>
      <c r="K42" s="972">
        <v>3000</v>
      </c>
      <c r="L42" s="973" t="str">
        <f t="shared" si="0"/>
        <v/>
      </c>
      <c r="M42" s="974" t="s">
        <v>23</v>
      </c>
      <c r="N42" s="975"/>
      <c r="R42" s="44"/>
    </row>
    <row r="43" spans="1:18" ht="15.75" customHeight="1">
      <c r="A43" s="2"/>
      <c r="B43" s="60">
        <v>1401</v>
      </c>
      <c r="C43" s="228">
        <v>65</v>
      </c>
      <c r="D43" s="229" t="s">
        <v>763</v>
      </c>
      <c r="E43" s="96" t="s">
        <v>808</v>
      </c>
      <c r="F43" s="1330"/>
      <c r="G43" s="969" t="s">
        <v>1347</v>
      </c>
      <c r="H43" s="1133" t="s">
        <v>150</v>
      </c>
      <c r="I43" s="968" t="s">
        <v>184</v>
      </c>
      <c r="J43" s="971">
        <v>1</v>
      </c>
      <c r="K43" s="972">
        <v>3000</v>
      </c>
      <c r="L43" s="973" t="str">
        <f t="shared" si="0"/>
        <v/>
      </c>
      <c r="M43" s="974" t="s">
        <v>23</v>
      </c>
      <c r="N43" s="975"/>
      <c r="R43" s="44"/>
    </row>
    <row r="44" spans="1:18" ht="15.75" customHeight="1">
      <c r="A44" s="2"/>
      <c r="B44" s="60">
        <v>1401</v>
      </c>
      <c r="C44" s="228">
        <v>65</v>
      </c>
      <c r="D44" s="229" t="s">
        <v>764</v>
      </c>
      <c r="E44" s="96" t="s">
        <v>809</v>
      </c>
      <c r="F44" s="1330"/>
      <c r="G44" s="178" t="s">
        <v>1347</v>
      </c>
      <c r="H44" s="647" t="s">
        <v>74</v>
      </c>
      <c r="I44" s="688"/>
      <c r="J44" s="633">
        <v>1</v>
      </c>
      <c r="K44" s="634">
        <v>3000</v>
      </c>
      <c r="L44" s="916" t="str">
        <f t="shared" si="0"/>
        <v/>
      </c>
      <c r="M44" s="401" t="s">
        <v>23</v>
      </c>
      <c r="N44" s="457"/>
      <c r="R44" s="44"/>
    </row>
    <row r="45" spans="1:18" ht="15.75" customHeight="1">
      <c r="A45" s="2"/>
      <c r="B45" s="60">
        <v>1401</v>
      </c>
      <c r="C45" s="228">
        <v>65</v>
      </c>
      <c r="D45" s="229" t="s">
        <v>765</v>
      </c>
      <c r="E45" s="96" t="s">
        <v>810</v>
      </c>
      <c r="F45" s="1330"/>
      <c r="G45" s="178" t="s">
        <v>1347</v>
      </c>
      <c r="H45" s="647" t="s">
        <v>153</v>
      </c>
      <c r="I45" s="688"/>
      <c r="J45" s="633">
        <v>1</v>
      </c>
      <c r="K45" s="634">
        <v>3500</v>
      </c>
      <c r="L45" s="916" t="str">
        <f t="shared" si="0"/>
        <v/>
      </c>
      <c r="M45" s="401" t="s">
        <v>23</v>
      </c>
      <c r="N45" s="457"/>
      <c r="R45" s="44"/>
    </row>
    <row r="46" spans="1:18" ht="15.75" customHeight="1">
      <c r="A46" s="2"/>
      <c r="B46" s="60">
        <v>1401</v>
      </c>
      <c r="C46" s="228">
        <v>65</v>
      </c>
      <c r="D46" s="229" t="s">
        <v>761</v>
      </c>
      <c r="E46" s="96" t="s">
        <v>811</v>
      </c>
      <c r="F46" s="1330"/>
      <c r="G46" s="969" t="s">
        <v>1347</v>
      </c>
      <c r="H46" s="1133" t="s">
        <v>197</v>
      </c>
      <c r="I46" s="968" t="s">
        <v>184</v>
      </c>
      <c r="J46" s="971">
        <v>1</v>
      </c>
      <c r="K46" s="972">
        <v>3500</v>
      </c>
      <c r="L46" s="973" t="str">
        <f t="shared" si="0"/>
        <v/>
      </c>
      <c r="M46" s="974" t="s">
        <v>23</v>
      </c>
      <c r="N46" s="975"/>
      <c r="R46" s="44"/>
    </row>
    <row r="47" spans="1:18" ht="15.75" customHeight="1">
      <c r="A47" s="2"/>
      <c r="B47" s="60">
        <v>1401</v>
      </c>
      <c r="C47" s="228">
        <v>65</v>
      </c>
      <c r="D47" s="229" t="s">
        <v>766</v>
      </c>
      <c r="E47" s="96" t="s">
        <v>812</v>
      </c>
      <c r="F47" s="1330"/>
      <c r="G47" s="178" t="s">
        <v>1347</v>
      </c>
      <c r="H47" s="647" t="s">
        <v>156</v>
      </c>
      <c r="I47" s="664"/>
      <c r="J47" s="633">
        <v>1</v>
      </c>
      <c r="K47" s="634">
        <v>3500</v>
      </c>
      <c r="L47" s="916" t="str">
        <f t="shared" si="0"/>
        <v/>
      </c>
      <c r="M47" s="401" t="s">
        <v>23</v>
      </c>
      <c r="N47" s="457"/>
      <c r="R47" s="44"/>
    </row>
    <row r="48" spans="1:18" ht="15.75" customHeight="1">
      <c r="A48" s="2"/>
      <c r="B48" s="60">
        <v>1401</v>
      </c>
      <c r="C48" s="228">
        <v>65</v>
      </c>
      <c r="D48" s="229" t="s">
        <v>767</v>
      </c>
      <c r="E48" s="96" t="s">
        <v>813</v>
      </c>
      <c r="F48" s="1330"/>
      <c r="G48" s="178" t="s">
        <v>1347</v>
      </c>
      <c r="H48" s="647" t="s">
        <v>158</v>
      </c>
      <c r="I48" s="814" t="s">
        <v>1315</v>
      </c>
      <c r="J48" s="633">
        <v>1</v>
      </c>
      <c r="K48" s="634">
        <v>4000</v>
      </c>
      <c r="L48" s="916" t="str">
        <f t="shared" si="0"/>
        <v/>
      </c>
      <c r="M48" s="401" t="s">
        <v>23</v>
      </c>
      <c r="N48" s="457"/>
      <c r="R48" s="44"/>
    </row>
    <row r="49" spans="1:18" ht="15.75" customHeight="1">
      <c r="A49" s="2"/>
      <c r="B49" s="60">
        <v>1401</v>
      </c>
      <c r="C49" s="228">
        <v>65</v>
      </c>
      <c r="D49" s="229" t="s">
        <v>768</v>
      </c>
      <c r="E49" s="124" t="s">
        <v>814</v>
      </c>
      <c r="F49" s="1330"/>
      <c r="G49" s="178" t="s">
        <v>1347</v>
      </c>
      <c r="H49" s="647" t="s">
        <v>160</v>
      </c>
      <c r="I49" s="670"/>
      <c r="J49" s="633">
        <v>1</v>
      </c>
      <c r="K49" s="634">
        <v>4000</v>
      </c>
      <c r="L49" s="916" t="str">
        <f t="shared" si="0"/>
        <v/>
      </c>
      <c r="M49" s="401" t="s">
        <v>23</v>
      </c>
      <c r="N49" s="457"/>
      <c r="R49" s="44"/>
    </row>
    <row r="50" spans="1:18" ht="15.75" customHeight="1">
      <c r="A50" s="2"/>
      <c r="B50" s="446">
        <v>1401</v>
      </c>
      <c r="C50" s="429">
        <v>65</v>
      </c>
      <c r="D50" s="230" t="s">
        <v>769</v>
      </c>
      <c r="E50" s="174" t="s">
        <v>815</v>
      </c>
      <c r="F50" s="1331"/>
      <c r="G50" s="201" t="s">
        <v>1347</v>
      </c>
      <c r="H50" s="649" t="s">
        <v>162</v>
      </c>
      <c r="I50" s="814" t="s">
        <v>1315</v>
      </c>
      <c r="J50" s="700">
        <v>1</v>
      </c>
      <c r="K50" s="693">
        <v>4000</v>
      </c>
      <c r="L50" s="919" t="str">
        <f t="shared" si="0"/>
        <v/>
      </c>
      <c r="M50" s="402" t="s">
        <v>23</v>
      </c>
      <c r="N50" s="422"/>
      <c r="R50" s="44"/>
    </row>
    <row r="51" spans="1:18" ht="15.75" customHeight="1">
      <c r="B51" s="219">
        <v>1304</v>
      </c>
      <c r="C51" s="226" t="s">
        <v>776</v>
      </c>
      <c r="D51" s="307" t="s">
        <v>93</v>
      </c>
      <c r="E51" s="98" t="s">
        <v>838</v>
      </c>
      <c r="F51" s="1328" t="s">
        <v>785</v>
      </c>
      <c r="G51" s="412" t="s">
        <v>772</v>
      </c>
      <c r="H51" s="652" t="s">
        <v>145</v>
      </c>
      <c r="I51" s="1254" t="s">
        <v>1366</v>
      </c>
      <c r="J51" s="196">
        <v>1</v>
      </c>
      <c r="K51" s="699">
        <v>3800</v>
      </c>
      <c r="L51" s="892" t="str">
        <f t="shared" si="0"/>
        <v/>
      </c>
      <c r="M51" s="403" t="s">
        <v>23</v>
      </c>
      <c r="N51" s="421"/>
      <c r="O51" s="398"/>
    </row>
    <row r="52" spans="1:18" ht="15.75" customHeight="1">
      <c r="B52" s="225">
        <v>1304</v>
      </c>
      <c r="C52" s="226" t="s">
        <v>777</v>
      </c>
      <c r="D52" s="229" t="s">
        <v>79</v>
      </c>
      <c r="E52" s="96" t="s">
        <v>839</v>
      </c>
      <c r="F52" s="1328"/>
      <c r="G52" s="642" t="s">
        <v>772</v>
      </c>
      <c r="H52" s="651" t="s">
        <v>147</v>
      </c>
      <c r="I52" s="1255" t="s">
        <v>1367</v>
      </c>
      <c r="J52" s="638">
        <v>1</v>
      </c>
      <c r="K52" s="639">
        <v>3800</v>
      </c>
      <c r="L52" s="920" t="str">
        <f t="shared" si="0"/>
        <v/>
      </c>
      <c r="M52" s="401" t="s">
        <v>23</v>
      </c>
      <c r="N52" s="420"/>
      <c r="O52" s="398"/>
    </row>
    <row r="53" spans="1:18" ht="15.75" customHeight="1">
      <c r="B53" s="225">
        <v>1304</v>
      </c>
      <c r="C53" s="226" t="s">
        <v>778</v>
      </c>
      <c r="D53" s="229" t="s">
        <v>28</v>
      </c>
      <c r="E53" s="96" t="s">
        <v>840</v>
      </c>
      <c r="F53" s="1328"/>
      <c r="G53" s="642" t="s">
        <v>772</v>
      </c>
      <c r="H53" s="651" t="s">
        <v>73</v>
      </c>
      <c r="I53" s="1255" t="s">
        <v>1367</v>
      </c>
      <c r="J53" s="638">
        <v>1</v>
      </c>
      <c r="K53" s="631">
        <v>4200</v>
      </c>
      <c r="L53" s="892" t="str">
        <f t="shared" si="0"/>
        <v/>
      </c>
      <c r="M53" s="401" t="s">
        <v>23</v>
      </c>
      <c r="N53" s="420"/>
      <c r="O53" s="398"/>
    </row>
    <row r="54" spans="1:18" ht="15.75" customHeight="1">
      <c r="B54" s="225">
        <v>1304</v>
      </c>
      <c r="C54" s="226" t="s">
        <v>779</v>
      </c>
      <c r="D54" s="229" t="s">
        <v>99</v>
      </c>
      <c r="E54" s="96" t="s">
        <v>841</v>
      </c>
      <c r="F54" s="1328"/>
      <c r="G54" s="642" t="s">
        <v>772</v>
      </c>
      <c r="H54" s="651" t="s">
        <v>150</v>
      </c>
      <c r="I54" s="1255" t="s">
        <v>1367</v>
      </c>
      <c r="J54" s="638">
        <v>1</v>
      </c>
      <c r="K54" s="634">
        <v>4200</v>
      </c>
      <c r="L54" s="920" t="str">
        <f t="shared" si="0"/>
        <v/>
      </c>
      <c r="M54" s="401" t="s">
        <v>23</v>
      </c>
      <c r="N54" s="420"/>
      <c r="O54" s="398"/>
    </row>
    <row r="55" spans="1:18" ht="15.75" customHeight="1">
      <c r="B55" s="225">
        <v>1304</v>
      </c>
      <c r="C55" s="226" t="s">
        <v>389</v>
      </c>
      <c r="D55" s="229" t="s">
        <v>33</v>
      </c>
      <c r="E55" s="96" t="s">
        <v>842</v>
      </c>
      <c r="F55" s="1328"/>
      <c r="G55" s="642" t="s">
        <v>772</v>
      </c>
      <c r="H55" s="651" t="s">
        <v>74</v>
      </c>
      <c r="I55" s="1255" t="s">
        <v>1367</v>
      </c>
      <c r="J55" s="638">
        <v>1</v>
      </c>
      <c r="K55" s="634">
        <v>4200</v>
      </c>
      <c r="L55" s="921" t="str">
        <f t="shared" si="0"/>
        <v/>
      </c>
      <c r="M55" s="401" t="s">
        <v>23</v>
      </c>
      <c r="N55" s="420"/>
      <c r="O55" s="398"/>
    </row>
    <row r="56" spans="1:18" ht="15.75" customHeight="1">
      <c r="B56" s="225">
        <v>1304</v>
      </c>
      <c r="C56" s="226" t="s">
        <v>780</v>
      </c>
      <c r="D56" s="229" t="s">
        <v>103</v>
      </c>
      <c r="E56" s="96" t="s">
        <v>843</v>
      </c>
      <c r="F56" s="1328"/>
      <c r="G56" s="642" t="s">
        <v>772</v>
      </c>
      <c r="H56" s="651" t="s">
        <v>153</v>
      </c>
      <c r="I56" s="965"/>
      <c r="J56" s="638">
        <v>1</v>
      </c>
      <c r="K56" s="634">
        <v>4800</v>
      </c>
      <c r="L56" s="892" t="str">
        <f t="shared" si="0"/>
        <v/>
      </c>
      <c r="M56" s="401" t="s">
        <v>23</v>
      </c>
      <c r="N56" s="420"/>
      <c r="O56" s="398"/>
    </row>
    <row r="57" spans="1:18" ht="15.75" customHeight="1">
      <c r="B57" s="225">
        <v>1304</v>
      </c>
      <c r="C57" s="226" t="s">
        <v>781</v>
      </c>
      <c r="D57" s="229" t="s">
        <v>106</v>
      </c>
      <c r="E57" s="96" t="s">
        <v>844</v>
      </c>
      <c r="F57" s="1328"/>
      <c r="G57" s="642" t="s">
        <v>772</v>
      </c>
      <c r="H57" s="651" t="s">
        <v>197</v>
      </c>
      <c r="I57" s="965"/>
      <c r="J57" s="638">
        <v>1</v>
      </c>
      <c r="K57" s="634">
        <v>4800</v>
      </c>
      <c r="L57" s="921" t="str">
        <f t="shared" si="0"/>
        <v/>
      </c>
      <c r="M57" s="401" t="s">
        <v>23</v>
      </c>
      <c r="N57" s="420"/>
      <c r="O57" s="398"/>
    </row>
    <row r="58" spans="1:18" ht="15.75" customHeight="1">
      <c r="B58" s="225">
        <v>1304</v>
      </c>
      <c r="C58" s="226" t="s">
        <v>782</v>
      </c>
      <c r="D58" s="229" t="s">
        <v>27</v>
      </c>
      <c r="E58" s="96" t="s">
        <v>845</v>
      </c>
      <c r="F58" s="1328"/>
      <c r="G58" s="642" t="s">
        <v>772</v>
      </c>
      <c r="H58" s="651" t="s">
        <v>156</v>
      </c>
      <c r="I58" s="965"/>
      <c r="J58" s="638">
        <v>1</v>
      </c>
      <c r="K58" s="634">
        <v>4800</v>
      </c>
      <c r="L58" s="921" t="str">
        <f t="shared" si="0"/>
        <v/>
      </c>
      <c r="M58" s="401" t="s">
        <v>23</v>
      </c>
      <c r="N58" s="420"/>
      <c r="O58" s="398"/>
    </row>
    <row r="59" spans="1:18" ht="15.75" customHeight="1">
      <c r="B59" s="225">
        <v>1304</v>
      </c>
      <c r="C59" s="226" t="s">
        <v>783</v>
      </c>
      <c r="D59" s="229" t="s">
        <v>111</v>
      </c>
      <c r="E59" s="96" t="s">
        <v>846</v>
      </c>
      <c r="F59" s="1328"/>
      <c r="G59" s="642" t="s">
        <v>772</v>
      </c>
      <c r="H59" s="651" t="s">
        <v>158</v>
      </c>
      <c r="I59" s="965"/>
      <c r="J59" s="638">
        <v>1</v>
      </c>
      <c r="K59" s="634">
        <v>5400</v>
      </c>
      <c r="L59" s="921" t="str">
        <f t="shared" si="0"/>
        <v/>
      </c>
      <c r="M59" s="401" t="s">
        <v>23</v>
      </c>
      <c r="N59" s="420"/>
      <c r="O59" s="398"/>
    </row>
    <row r="60" spans="1:18" ht="15.75" customHeight="1">
      <c r="B60" s="225">
        <v>1304</v>
      </c>
      <c r="C60" s="226" t="s">
        <v>773</v>
      </c>
      <c r="D60" s="229" t="s">
        <v>24</v>
      </c>
      <c r="E60" s="96" t="s">
        <v>847</v>
      </c>
      <c r="F60" s="1328"/>
      <c r="G60" s="642" t="s">
        <v>772</v>
      </c>
      <c r="H60" s="651" t="s">
        <v>160</v>
      </c>
      <c r="I60" s="965"/>
      <c r="J60" s="638">
        <v>1</v>
      </c>
      <c r="K60" s="634">
        <v>5400</v>
      </c>
      <c r="L60" s="892" t="str">
        <f t="shared" si="0"/>
        <v/>
      </c>
      <c r="M60" s="401" t="s">
        <v>23</v>
      </c>
      <c r="N60" s="420"/>
      <c r="O60" s="398"/>
    </row>
    <row r="61" spans="1:18" ht="15.75" customHeight="1">
      <c r="B61" s="225">
        <v>1304</v>
      </c>
      <c r="C61" s="226" t="s">
        <v>775</v>
      </c>
      <c r="D61" s="229" t="s">
        <v>116</v>
      </c>
      <c r="E61" s="96" t="s">
        <v>848</v>
      </c>
      <c r="F61" s="1329"/>
      <c r="G61" s="642" t="s">
        <v>772</v>
      </c>
      <c r="H61" s="884" t="s">
        <v>162</v>
      </c>
      <c r="I61" s="966"/>
      <c r="J61" s="638">
        <v>1</v>
      </c>
      <c r="K61" s="885">
        <v>5400</v>
      </c>
      <c r="L61" s="918" t="str">
        <f t="shared" si="0"/>
        <v/>
      </c>
      <c r="M61" s="401" t="s">
        <v>23</v>
      </c>
      <c r="N61" s="420"/>
      <c r="O61" s="398"/>
    </row>
    <row r="62" spans="1:18" ht="15.75" customHeight="1">
      <c r="B62" s="225">
        <v>1304</v>
      </c>
      <c r="C62" s="226" t="s">
        <v>784</v>
      </c>
      <c r="D62" s="307" t="s">
        <v>93</v>
      </c>
      <c r="E62" s="96" t="s">
        <v>849</v>
      </c>
      <c r="F62" s="1328" t="s">
        <v>785</v>
      </c>
      <c r="G62" s="642" t="s">
        <v>789</v>
      </c>
      <c r="H62" s="701" t="s">
        <v>145</v>
      </c>
      <c r="I62" s="1218" t="s">
        <v>1357</v>
      </c>
      <c r="J62" s="638">
        <v>1</v>
      </c>
      <c r="K62" s="964">
        <v>3800</v>
      </c>
      <c r="L62" s="917" t="str">
        <f t="shared" si="0"/>
        <v/>
      </c>
      <c r="M62" s="401" t="s">
        <v>23</v>
      </c>
      <c r="N62" s="420"/>
      <c r="O62" s="398"/>
    </row>
    <row r="63" spans="1:18" ht="15.75" customHeight="1">
      <c r="B63" s="225">
        <v>1304</v>
      </c>
      <c r="C63" s="226" t="s">
        <v>784</v>
      </c>
      <c r="D63" s="229" t="s">
        <v>79</v>
      </c>
      <c r="E63" s="96" t="s">
        <v>850</v>
      </c>
      <c r="F63" s="1328"/>
      <c r="G63" s="642" t="s">
        <v>789</v>
      </c>
      <c r="H63" s="651" t="s">
        <v>147</v>
      </c>
      <c r="I63" s="962"/>
      <c r="J63" s="638">
        <v>1</v>
      </c>
      <c r="K63" s="639">
        <v>3800</v>
      </c>
      <c r="L63" s="920" t="str">
        <f t="shared" si="0"/>
        <v/>
      </c>
      <c r="M63" s="401" t="s">
        <v>23</v>
      </c>
      <c r="N63" s="420"/>
      <c r="O63" s="398"/>
    </row>
    <row r="64" spans="1:18" ht="15.75" customHeight="1">
      <c r="B64" s="225">
        <v>1304</v>
      </c>
      <c r="C64" s="226" t="s">
        <v>784</v>
      </c>
      <c r="D64" s="229" t="s">
        <v>28</v>
      </c>
      <c r="E64" s="96" t="s">
        <v>851</v>
      </c>
      <c r="F64" s="1328"/>
      <c r="G64" s="642" t="s">
        <v>789</v>
      </c>
      <c r="H64" s="651" t="s">
        <v>73</v>
      </c>
      <c r="I64" s="962"/>
      <c r="J64" s="638">
        <v>1</v>
      </c>
      <c r="K64" s="631">
        <v>4200</v>
      </c>
      <c r="L64" s="920" t="str">
        <f t="shared" si="0"/>
        <v/>
      </c>
      <c r="M64" s="401" t="s">
        <v>23</v>
      </c>
      <c r="N64" s="420"/>
      <c r="O64" s="398"/>
    </row>
    <row r="65" spans="2:15" ht="15.75" customHeight="1">
      <c r="B65" s="225">
        <v>1304</v>
      </c>
      <c r="C65" s="226" t="s">
        <v>784</v>
      </c>
      <c r="D65" s="229" t="s">
        <v>99</v>
      </c>
      <c r="E65" s="96" t="s">
        <v>852</v>
      </c>
      <c r="F65" s="1328"/>
      <c r="G65" s="642" t="s">
        <v>789</v>
      </c>
      <c r="H65" s="651" t="s">
        <v>150</v>
      </c>
      <c r="I65" s="1255" t="s">
        <v>1367</v>
      </c>
      <c r="J65" s="638">
        <v>1</v>
      </c>
      <c r="K65" s="634">
        <v>4200</v>
      </c>
      <c r="L65" s="920" t="str">
        <f t="shared" si="0"/>
        <v/>
      </c>
      <c r="M65" s="401" t="s">
        <v>23</v>
      </c>
      <c r="N65" s="420"/>
      <c r="O65" s="398"/>
    </row>
    <row r="66" spans="2:15" ht="15.75" customHeight="1">
      <c r="B66" s="225">
        <v>1304</v>
      </c>
      <c r="C66" s="226" t="s">
        <v>784</v>
      </c>
      <c r="D66" s="229" t="s">
        <v>33</v>
      </c>
      <c r="E66" s="96" t="s">
        <v>853</v>
      </c>
      <c r="F66" s="1328"/>
      <c r="G66" s="642" t="s">
        <v>789</v>
      </c>
      <c r="H66" s="651" t="s">
        <v>74</v>
      </c>
      <c r="I66" s="962"/>
      <c r="J66" s="638">
        <v>1</v>
      </c>
      <c r="K66" s="634">
        <v>4200</v>
      </c>
      <c r="L66" s="920" t="str">
        <f t="shared" si="0"/>
        <v/>
      </c>
      <c r="M66" s="401" t="s">
        <v>23</v>
      </c>
      <c r="N66" s="420"/>
      <c r="O66" s="398"/>
    </row>
    <row r="67" spans="2:15" ht="15.75" customHeight="1">
      <c r="B67" s="225">
        <v>1304</v>
      </c>
      <c r="C67" s="226" t="s">
        <v>784</v>
      </c>
      <c r="D67" s="229" t="s">
        <v>103</v>
      </c>
      <c r="E67" s="96" t="s">
        <v>854</v>
      </c>
      <c r="F67" s="1328"/>
      <c r="G67" s="642" t="s">
        <v>789</v>
      </c>
      <c r="H67" s="651" t="s">
        <v>153</v>
      </c>
      <c r="I67" s="962"/>
      <c r="J67" s="638">
        <v>1</v>
      </c>
      <c r="K67" s="634">
        <v>4800</v>
      </c>
      <c r="L67" s="920" t="str">
        <f t="shared" si="0"/>
        <v/>
      </c>
      <c r="M67" s="401" t="s">
        <v>23</v>
      </c>
      <c r="N67" s="420"/>
      <c r="O67" s="398"/>
    </row>
    <row r="68" spans="2:15" ht="15.75" customHeight="1">
      <c r="B68" s="225">
        <v>1304</v>
      </c>
      <c r="C68" s="226" t="s">
        <v>784</v>
      </c>
      <c r="D68" s="229" t="s">
        <v>106</v>
      </c>
      <c r="E68" s="96" t="s">
        <v>855</v>
      </c>
      <c r="F68" s="1328"/>
      <c r="G68" s="642" t="s">
        <v>789</v>
      </c>
      <c r="H68" s="651" t="s">
        <v>197</v>
      </c>
      <c r="I68" s="962"/>
      <c r="J68" s="638">
        <v>1</v>
      </c>
      <c r="K68" s="634">
        <v>4800</v>
      </c>
      <c r="L68" s="920" t="str">
        <f t="shared" si="0"/>
        <v/>
      </c>
      <c r="M68" s="401" t="s">
        <v>23</v>
      </c>
      <c r="N68" s="420"/>
      <c r="O68" s="398"/>
    </row>
    <row r="69" spans="2:15" ht="15.75" customHeight="1">
      <c r="B69" s="225">
        <v>1304</v>
      </c>
      <c r="C69" s="226" t="s">
        <v>784</v>
      </c>
      <c r="D69" s="229" t="s">
        <v>27</v>
      </c>
      <c r="E69" s="96" t="s">
        <v>856</v>
      </c>
      <c r="F69" s="1328"/>
      <c r="G69" s="642" t="s">
        <v>789</v>
      </c>
      <c r="H69" s="651" t="s">
        <v>156</v>
      </c>
      <c r="I69" s="962"/>
      <c r="J69" s="638">
        <v>1</v>
      </c>
      <c r="K69" s="634">
        <v>4800</v>
      </c>
      <c r="L69" s="920" t="str">
        <f t="shared" si="0"/>
        <v/>
      </c>
      <c r="M69" s="401" t="s">
        <v>23</v>
      </c>
      <c r="N69" s="420"/>
      <c r="O69" s="398"/>
    </row>
    <row r="70" spans="2:15" ht="15.75" customHeight="1">
      <c r="B70" s="225">
        <v>1304</v>
      </c>
      <c r="C70" s="226" t="s">
        <v>784</v>
      </c>
      <c r="D70" s="229" t="s">
        <v>111</v>
      </c>
      <c r="E70" s="96" t="s">
        <v>857</v>
      </c>
      <c r="F70" s="1328"/>
      <c r="G70" s="642" t="s">
        <v>789</v>
      </c>
      <c r="H70" s="651" t="s">
        <v>158</v>
      </c>
      <c r="I70" s="962"/>
      <c r="J70" s="638">
        <v>1</v>
      </c>
      <c r="K70" s="634">
        <v>5400</v>
      </c>
      <c r="L70" s="920" t="str">
        <f t="shared" si="0"/>
        <v/>
      </c>
      <c r="M70" s="401" t="s">
        <v>23</v>
      </c>
      <c r="N70" s="420"/>
      <c r="O70" s="398"/>
    </row>
    <row r="71" spans="2:15" ht="15.75" customHeight="1">
      <c r="B71" s="225">
        <v>1304</v>
      </c>
      <c r="C71" s="226" t="s">
        <v>784</v>
      </c>
      <c r="D71" s="229" t="s">
        <v>24</v>
      </c>
      <c r="E71" s="96" t="s">
        <v>858</v>
      </c>
      <c r="F71" s="1328"/>
      <c r="G71" s="642" t="s">
        <v>789</v>
      </c>
      <c r="H71" s="651" t="s">
        <v>160</v>
      </c>
      <c r="I71" s="962"/>
      <c r="J71" s="638">
        <v>1</v>
      </c>
      <c r="K71" s="634">
        <v>5400</v>
      </c>
      <c r="L71" s="920" t="str">
        <f t="shared" si="0"/>
        <v/>
      </c>
      <c r="M71" s="401" t="s">
        <v>23</v>
      </c>
      <c r="N71" s="420"/>
      <c r="O71" s="398"/>
    </row>
    <row r="72" spans="2:15" ht="15.75" customHeight="1">
      <c r="B72" s="225">
        <v>1304</v>
      </c>
      <c r="C72" s="226" t="s">
        <v>784</v>
      </c>
      <c r="D72" s="229" t="s">
        <v>116</v>
      </c>
      <c r="E72" s="124" t="s">
        <v>859</v>
      </c>
      <c r="F72" s="1329"/>
      <c r="G72" s="642" t="s">
        <v>789</v>
      </c>
      <c r="H72" s="695" t="s">
        <v>162</v>
      </c>
      <c r="I72" s="963"/>
      <c r="J72" s="638">
        <v>1</v>
      </c>
      <c r="K72" s="655">
        <v>5400</v>
      </c>
      <c r="L72" s="922" t="str">
        <f t="shared" ref="L72:L135" si="1">IFERROR(IF(N72=0,"",ROUNDUP(N72/J72,0)),"")</f>
        <v/>
      </c>
      <c r="M72" s="401" t="s">
        <v>23</v>
      </c>
      <c r="N72" s="420"/>
      <c r="O72" s="398"/>
    </row>
    <row r="73" spans="2:15" ht="15.75" customHeight="1">
      <c r="B73" s="219">
        <v>1304</v>
      </c>
      <c r="C73" s="226" t="s">
        <v>768</v>
      </c>
      <c r="D73" s="307" t="s">
        <v>93</v>
      </c>
      <c r="E73" s="709" t="s">
        <v>860</v>
      </c>
      <c r="F73" s="1328" t="s">
        <v>785</v>
      </c>
      <c r="G73" s="178" t="s">
        <v>786</v>
      </c>
      <c r="H73" s="652" t="s">
        <v>145</v>
      </c>
      <c r="I73" s="1218"/>
      <c r="J73" s="196">
        <v>1</v>
      </c>
      <c r="K73" s="699">
        <v>3800</v>
      </c>
      <c r="L73" s="922" t="str">
        <f t="shared" si="1"/>
        <v/>
      </c>
      <c r="M73" s="401" t="s">
        <v>23</v>
      </c>
      <c r="N73" s="457"/>
      <c r="O73" s="249"/>
    </row>
    <row r="74" spans="2:15" ht="15.75" customHeight="1">
      <c r="B74" s="225">
        <v>1304</v>
      </c>
      <c r="C74" s="654" t="s">
        <v>768</v>
      </c>
      <c r="D74" s="229" t="s">
        <v>79</v>
      </c>
      <c r="E74" s="709" t="s">
        <v>861</v>
      </c>
      <c r="F74" s="1328"/>
      <c r="G74" s="77" t="s">
        <v>786</v>
      </c>
      <c r="H74" s="651" t="s">
        <v>147</v>
      </c>
      <c r="I74" s="646"/>
      <c r="J74" s="638">
        <v>1</v>
      </c>
      <c r="K74" s="639">
        <v>3800</v>
      </c>
      <c r="L74" s="921" t="str">
        <f t="shared" si="1"/>
        <v/>
      </c>
      <c r="M74" s="401" t="s">
        <v>23</v>
      </c>
      <c r="N74" s="457"/>
    </row>
    <row r="75" spans="2:15" ht="15.75" customHeight="1">
      <c r="B75" s="225">
        <v>1304</v>
      </c>
      <c r="C75" s="654" t="s">
        <v>768</v>
      </c>
      <c r="D75" s="229" t="s">
        <v>28</v>
      </c>
      <c r="E75" s="709" t="s">
        <v>862</v>
      </c>
      <c r="F75" s="1328"/>
      <c r="G75" s="77" t="s">
        <v>786</v>
      </c>
      <c r="H75" s="651" t="s">
        <v>73</v>
      </c>
      <c r="I75" s="646"/>
      <c r="J75" s="638">
        <v>1</v>
      </c>
      <c r="K75" s="631">
        <v>4200</v>
      </c>
      <c r="L75" s="918" t="str">
        <f t="shared" si="1"/>
        <v/>
      </c>
      <c r="M75" s="401" t="s">
        <v>23</v>
      </c>
      <c r="N75" s="457"/>
    </row>
    <row r="76" spans="2:15" ht="15.75" customHeight="1">
      <c r="B76" s="225">
        <v>1304</v>
      </c>
      <c r="C76" s="654" t="s">
        <v>768</v>
      </c>
      <c r="D76" s="229" t="s">
        <v>99</v>
      </c>
      <c r="E76" s="709" t="s">
        <v>863</v>
      </c>
      <c r="F76" s="1328"/>
      <c r="G76" s="77" t="s">
        <v>786</v>
      </c>
      <c r="H76" s="651" t="s">
        <v>150</v>
      </c>
      <c r="I76" s="644"/>
      <c r="J76" s="638">
        <v>1</v>
      </c>
      <c r="K76" s="634">
        <v>4200</v>
      </c>
      <c r="L76" s="916" t="str">
        <f t="shared" si="1"/>
        <v/>
      </c>
      <c r="M76" s="401" t="s">
        <v>23</v>
      </c>
      <c r="N76" s="457"/>
    </row>
    <row r="77" spans="2:15" ht="15.75" customHeight="1">
      <c r="B77" s="225">
        <v>1304</v>
      </c>
      <c r="C77" s="654" t="s">
        <v>768</v>
      </c>
      <c r="D77" s="229" t="s">
        <v>33</v>
      </c>
      <c r="E77" s="709" t="s">
        <v>864</v>
      </c>
      <c r="F77" s="1328"/>
      <c r="G77" s="77" t="s">
        <v>786</v>
      </c>
      <c r="H77" s="651" t="s">
        <v>74</v>
      </c>
      <c r="I77" s="646"/>
      <c r="J77" s="638">
        <v>1</v>
      </c>
      <c r="K77" s="634">
        <v>4200</v>
      </c>
      <c r="L77" s="916" t="str">
        <f t="shared" si="1"/>
        <v/>
      </c>
      <c r="M77" s="401" t="s">
        <v>23</v>
      </c>
      <c r="N77" s="457"/>
    </row>
    <row r="78" spans="2:15" ht="15.75" customHeight="1">
      <c r="B78" s="225">
        <v>1304</v>
      </c>
      <c r="C78" s="654" t="s">
        <v>768</v>
      </c>
      <c r="D78" s="229" t="s">
        <v>103</v>
      </c>
      <c r="E78" s="709" t="s">
        <v>865</v>
      </c>
      <c r="F78" s="1328"/>
      <c r="G78" s="77" t="s">
        <v>786</v>
      </c>
      <c r="H78" s="651" t="s">
        <v>153</v>
      </c>
      <c r="I78" s="646"/>
      <c r="J78" s="638">
        <v>1</v>
      </c>
      <c r="K78" s="634">
        <v>4800</v>
      </c>
      <c r="L78" s="916" t="str">
        <f t="shared" si="1"/>
        <v/>
      </c>
      <c r="M78" s="401" t="s">
        <v>23</v>
      </c>
      <c r="N78" s="457"/>
    </row>
    <row r="79" spans="2:15" ht="15.75" customHeight="1">
      <c r="B79" s="225">
        <v>1304</v>
      </c>
      <c r="C79" s="654" t="s">
        <v>768</v>
      </c>
      <c r="D79" s="229" t="s">
        <v>106</v>
      </c>
      <c r="E79" s="709" t="s">
        <v>866</v>
      </c>
      <c r="F79" s="1328"/>
      <c r="G79" s="77" t="s">
        <v>786</v>
      </c>
      <c r="H79" s="651" t="s">
        <v>197</v>
      </c>
      <c r="I79" s="1218" t="s">
        <v>1357</v>
      </c>
      <c r="J79" s="638">
        <v>1</v>
      </c>
      <c r="K79" s="634">
        <v>4800</v>
      </c>
      <c r="L79" s="916" t="str">
        <f t="shared" si="1"/>
        <v/>
      </c>
      <c r="M79" s="401" t="s">
        <v>23</v>
      </c>
      <c r="N79" s="457"/>
    </row>
    <row r="80" spans="2:15" ht="15.75" customHeight="1">
      <c r="B80" s="225">
        <v>1304</v>
      </c>
      <c r="C80" s="654" t="s">
        <v>768</v>
      </c>
      <c r="D80" s="229" t="s">
        <v>27</v>
      </c>
      <c r="E80" s="709" t="s">
        <v>867</v>
      </c>
      <c r="F80" s="1328"/>
      <c r="G80" s="77" t="s">
        <v>786</v>
      </c>
      <c r="H80" s="651" t="s">
        <v>156</v>
      </c>
      <c r="I80" s="636" t="s">
        <v>1376</v>
      </c>
      <c r="J80" s="638">
        <v>1</v>
      </c>
      <c r="K80" s="634">
        <v>4800</v>
      </c>
      <c r="L80" s="916" t="str">
        <f t="shared" si="1"/>
        <v/>
      </c>
      <c r="M80" s="401" t="s">
        <v>23</v>
      </c>
      <c r="N80" s="457"/>
    </row>
    <row r="81" spans="2:15" ht="15.75" customHeight="1">
      <c r="B81" s="225">
        <v>1304</v>
      </c>
      <c r="C81" s="654" t="s">
        <v>768</v>
      </c>
      <c r="D81" s="229" t="s">
        <v>111</v>
      </c>
      <c r="E81" s="709" t="s">
        <v>868</v>
      </c>
      <c r="F81" s="1328"/>
      <c r="G81" s="77" t="s">
        <v>786</v>
      </c>
      <c r="H81" s="651" t="s">
        <v>158</v>
      </c>
      <c r="I81" s="636" t="s">
        <v>1376</v>
      </c>
      <c r="J81" s="638">
        <v>1</v>
      </c>
      <c r="K81" s="634">
        <v>5400</v>
      </c>
      <c r="L81" s="916" t="str">
        <f t="shared" si="1"/>
        <v/>
      </c>
      <c r="M81" s="401" t="s">
        <v>23</v>
      </c>
      <c r="N81" s="457"/>
      <c r="O81" s="398"/>
    </row>
    <row r="82" spans="2:15" ht="15.75" customHeight="1">
      <c r="B82" s="225">
        <v>1304</v>
      </c>
      <c r="C82" s="654" t="s">
        <v>768</v>
      </c>
      <c r="D82" s="229" t="s">
        <v>24</v>
      </c>
      <c r="E82" s="709" t="s">
        <v>869</v>
      </c>
      <c r="F82" s="1328"/>
      <c r="G82" s="77" t="s">
        <v>786</v>
      </c>
      <c r="H82" s="651" t="s">
        <v>160</v>
      </c>
      <c r="I82" s="636"/>
      <c r="J82" s="638">
        <v>1</v>
      </c>
      <c r="K82" s="634">
        <v>5400</v>
      </c>
      <c r="L82" s="916" t="str">
        <f t="shared" si="1"/>
        <v/>
      </c>
      <c r="M82" s="401" t="s">
        <v>23</v>
      </c>
      <c r="N82" s="457"/>
      <c r="O82" s="398"/>
    </row>
    <row r="83" spans="2:15" ht="15.75" customHeight="1">
      <c r="B83" s="225">
        <v>1304</v>
      </c>
      <c r="C83" s="654" t="s">
        <v>768</v>
      </c>
      <c r="D83" s="229" t="s">
        <v>116</v>
      </c>
      <c r="E83" s="709" t="s">
        <v>870</v>
      </c>
      <c r="F83" s="1329"/>
      <c r="G83" s="77" t="s">
        <v>786</v>
      </c>
      <c r="H83" s="884" t="s">
        <v>162</v>
      </c>
      <c r="I83" s="636"/>
      <c r="J83" s="638">
        <v>1</v>
      </c>
      <c r="K83" s="655">
        <v>5400</v>
      </c>
      <c r="L83" s="916" t="str">
        <f t="shared" si="1"/>
        <v/>
      </c>
      <c r="M83" s="401" t="s">
        <v>23</v>
      </c>
      <c r="N83" s="457"/>
      <c r="O83" s="398"/>
    </row>
    <row r="84" spans="2:15" ht="15.75" customHeight="1">
      <c r="B84" s="225">
        <v>1304</v>
      </c>
      <c r="C84" s="632">
        <v>40</v>
      </c>
      <c r="D84" s="307" t="s">
        <v>93</v>
      </c>
      <c r="E84" s="710" t="s">
        <v>871</v>
      </c>
      <c r="F84" s="1328" t="s">
        <v>785</v>
      </c>
      <c r="G84" s="77" t="s">
        <v>787</v>
      </c>
      <c r="H84" s="701" t="s">
        <v>145</v>
      </c>
      <c r="I84" s="1218" t="s">
        <v>1357</v>
      </c>
      <c r="J84" s="638">
        <v>1</v>
      </c>
      <c r="K84" s="699">
        <v>3800</v>
      </c>
      <c r="L84" s="916" t="str">
        <f t="shared" si="1"/>
        <v/>
      </c>
      <c r="M84" s="401" t="s">
        <v>23</v>
      </c>
      <c r="N84" s="457"/>
      <c r="O84" s="398"/>
    </row>
    <row r="85" spans="2:15" ht="15.75" customHeight="1">
      <c r="B85" s="225">
        <v>1304</v>
      </c>
      <c r="C85" s="632">
        <v>40</v>
      </c>
      <c r="D85" s="229" t="s">
        <v>79</v>
      </c>
      <c r="E85" s="710" t="s">
        <v>872</v>
      </c>
      <c r="F85" s="1328"/>
      <c r="G85" s="77" t="s">
        <v>787</v>
      </c>
      <c r="H85" s="651" t="s">
        <v>147</v>
      </c>
      <c r="I85" s="644"/>
      <c r="J85" s="638">
        <v>1</v>
      </c>
      <c r="K85" s="639">
        <v>3800</v>
      </c>
      <c r="L85" s="916" t="str">
        <f t="shared" si="1"/>
        <v/>
      </c>
      <c r="M85" s="401" t="s">
        <v>23</v>
      </c>
      <c r="N85" s="457"/>
      <c r="O85" s="398"/>
    </row>
    <row r="86" spans="2:15" ht="15.75" customHeight="1">
      <c r="B86" s="225">
        <v>1304</v>
      </c>
      <c r="C86" s="632">
        <v>40</v>
      </c>
      <c r="D86" s="229" t="s">
        <v>28</v>
      </c>
      <c r="E86" s="710" t="s">
        <v>873</v>
      </c>
      <c r="F86" s="1328"/>
      <c r="G86" s="77" t="s">
        <v>787</v>
      </c>
      <c r="H86" s="651" t="s">
        <v>73</v>
      </c>
      <c r="I86" s="645"/>
      <c r="J86" s="638">
        <v>1</v>
      </c>
      <c r="K86" s="631">
        <v>4200</v>
      </c>
      <c r="L86" s="916" t="str">
        <f t="shared" si="1"/>
        <v/>
      </c>
      <c r="M86" s="401" t="s">
        <v>23</v>
      </c>
      <c r="N86" s="457"/>
      <c r="O86" s="398"/>
    </row>
    <row r="87" spans="2:15" ht="15.75" customHeight="1">
      <c r="B87" s="225">
        <v>1304</v>
      </c>
      <c r="C87" s="632">
        <v>40</v>
      </c>
      <c r="D87" s="229" t="s">
        <v>99</v>
      </c>
      <c r="E87" s="710" t="s">
        <v>874</v>
      </c>
      <c r="F87" s="1328"/>
      <c r="G87" s="77" t="s">
        <v>787</v>
      </c>
      <c r="H87" s="651" t="s">
        <v>150</v>
      </c>
      <c r="I87" s="1255" t="s">
        <v>1367</v>
      </c>
      <c r="J87" s="638">
        <v>1</v>
      </c>
      <c r="K87" s="634">
        <v>4200</v>
      </c>
      <c r="L87" s="916" t="str">
        <f t="shared" si="1"/>
        <v/>
      </c>
      <c r="M87" s="401" t="s">
        <v>23</v>
      </c>
      <c r="N87" s="457"/>
      <c r="O87" s="398"/>
    </row>
    <row r="88" spans="2:15" ht="15.75" customHeight="1">
      <c r="B88" s="225">
        <v>1304</v>
      </c>
      <c r="C88" s="632">
        <v>40</v>
      </c>
      <c r="D88" s="229" t="s">
        <v>33</v>
      </c>
      <c r="E88" s="710" t="s">
        <v>875</v>
      </c>
      <c r="F88" s="1328"/>
      <c r="G88" s="77" t="s">
        <v>787</v>
      </c>
      <c r="H88" s="651" t="s">
        <v>74</v>
      </c>
      <c r="I88" s="645"/>
      <c r="J88" s="638">
        <v>1</v>
      </c>
      <c r="K88" s="634">
        <v>4200</v>
      </c>
      <c r="L88" s="916" t="str">
        <f t="shared" si="1"/>
        <v/>
      </c>
      <c r="M88" s="401" t="s">
        <v>23</v>
      </c>
      <c r="N88" s="457"/>
      <c r="O88" s="398"/>
    </row>
    <row r="89" spans="2:15" ht="15.75" customHeight="1">
      <c r="B89" s="225">
        <v>1304</v>
      </c>
      <c r="C89" s="632">
        <v>40</v>
      </c>
      <c r="D89" s="229" t="s">
        <v>103</v>
      </c>
      <c r="E89" s="710" t="s">
        <v>876</v>
      </c>
      <c r="F89" s="1328"/>
      <c r="G89" s="77" t="s">
        <v>787</v>
      </c>
      <c r="H89" s="651" t="s">
        <v>153</v>
      </c>
      <c r="I89" s="644"/>
      <c r="J89" s="638">
        <v>1</v>
      </c>
      <c r="K89" s="634">
        <v>4800</v>
      </c>
      <c r="L89" s="916" t="str">
        <f t="shared" si="1"/>
        <v/>
      </c>
      <c r="M89" s="401" t="s">
        <v>23</v>
      </c>
      <c r="N89" s="457"/>
      <c r="O89" s="398"/>
    </row>
    <row r="90" spans="2:15" ht="15.75" customHeight="1">
      <c r="B90" s="225">
        <v>1304</v>
      </c>
      <c r="C90" s="632">
        <v>40</v>
      </c>
      <c r="D90" s="229" t="s">
        <v>106</v>
      </c>
      <c r="E90" s="710" t="s">
        <v>877</v>
      </c>
      <c r="F90" s="1328"/>
      <c r="G90" s="77" t="s">
        <v>787</v>
      </c>
      <c r="H90" s="651" t="s">
        <v>197</v>
      </c>
      <c r="I90" s="644"/>
      <c r="J90" s="638">
        <v>1</v>
      </c>
      <c r="K90" s="634">
        <v>4800</v>
      </c>
      <c r="L90" s="916" t="str">
        <f t="shared" si="1"/>
        <v/>
      </c>
      <c r="M90" s="401" t="s">
        <v>23</v>
      </c>
      <c r="N90" s="457"/>
      <c r="O90" s="398"/>
    </row>
    <row r="91" spans="2:15" ht="15.75" customHeight="1">
      <c r="B91" s="225">
        <v>1304</v>
      </c>
      <c r="C91" s="632">
        <v>40</v>
      </c>
      <c r="D91" s="229" t="s">
        <v>27</v>
      </c>
      <c r="E91" s="710" t="s">
        <v>878</v>
      </c>
      <c r="F91" s="1328"/>
      <c r="G91" s="77" t="s">
        <v>787</v>
      </c>
      <c r="H91" s="651" t="s">
        <v>156</v>
      </c>
      <c r="I91" s="636"/>
      <c r="J91" s="638">
        <v>1</v>
      </c>
      <c r="K91" s="634">
        <v>4800</v>
      </c>
      <c r="L91" s="916" t="str">
        <f t="shared" si="1"/>
        <v/>
      </c>
      <c r="M91" s="401" t="s">
        <v>23</v>
      </c>
      <c r="N91" s="457"/>
      <c r="O91" s="398"/>
    </row>
    <row r="92" spans="2:15" ht="15.75" customHeight="1">
      <c r="B92" s="225">
        <v>1304</v>
      </c>
      <c r="C92" s="632">
        <v>40</v>
      </c>
      <c r="D92" s="229" t="s">
        <v>111</v>
      </c>
      <c r="E92" s="710" t="s">
        <v>879</v>
      </c>
      <c r="F92" s="1328"/>
      <c r="G92" s="77" t="s">
        <v>787</v>
      </c>
      <c r="H92" s="651" t="s">
        <v>158</v>
      </c>
      <c r="I92" s="636"/>
      <c r="J92" s="638">
        <v>1</v>
      </c>
      <c r="K92" s="634">
        <v>5400</v>
      </c>
      <c r="L92" s="916" t="str">
        <f t="shared" si="1"/>
        <v/>
      </c>
      <c r="M92" s="401" t="s">
        <v>23</v>
      </c>
      <c r="N92" s="457"/>
      <c r="O92" s="398"/>
    </row>
    <row r="93" spans="2:15" ht="15.75" customHeight="1">
      <c r="B93" s="225">
        <v>1304</v>
      </c>
      <c r="C93" s="632">
        <v>40</v>
      </c>
      <c r="D93" s="229" t="s">
        <v>24</v>
      </c>
      <c r="E93" s="710" t="s">
        <v>880</v>
      </c>
      <c r="F93" s="1328"/>
      <c r="G93" s="77" t="s">
        <v>787</v>
      </c>
      <c r="H93" s="651" t="s">
        <v>160</v>
      </c>
      <c r="I93" s="643"/>
      <c r="J93" s="638">
        <v>1</v>
      </c>
      <c r="K93" s="634">
        <v>5400</v>
      </c>
      <c r="L93" s="916" t="str">
        <f t="shared" si="1"/>
        <v/>
      </c>
      <c r="M93" s="401" t="s">
        <v>23</v>
      </c>
      <c r="N93" s="457"/>
      <c r="O93" s="398"/>
    </row>
    <row r="94" spans="2:15" ht="15.75" customHeight="1">
      <c r="B94" s="225">
        <v>1304</v>
      </c>
      <c r="C94" s="632">
        <v>40</v>
      </c>
      <c r="D94" s="229" t="s">
        <v>116</v>
      </c>
      <c r="E94" s="710" t="s">
        <v>881</v>
      </c>
      <c r="F94" s="1329"/>
      <c r="G94" s="77" t="s">
        <v>787</v>
      </c>
      <c r="H94" s="889" t="s">
        <v>162</v>
      </c>
      <c r="I94" s="643"/>
      <c r="J94" s="638">
        <v>1</v>
      </c>
      <c r="K94" s="655">
        <v>5400</v>
      </c>
      <c r="L94" s="916" t="str">
        <f t="shared" si="1"/>
        <v/>
      </c>
      <c r="M94" s="401" t="s">
        <v>23</v>
      </c>
      <c r="N94" s="457"/>
      <c r="O94" s="398"/>
    </row>
    <row r="95" spans="2:15" ht="15.75" customHeight="1">
      <c r="B95" s="225">
        <v>1304</v>
      </c>
      <c r="C95" s="228">
        <v>61</v>
      </c>
      <c r="D95" s="307" t="s">
        <v>93</v>
      </c>
      <c r="E95" s="709" t="s">
        <v>882</v>
      </c>
      <c r="F95" s="1328" t="s">
        <v>785</v>
      </c>
      <c r="G95" s="178" t="s">
        <v>198</v>
      </c>
      <c r="H95" s="652" t="s">
        <v>145</v>
      </c>
      <c r="I95" s="1255" t="s">
        <v>1367</v>
      </c>
      <c r="J95" s="638">
        <v>1</v>
      </c>
      <c r="K95" s="699">
        <v>3800</v>
      </c>
      <c r="L95" s="917" t="str">
        <f t="shared" si="1"/>
        <v/>
      </c>
      <c r="M95" s="401" t="s">
        <v>23</v>
      </c>
      <c r="N95" s="457"/>
      <c r="O95" s="398"/>
    </row>
    <row r="96" spans="2:15" ht="15.75" customHeight="1">
      <c r="B96" s="225">
        <v>1304</v>
      </c>
      <c r="C96" s="228">
        <v>61</v>
      </c>
      <c r="D96" s="229" t="s">
        <v>79</v>
      </c>
      <c r="E96" s="709" t="s">
        <v>883</v>
      </c>
      <c r="F96" s="1328"/>
      <c r="G96" s="178" t="s">
        <v>198</v>
      </c>
      <c r="H96" s="651" t="s">
        <v>147</v>
      </c>
      <c r="I96" s="644"/>
      <c r="J96" s="638">
        <v>1</v>
      </c>
      <c r="K96" s="639">
        <v>3800</v>
      </c>
      <c r="L96" s="920" t="str">
        <f t="shared" si="1"/>
        <v/>
      </c>
      <c r="M96" s="401" t="s">
        <v>23</v>
      </c>
      <c r="N96" s="457"/>
      <c r="O96" s="398"/>
    </row>
    <row r="97" spans="2:15" ht="15.75" customHeight="1">
      <c r="B97" s="225">
        <v>1304</v>
      </c>
      <c r="C97" s="228">
        <v>61</v>
      </c>
      <c r="D97" s="229" t="s">
        <v>28</v>
      </c>
      <c r="E97" s="709" t="s">
        <v>884</v>
      </c>
      <c r="F97" s="1328"/>
      <c r="G97" s="178" t="s">
        <v>198</v>
      </c>
      <c r="H97" s="651" t="s">
        <v>73</v>
      </c>
      <c r="I97" s="646"/>
      <c r="J97" s="638">
        <v>1</v>
      </c>
      <c r="K97" s="631">
        <v>4200</v>
      </c>
      <c r="L97" s="918" t="str">
        <f t="shared" si="1"/>
        <v/>
      </c>
      <c r="M97" s="401" t="s">
        <v>23</v>
      </c>
      <c r="N97" s="457"/>
      <c r="O97" s="398"/>
    </row>
    <row r="98" spans="2:15" ht="15.75" customHeight="1">
      <c r="B98" s="225">
        <v>1304</v>
      </c>
      <c r="C98" s="228">
        <v>61</v>
      </c>
      <c r="D98" s="229" t="s">
        <v>99</v>
      </c>
      <c r="E98" s="709" t="s">
        <v>885</v>
      </c>
      <c r="F98" s="1328"/>
      <c r="G98" s="178" t="s">
        <v>198</v>
      </c>
      <c r="H98" s="651" t="s">
        <v>150</v>
      </c>
      <c r="I98" s="1255" t="s">
        <v>1367</v>
      </c>
      <c r="J98" s="638">
        <v>1</v>
      </c>
      <c r="K98" s="634">
        <v>4200</v>
      </c>
      <c r="L98" s="916" t="str">
        <f t="shared" si="1"/>
        <v/>
      </c>
      <c r="M98" s="401" t="s">
        <v>23</v>
      </c>
      <c r="N98" s="457"/>
      <c r="O98" s="398"/>
    </row>
    <row r="99" spans="2:15" ht="15.75" customHeight="1">
      <c r="B99" s="225">
        <v>1304</v>
      </c>
      <c r="C99" s="228">
        <v>61</v>
      </c>
      <c r="D99" s="229" t="s">
        <v>33</v>
      </c>
      <c r="E99" s="709" t="s">
        <v>886</v>
      </c>
      <c r="F99" s="1328"/>
      <c r="G99" s="178" t="s">
        <v>198</v>
      </c>
      <c r="H99" s="651" t="s">
        <v>74</v>
      </c>
      <c r="I99" s="646"/>
      <c r="J99" s="638">
        <v>1</v>
      </c>
      <c r="K99" s="634">
        <v>4200</v>
      </c>
      <c r="L99" s="916" t="str">
        <f t="shared" si="1"/>
        <v/>
      </c>
      <c r="M99" s="401" t="s">
        <v>23</v>
      </c>
      <c r="N99" s="457"/>
      <c r="O99" s="398"/>
    </row>
    <row r="100" spans="2:15" ht="15.75" customHeight="1">
      <c r="B100" s="225">
        <v>1304</v>
      </c>
      <c r="C100" s="228">
        <v>61</v>
      </c>
      <c r="D100" s="229" t="s">
        <v>103</v>
      </c>
      <c r="E100" s="709" t="s">
        <v>887</v>
      </c>
      <c r="F100" s="1328"/>
      <c r="G100" s="178" t="s">
        <v>198</v>
      </c>
      <c r="H100" s="651" t="s">
        <v>153</v>
      </c>
      <c r="I100" s="646"/>
      <c r="J100" s="638">
        <v>1</v>
      </c>
      <c r="K100" s="634">
        <v>4800</v>
      </c>
      <c r="L100" s="916" t="str">
        <f t="shared" si="1"/>
        <v/>
      </c>
      <c r="M100" s="401" t="s">
        <v>23</v>
      </c>
      <c r="N100" s="457"/>
      <c r="O100" s="398"/>
    </row>
    <row r="101" spans="2:15" ht="15.75" customHeight="1">
      <c r="B101" s="225">
        <v>1304</v>
      </c>
      <c r="C101" s="228">
        <v>61</v>
      </c>
      <c r="D101" s="229" t="s">
        <v>106</v>
      </c>
      <c r="E101" s="709" t="s">
        <v>888</v>
      </c>
      <c r="F101" s="1328"/>
      <c r="G101" s="178" t="s">
        <v>198</v>
      </c>
      <c r="H101" s="651" t="s">
        <v>197</v>
      </c>
      <c r="I101" s="644"/>
      <c r="J101" s="638">
        <v>1</v>
      </c>
      <c r="K101" s="634">
        <v>4800</v>
      </c>
      <c r="L101" s="916" t="str">
        <f t="shared" si="1"/>
        <v/>
      </c>
      <c r="M101" s="401" t="s">
        <v>23</v>
      </c>
      <c r="N101" s="457"/>
      <c r="O101" s="398"/>
    </row>
    <row r="102" spans="2:15" ht="15.75" customHeight="1">
      <c r="B102" s="225">
        <v>1304</v>
      </c>
      <c r="C102" s="228">
        <v>61</v>
      </c>
      <c r="D102" s="229" t="s">
        <v>27</v>
      </c>
      <c r="E102" s="709" t="s">
        <v>889</v>
      </c>
      <c r="F102" s="1328"/>
      <c r="G102" s="178" t="s">
        <v>198</v>
      </c>
      <c r="H102" s="651" t="s">
        <v>156</v>
      </c>
      <c r="I102" s="636"/>
      <c r="J102" s="638">
        <v>1</v>
      </c>
      <c r="K102" s="634">
        <v>4800</v>
      </c>
      <c r="L102" s="916" t="str">
        <f t="shared" si="1"/>
        <v/>
      </c>
      <c r="M102" s="401" t="s">
        <v>23</v>
      </c>
      <c r="N102" s="457"/>
      <c r="O102" s="398"/>
    </row>
    <row r="103" spans="2:15" ht="15.75" customHeight="1">
      <c r="B103" s="225">
        <v>1304</v>
      </c>
      <c r="C103" s="228">
        <v>61</v>
      </c>
      <c r="D103" s="229" t="s">
        <v>111</v>
      </c>
      <c r="E103" s="709" t="s">
        <v>890</v>
      </c>
      <c r="F103" s="1328"/>
      <c r="G103" s="178" t="s">
        <v>198</v>
      </c>
      <c r="H103" s="651" t="s">
        <v>158</v>
      </c>
      <c r="I103" s="636"/>
      <c r="J103" s="638">
        <v>1</v>
      </c>
      <c r="K103" s="634">
        <v>5400</v>
      </c>
      <c r="L103" s="916" t="str">
        <f t="shared" si="1"/>
        <v/>
      </c>
      <c r="M103" s="401" t="s">
        <v>23</v>
      </c>
      <c r="N103" s="457"/>
      <c r="O103" s="398"/>
    </row>
    <row r="104" spans="2:15" ht="15.75" customHeight="1">
      <c r="B104" s="225">
        <v>1304</v>
      </c>
      <c r="C104" s="228">
        <v>61</v>
      </c>
      <c r="D104" s="229" t="s">
        <v>24</v>
      </c>
      <c r="E104" s="709" t="s">
        <v>891</v>
      </c>
      <c r="F104" s="1328"/>
      <c r="G104" s="178" t="s">
        <v>198</v>
      </c>
      <c r="H104" s="651" t="s">
        <v>160</v>
      </c>
      <c r="I104" s="636"/>
      <c r="J104" s="638">
        <v>1</v>
      </c>
      <c r="K104" s="634">
        <v>5400</v>
      </c>
      <c r="L104" s="916" t="str">
        <f t="shared" si="1"/>
        <v/>
      </c>
      <c r="M104" s="401" t="s">
        <v>23</v>
      </c>
      <c r="N104" s="457"/>
      <c r="O104" s="398"/>
    </row>
    <row r="105" spans="2:15" ht="15.75" customHeight="1">
      <c r="B105" s="225">
        <v>1304</v>
      </c>
      <c r="C105" s="694">
        <v>61</v>
      </c>
      <c r="D105" s="229" t="s">
        <v>116</v>
      </c>
      <c r="E105" s="706" t="s">
        <v>892</v>
      </c>
      <c r="F105" s="1329"/>
      <c r="G105" s="447" t="s">
        <v>198</v>
      </c>
      <c r="H105" s="695" t="s">
        <v>162</v>
      </c>
      <c r="I105" s="643"/>
      <c r="J105" s="638">
        <v>1</v>
      </c>
      <c r="K105" s="655">
        <v>5400</v>
      </c>
      <c r="L105" s="917" t="str">
        <f t="shared" si="1"/>
        <v/>
      </c>
      <c r="M105" s="401" t="s">
        <v>23</v>
      </c>
      <c r="N105" s="457"/>
      <c r="O105" s="398"/>
    </row>
    <row r="106" spans="2:15" ht="15.75" customHeight="1">
      <c r="B106" s="225">
        <v>1304</v>
      </c>
      <c r="C106" s="226" t="s">
        <v>774</v>
      </c>
      <c r="D106" s="307" t="s">
        <v>93</v>
      </c>
      <c r="E106" s="155" t="s">
        <v>893</v>
      </c>
      <c r="F106" s="1328" t="s">
        <v>785</v>
      </c>
      <c r="G106" s="412" t="s">
        <v>788</v>
      </c>
      <c r="H106" s="652" t="s">
        <v>145</v>
      </c>
      <c r="I106" s="644"/>
      <c r="J106" s="196">
        <v>1</v>
      </c>
      <c r="K106" s="699">
        <v>3800</v>
      </c>
      <c r="L106" s="892" t="str">
        <f t="shared" si="1"/>
        <v/>
      </c>
      <c r="M106" s="401" t="s">
        <v>23</v>
      </c>
      <c r="N106" s="667"/>
      <c r="O106" s="398"/>
    </row>
    <row r="107" spans="2:15" ht="15.75" customHeight="1">
      <c r="B107" s="225">
        <v>1304</v>
      </c>
      <c r="C107" s="226" t="s">
        <v>774</v>
      </c>
      <c r="D107" s="229" t="s">
        <v>79</v>
      </c>
      <c r="E107" s="160" t="s">
        <v>894</v>
      </c>
      <c r="F107" s="1328"/>
      <c r="G107" s="412" t="s">
        <v>788</v>
      </c>
      <c r="H107" s="651" t="s">
        <v>147</v>
      </c>
      <c r="I107" s="637"/>
      <c r="J107" s="638">
        <v>1</v>
      </c>
      <c r="K107" s="639">
        <v>3800</v>
      </c>
      <c r="L107" s="920" t="str">
        <f t="shared" si="1"/>
        <v/>
      </c>
      <c r="M107" s="401" t="s">
        <v>23</v>
      </c>
      <c r="N107" s="666"/>
      <c r="O107" s="398"/>
    </row>
    <row r="108" spans="2:15" ht="15.75" customHeight="1">
      <c r="B108" s="225">
        <v>1304</v>
      </c>
      <c r="C108" s="226" t="s">
        <v>774</v>
      </c>
      <c r="D108" s="229" t="s">
        <v>28</v>
      </c>
      <c r="E108" s="160" t="s">
        <v>895</v>
      </c>
      <c r="F108" s="1328"/>
      <c r="G108" s="412" t="s">
        <v>788</v>
      </c>
      <c r="H108" s="651" t="s">
        <v>73</v>
      </c>
      <c r="I108" s="637"/>
      <c r="J108" s="638">
        <v>1</v>
      </c>
      <c r="K108" s="631">
        <v>4200</v>
      </c>
      <c r="L108" s="920" t="str">
        <f t="shared" si="1"/>
        <v/>
      </c>
      <c r="M108" s="401" t="s">
        <v>23</v>
      </c>
      <c r="N108" s="666"/>
      <c r="O108" s="398"/>
    </row>
    <row r="109" spans="2:15" ht="15.75" customHeight="1">
      <c r="B109" s="225">
        <v>1304</v>
      </c>
      <c r="C109" s="226" t="s">
        <v>774</v>
      </c>
      <c r="D109" s="229" t="s">
        <v>99</v>
      </c>
      <c r="E109" s="160" t="s">
        <v>896</v>
      </c>
      <c r="F109" s="1328"/>
      <c r="G109" s="412" t="s">
        <v>788</v>
      </c>
      <c r="H109" s="651" t="s">
        <v>150</v>
      </c>
      <c r="I109" s="637"/>
      <c r="J109" s="638">
        <v>1</v>
      </c>
      <c r="K109" s="634">
        <v>4200</v>
      </c>
      <c r="L109" s="920" t="str">
        <f t="shared" si="1"/>
        <v/>
      </c>
      <c r="M109" s="401" t="s">
        <v>23</v>
      </c>
      <c r="N109" s="666"/>
      <c r="O109" s="398"/>
    </row>
    <row r="110" spans="2:15" ht="15.75" customHeight="1">
      <c r="B110" s="225">
        <v>1304</v>
      </c>
      <c r="C110" s="226" t="s">
        <v>774</v>
      </c>
      <c r="D110" s="229" t="s">
        <v>33</v>
      </c>
      <c r="E110" s="160" t="s">
        <v>897</v>
      </c>
      <c r="F110" s="1328"/>
      <c r="G110" s="412" t="s">
        <v>788</v>
      </c>
      <c r="H110" s="651" t="s">
        <v>74</v>
      </c>
      <c r="I110" s="637"/>
      <c r="J110" s="638">
        <v>1</v>
      </c>
      <c r="K110" s="634">
        <v>4200</v>
      </c>
      <c r="L110" s="892" t="str">
        <f t="shared" si="1"/>
        <v/>
      </c>
      <c r="M110" s="401" t="s">
        <v>23</v>
      </c>
      <c r="N110" s="667"/>
      <c r="O110" s="398"/>
    </row>
    <row r="111" spans="2:15" ht="15.75" customHeight="1">
      <c r="B111" s="225">
        <v>1304</v>
      </c>
      <c r="C111" s="226" t="s">
        <v>774</v>
      </c>
      <c r="D111" s="229" t="s">
        <v>103</v>
      </c>
      <c r="E111" s="160" t="s">
        <v>898</v>
      </c>
      <c r="F111" s="1328"/>
      <c r="G111" s="412" t="s">
        <v>788</v>
      </c>
      <c r="H111" s="651" t="s">
        <v>153</v>
      </c>
      <c r="I111" s="637"/>
      <c r="J111" s="638">
        <v>1</v>
      </c>
      <c r="K111" s="634">
        <v>4800</v>
      </c>
      <c r="L111" s="920" t="str">
        <f t="shared" si="1"/>
        <v/>
      </c>
      <c r="M111" s="401" t="s">
        <v>23</v>
      </c>
      <c r="N111" s="666"/>
      <c r="O111" s="398"/>
    </row>
    <row r="112" spans="2:15" ht="15.75" customHeight="1">
      <c r="B112" s="225">
        <v>1304</v>
      </c>
      <c r="C112" s="226" t="s">
        <v>774</v>
      </c>
      <c r="D112" s="229" t="s">
        <v>106</v>
      </c>
      <c r="E112" s="161" t="s">
        <v>899</v>
      </c>
      <c r="F112" s="1328"/>
      <c r="G112" s="412" t="s">
        <v>788</v>
      </c>
      <c r="H112" s="651" t="s">
        <v>197</v>
      </c>
      <c r="I112" s="637"/>
      <c r="J112" s="638">
        <v>1</v>
      </c>
      <c r="K112" s="634">
        <v>4800</v>
      </c>
      <c r="L112" s="920" t="str">
        <f t="shared" si="1"/>
        <v/>
      </c>
      <c r="M112" s="401" t="s">
        <v>23</v>
      </c>
      <c r="N112" s="614"/>
      <c r="O112" s="398"/>
    </row>
    <row r="113" spans="2:15" ht="15.75" customHeight="1">
      <c r="B113" s="225">
        <v>1304</v>
      </c>
      <c r="C113" s="226" t="s">
        <v>774</v>
      </c>
      <c r="D113" s="229" t="s">
        <v>27</v>
      </c>
      <c r="E113" s="155" t="s">
        <v>900</v>
      </c>
      <c r="F113" s="1328"/>
      <c r="G113" s="412" t="s">
        <v>788</v>
      </c>
      <c r="H113" s="651" t="s">
        <v>156</v>
      </c>
      <c r="I113" s="637"/>
      <c r="J113" s="638">
        <v>1</v>
      </c>
      <c r="K113" s="634">
        <v>4800</v>
      </c>
      <c r="L113" s="920" t="str">
        <f t="shared" si="1"/>
        <v/>
      </c>
      <c r="M113" s="401" t="s">
        <v>23</v>
      </c>
      <c r="N113" s="457"/>
      <c r="O113" s="398"/>
    </row>
    <row r="114" spans="2:15" ht="15.75" customHeight="1">
      <c r="B114" s="225">
        <v>1304</v>
      </c>
      <c r="C114" s="226" t="s">
        <v>774</v>
      </c>
      <c r="D114" s="229" t="s">
        <v>111</v>
      </c>
      <c r="E114" s="160" t="s">
        <v>901</v>
      </c>
      <c r="F114" s="1328"/>
      <c r="G114" s="412" t="s">
        <v>788</v>
      </c>
      <c r="H114" s="651" t="s">
        <v>158</v>
      </c>
      <c r="I114" s="637"/>
      <c r="J114" s="638">
        <v>1</v>
      </c>
      <c r="K114" s="634">
        <v>5400</v>
      </c>
      <c r="L114" s="920" t="str">
        <f t="shared" si="1"/>
        <v/>
      </c>
      <c r="M114" s="401" t="s">
        <v>23</v>
      </c>
      <c r="N114" s="457"/>
      <c r="O114" s="398"/>
    </row>
    <row r="115" spans="2:15" ht="15.75" customHeight="1">
      <c r="B115" s="225">
        <v>1304</v>
      </c>
      <c r="C115" s="226" t="s">
        <v>774</v>
      </c>
      <c r="D115" s="229" t="s">
        <v>24</v>
      </c>
      <c r="E115" s="160" t="s">
        <v>902</v>
      </c>
      <c r="F115" s="1328"/>
      <c r="G115" s="412" t="s">
        <v>788</v>
      </c>
      <c r="H115" s="651" t="s">
        <v>160</v>
      </c>
      <c r="I115" s="637"/>
      <c r="J115" s="638">
        <v>1</v>
      </c>
      <c r="K115" s="634">
        <v>5400</v>
      </c>
      <c r="L115" s="892" t="str">
        <f t="shared" si="1"/>
        <v/>
      </c>
      <c r="M115" s="401" t="s">
        <v>23</v>
      </c>
      <c r="N115" s="669"/>
      <c r="O115" s="398"/>
    </row>
    <row r="116" spans="2:15" ht="15.75" customHeight="1">
      <c r="B116" s="225">
        <v>1304</v>
      </c>
      <c r="C116" s="226" t="s">
        <v>774</v>
      </c>
      <c r="D116" s="886" t="s">
        <v>116</v>
      </c>
      <c r="E116" s="160" t="s">
        <v>903</v>
      </c>
      <c r="F116" s="1328"/>
      <c r="G116" s="766" t="s">
        <v>788</v>
      </c>
      <c r="H116" s="884" t="s">
        <v>162</v>
      </c>
      <c r="I116" s="465"/>
      <c r="J116" s="887">
        <v>1</v>
      </c>
      <c r="K116" s="885">
        <v>5400</v>
      </c>
      <c r="L116" s="895" t="str">
        <f t="shared" si="1"/>
        <v/>
      </c>
      <c r="M116" s="402" t="s">
        <v>23</v>
      </c>
      <c r="N116" s="671"/>
      <c r="O116" s="398"/>
    </row>
    <row r="117" spans="2:15" ht="15.75" customHeight="1">
      <c r="B117" s="16">
        <v>1204</v>
      </c>
      <c r="C117" s="17" t="s">
        <v>103</v>
      </c>
      <c r="D117" s="17" t="s">
        <v>93</v>
      </c>
      <c r="E117" s="17" t="s">
        <v>143</v>
      </c>
      <c r="F117" s="1346" t="s">
        <v>144</v>
      </c>
      <c r="G117" s="16" t="s">
        <v>142</v>
      </c>
      <c r="H117" s="17" t="s">
        <v>145</v>
      </c>
      <c r="I117" s="976"/>
      <c r="J117" s="16">
        <v>1</v>
      </c>
      <c r="K117" s="68">
        <v>2500</v>
      </c>
      <c r="L117" s="922" t="str">
        <f t="shared" si="1"/>
        <v/>
      </c>
      <c r="M117" s="403" t="s">
        <v>23</v>
      </c>
      <c r="N117" s="614"/>
      <c r="O117" s="398"/>
    </row>
    <row r="118" spans="2:15" ht="15.75" customHeight="1">
      <c r="B118" s="18">
        <v>1204</v>
      </c>
      <c r="C118" s="19" t="s">
        <v>103</v>
      </c>
      <c r="D118" s="19" t="s">
        <v>79</v>
      </c>
      <c r="E118" s="19" t="s">
        <v>146</v>
      </c>
      <c r="F118" s="1347"/>
      <c r="G118" s="18" t="s">
        <v>142</v>
      </c>
      <c r="H118" s="19" t="s">
        <v>147</v>
      </c>
      <c r="I118" s="977"/>
      <c r="J118" s="18">
        <v>1</v>
      </c>
      <c r="K118" s="48">
        <v>2500</v>
      </c>
      <c r="L118" s="892" t="str">
        <f t="shared" si="1"/>
        <v/>
      </c>
      <c r="M118" s="579" t="s">
        <v>23</v>
      </c>
      <c r="N118" s="457"/>
      <c r="O118" s="398"/>
    </row>
    <row r="119" spans="2:15" ht="15.75" customHeight="1">
      <c r="B119" s="18">
        <v>1204</v>
      </c>
      <c r="C119" s="19" t="s">
        <v>103</v>
      </c>
      <c r="D119" s="19" t="s">
        <v>28</v>
      </c>
      <c r="E119" s="19" t="s">
        <v>148</v>
      </c>
      <c r="F119" s="1347"/>
      <c r="G119" s="18" t="s">
        <v>142</v>
      </c>
      <c r="H119" s="19" t="s">
        <v>73</v>
      </c>
      <c r="I119" s="977"/>
      <c r="J119" s="18">
        <v>1</v>
      </c>
      <c r="K119" s="48">
        <v>3000</v>
      </c>
      <c r="L119" s="921" t="str">
        <f t="shared" si="1"/>
        <v/>
      </c>
      <c r="M119" s="403" t="s">
        <v>23</v>
      </c>
      <c r="N119" s="457"/>
      <c r="O119" s="398"/>
    </row>
    <row r="120" spans="2:15" ht="15.75" customHeight="1">
      <c r="B120" s="18">
        <v>1204</v>
      </c>
      <c r="C120" s="19" t="s">
        <v>103</v>
      </c>
      <c r="D120" s="19" t="s">
        <v>99</v>
      </c>
      <c r="E120" s="19" t="s">
        <v>149</v>
      </c>
      <c r="F120" s="1347"/>
      <c r="G120" s="18" t="s">
        <v>142</v>
      </c>
      <c r="H120" s="19" t="s">
        <v>150</v>
      </c>
      <c r="I120" s="977"/>
      <c r="J120" s="18">
        <v>1</v>
      </c>
      <c r="K120" s="48">
        <v>3000</v>
      </c>
      <c r="L120" s="921" t="str">
        <f t="shared" si="1"/>
        <v/>
      </c>
      <c r="M120" s="401" t="s">
        <v>23</v>
      </c>
      <c r="N120" s="457"/>
      <c r="O120" s="398"/>
    </row>
    <row r="121" spans="2:15" ht="15.75" customHeight="1">
      <c r="B121" s="18">
        <v>1204</v>
      </c>
      <c r="C121" s="19" t="s">
        <v>103</v>
      </c>
      <c r="D121" s="19" t="s">
        <v>33</v>
      </c>
      <c r="E121" s="19" t="s">
        <v>151</v>
      </c>
      <c r="F121" s="1347"/>
      <c r="G121" s="18" t="s">
        <v>142</v>
      </c>
      <c r="H121" s="19" t="s">
        <v>74</v>
      </c>
      <c r="I121" s="977"/>
      <c r="J121" s="18">
        <v>1</v>
      </c>
      <c r="K121" s="48">
        <v>3000</v>
      </c>
      <c r="L121" s="892" t="str">
        <f t="shared" si="1"/>
        <v/>
      </c>
      <c r="M121" s="579" t="s">
        <v>23</v>
      </c>
      <c r="N121" s="457"/>
      <c r="O121" s="398"/>
    </row>
    <row r="122" spans="2:15" ht="15.75" customHeight="1">
      <c r="B122" s="18">
        <v>1204</v>
      </c>
      <c r="C122" s="19" t="s">
        <v>103</v>
      </c>
      <c r="D122" s="19" t="s">
        <v>103</v>
      </c>
      <c r="E122" s="19" t="s">
        <v>152</v>
      </c>
      <c r="F122" s="1347"/>
      <c r="G122" s="18" t="s">
        <v>142</v>
      </c>
      <c r="H122" s="19" t="s">
        <v>153</v>
      </c>
      <c r="I122" s="977"/>
      <c r="J122" s="18">
        <v>1</v>
      </c>
      <c r="K122" s="48">
        <v>3500</v>
      </c>
      <c r="L122" s="921" t="str">
        <f t="shared" si="1"/>
        <v/>
      </c>
      <c r="M122" s="403" t="s">
        <v>23</v>
      </c>
      <c r="N122" s="457"/>
      <c r="O122" s="398"/>
    </row>
    <row r="123" spans="2:15" ht="15.75" customHeight="1">
      <c r="B123" s="18">
        <v>1204</v>
      </c>
      <c r="C123" s="19" t="s">
        <v>103</v>
      </c>
      <c r="D123" s="19" t="s">
        <v>106</v>
      </c>
      <c r="E123" s="19" t="s">
        <v>154</v>
      </c>
      <c r="F123" s="1347"/>
      <c r="G123" s="18" t="s">
        <v>142</v>
      </c>
      <c r="H123" s="19" t="s">
        <v>108</v>
      </c>
      <c r="I123" s="978"/>
      <c r="J123" s="18">
        <v>1</v>
      </c>
      <c r="K123" s="48">
        <v>3500</v>
      </c>
      <c r="L123" s="921" t="str">
        <f t="shared" si="1"/>
        <v/>
      </c>
      <c r="M123" s="401" t="s">
        <v>23</v>
      </c>
      <c r="N123" s="457"/>
      <c r="O123" s="398"/>
    </row>
    <row r="124" spans="2:15" ht="15.75" customHeight="1">
      <c r="B124" s="18">
        <v>1204</v>
      </c>
      <c r="C124" s="19" t="s">
        <v>103</v>
      </c>
      <c r="D124" s="19" t="s">
        <v>27</v>
      </c>
      <c r="E124" s="19" t="s">
        <v>155</v>
      </c>
      <c r="F124" s="1347"/>
      <c r="G124" s="18" t="s">
        <v>142</v>
      </c>
      <c r="H124" s="19" t="s">
        <v>156</v>
      </c>
      <c r="I124" s="977"/>
      <c r="J124" s="18">
        <v>1</v>
      </c>
      <c r="K124" s="48">
        <v>3500</v>
      </c>
      <c r="L124" s="921" t="str">
        <f t="shared" si="1"/>
        <v/>
      </c>
      <c r="M124" s="401" t="s">
        <v>23</v>
      </c>
      <c r="N124" s="457"/>
      <c r="O124" s="398"/>
    </row>
    <row r="125" spans="2:15" ht="15.75" customHeight="1">
      <c r="B125" s="18">
        <v>1204</v>
      </c>
      <c r="C125" s="19" t="s">
        <v>103</v>
      </c>
      <c r="D125" s="19" t="s">
        <v>111</v>
      </c>
      <c r="E125" s="19" t="s">
        <v>157</v>
      </c>
      <c r="F125" s="1347"/>
      <c r="G125" s="18" t="s">
        <v>142</v>
      </c>
      <c r="H125" s="19" t="s">
        <v>158</v>
      </c>
      <c r="I125" s="1172"/>
      <c r="J125" s="18">
        <v>1</v>
      </c>
      <c r="K125" s="48">
        <v>4000</v>
      </c>
      <c r="L125" s="921" t="str">
        <f t="shared" si="1"/>
        <v/>
      </c>
      <c r="M125" s="401" t="s">
        <v>23</v>
      </c>
      <c r="N125" s="457"/>
      <c r="O125" s="398"/>
    </row>
    <row r="126" spans="2:15" ht="15.75" customHeight="1">
      <c r="B126" s="18">
        <v>1204</v>
      </c>
      <c r="C126" s="19" t="s">
        <v>103</v>
      </c>
      <c r="D126" s="19" t="s">
        <v>24</v>
      </c>
      <c r="E126" s="19" t="s">
        <v>159</v>
      </c>
      <c r="F126" s="1347"/>
      <c r="G126" s="18" t="s">
        <v>142</v>
      </c>
      <c r="H126" s="19" t="s">
        <v>160</v>
      </c>
      <c r="I126" s="1172"/>
      <c r="J126" s="18">
        <v>1</v>
      </c>
      <c r="K126" s="48">
        <v>4000</v>
      </c>
      <c r="L126" s="922" t="str">
        <f t="shared" si="1"/>
        <v/>
      </c>
      <c r="M126" s="401" t="s">
        <v>23</v>
      </c>
      <c r="N126" s="457"/>
      <c r="O126" s="398"/>
    </row>
    <row r="127" spans="2:15" ht="15.75" customHeight="1">
      <c r="B127" s="18">
        <v>1204</v>
      </c>
      <c r="C127" s="19" t="s">
        <v>103</v>
      </c>
      <c r="D127" s="19" t="s">
        <v>116</v>
      </c>
      <c r="E127" s="19" t="s">
        <v>161</v>
      </c>
      <c r="F127" s="1347"/>
      <c r="G127" s="18" t="s">
        <v>142</v>
      </c>
      <c r="H127" s="19" t="s">
        <v>162</v>
      </c>
      <c r="I127" s="976"/>
      <c r="J127" s="18">
        <v>1</v>
      </c>
      <c r="K127" s="48">
        <v>4000</v>
      </c>
      <c r="L127" s="892" t="str">
        <f t="shared" si="1"/>
        <v/>
      </c>
      <c r="M127" s="579" t="s">
        <v>23</v>
      </c>
      <c r="N127" s="669"/>
      <c r="O127" s="398"/>
    </row>
    <row r="128" spans="2:15" ht="15.75" customHeight="1">
      <c r="B128" s="18">
        <v>1204</v>
      </c>
      <c r="C128" s="18">
        <v>34</v>
      </c>
      <c r="D128" s="19" t="s">
        <v>93</v>
      </c>
      <c r="E128" s="19" t="s">
        <v>163</v>
      </c>
      <c r="F128" s="1347" t="s">
        <v>144</v>
      </c>
      <c r="G128" s="18" t="s">
        <v>308</v>
      </c>
      <c r="H128" s="19" t="s">
        <v>145</v>
      </c>
      <c r="I128" s="980"/>
      <c r="J128" s="18">
        <v>1</v>
      </c>
      <c r="K128" s="48">
        <v>2500</v>
      </c>
      <c r="L128" s="923" t="str">
        <f t="shared" si="1"/>
        <v/>
      </c>
      <c r="M128" s="403" t="s">
        <v>23</v>
      </c>
      <c r="N128" s="614"/>
      <c r="O128" s="398"/>
    </row>
    <row r="129" spans="2:15" ht="15.75" customHeight="1">
      <c r="B129" s="18">
        <v>1204</v>
      </c>
      <c r="C129" s="18">
        <v>34</v>
      </c>
      <c r="D129" s="19" t="s">
        <v>79</v>
      </c>
      <c r="E129" s="19" t="s">
        <v>164</v>
      </c>
      <c r="F129" s="1347"/>
      <c r="G129" s="18" t="s">
        <v>308</v>
      </c>
      <c r="H129" s="19" t="s">
        <v>147</v>
      </c>
      <c r="I129" s="1211"/>
      <c r="J129" s="18">
        <v>1</v>
      </c>
      <c r="K129" s="48">
        <v>2500</v>
      </c>
      <c r="L129" s="921" t="str">
        <f t="shared" si="1"/>
        <v/>
      </c>
      <c r="M129" s="401" t="s">
        <v>23</v>
      </c>
      <c r="N129" s="457"/>
      <c r="O129" s="398"/>
    </row>
    <row r="130" spans="2:15" ht="15.75" customHeight="1">
      <c r="B130" s="18">
        <v>1204</v>
      </c>
      <c r="C130" s="18">
        <v>34</v>
      </c>
      <c r="D130" s="19" t="s">
        <v>28</v>
      </c>
      <c r="E130" s="19" t="s">
        <v>165</v>
      </c>
      <c r="F130" s="1347"/>
      <c r="G130" s="18" t="s">
        <v>308</v>
      </c>
      <c r="H130" s="19" t="s">
        <v>73</v>
      </c>
      <c r="I130" s="1211"/>
      <c r="J130" s="18">
        <v>1</v>
      </c>
      <c r="K130" s="48">
        <v>3000</v>
      </c>
      <c r="L130" s="921" t="str">
        <f t="shared" si="1"/>
        <v/>
      </c>
      <c r="M130" s="401" t="s">
        <v>23</v>
      </c>
      <c r="N130" s="457"/>
      <c r="O130" s="398"/>
    </row>
    <row r="131" spans="2:15" ht="15.75" customHeight="1">
      <c r="B131" s="18">
        <v>1204</v>
      </c>
      <c r="C131" s="18">
        <v>34</v>
      </c>
      <c r="D131" s="19" t="s">
        <v>99</v>
      </c>
      <c r="E131" s="19" t="s">
        <v>166</v>
      </c>
      <c r="F131" s="1347"/>
      <c r="G131" s="18" t="s">
        <v>308</v>
      </c>
      <c r="H131" s="19" t="s">
        <v>150</v>
      </c>
      <c r="I131" s="977"/>
      <c r="J131" s="18">
        <v>1</v>
      </c>
      <c r="K131" s="48">
        <v>3000</v>
      </c>
      <c r="L131" s="921" t="str">
        <f t="shared" si="1"/>
        <v/>
      </c>
      <c r="M131" s="401" t="s">
        <v>23</v>
      </c>
      <c r="N131" s="457"/>
      <c r="O131" s="398"/>
    </row>
    <row r="132" spans="2:15" ht="15.75" customHeight="1">
      <c r="B132" s="18">
        <v>1204</v>
      </c>
      <c r="C132" s="18">
        <v>34</v>
      </c>
      <c r="D132" s="19" t="s">
        <v>33</v>
      </c>
      <c r="E132" s="19" t="s">
        <v>167</v>
      </c>
      <c r="F132" s="1347"/>
      <c r="G132" s="18" t="s">
        <v>308</v>
      </c>
      <c r="H132" s="19" t="s">
        <v>74</v>
      </c>
      <c r="I132" s="1211"/>
      <c r="J132" s="18">
        <v>1</v>
      </c>
      <c r="K132" s="48">
        <v>3000</v>
      </c>
      <c r="L132" s="923" t="str">
        <f t="shared" si="1"/>
        <v/>
      </c>
      <c r="M132" s="401" t="s">
        <v>23</v>
      </c>
      <c r="N132" s="457"/>
      <c r="O132" s="398"/>
    </row>
    <row r="133" spans="2:15" ht="15.75" customHeight="1">
      <c r="B133" s="18">
        <v>1204</v>
      </c>
      <c r="C133" s="18">
        <v>34</v>
      </c>
      <c r="D133" s="19" t="s">
        <v>103</v>
      </c>
      <c r="E133" s="19" t="s">
        <v>168</v>
      </c>
      <c r="F133" s="1347"/>
      <c r="G133" s="18" t="s">
        <v>308</v>
      </c>
      <c r="H133" s="19" t="s">
        <v>153</v>
      </c>
      <c r="I133" s="981"/>
      <c r="J133" s="18">
        <v>1</v>
      </c>
      <c r="K133" s="48">
        <v>3500</v>
      </c>
      <c r="L133" s="921" t="str">
        <f t="shared" si="1"/>
        <v/>
      </c>
      <c r="M133" s="401" t="s">
        <v>23</v>
      </c>
      <c r="N133" s="457"/>
      <c r="O133" s="398"/>
    </row>
    <row r="134" spans="2:15" ht="15.75" customHeight="1">
      <c r="B134" s="18">
        <v>1204</v>
      </c>
      <c r="C134" s="18">
        <v>34</v>
      </c>
      <c r="D134" s="19" t="s">
        <v>106</v>
      </c>
      <c r="E134" s="19" t="s">
        <v>169</v>
      </c>
      <c r="F134" s="1347"/>
      <c r="G134" s="18" t="s">
        <v>308</v>
      </c>
      <c r="H134" s="19" t="s">
        <v>108</v>
      </c>
      <c r="I134" s="980"/>
      <c r="J134" s="18">
        <v>1</v>
      </c>
      <c r="K134" s="48">
        <v>3500</v>
      </c>
      <c r="L134" s="921" t="str">
        <f t="shared" si="1"/>
        <v/>
      </c>
      <c r="M134" s="401" t="s">
        <v>23</v>
      </c>
      <c r="N134" s="457"/>
      <c r="O134" s="398"/>
    </row>
    <row r="135" spans="2:15" ht="15.75" customHeight="1">
      <c r="B135" s="18">
        <v>1204</v>
      </c>
      <c r="C135" s="18">
        <v>34</v>
      </c>
      <c r="D135" s="19" t="s">
        <v>27</v>
      </c>
      <c r="E135" s="19" t="s">
        <v>170</v>
      </c>
      <c r="F135" s="1347"/>
      <c r="G135" s="18" t="s">
        <v>308</v>
      </c>
      <c r="H135" s="19" t="s">
        <v>156</v>
      </c>
      <c r="I135" s="982"/>
      <c r="J135" s="18">
        <v>1</v>
      </c>
      <c r="K135" s="48">
        <v>3500</v>
      </c>
      <c r="L135" s="921" t="str">
        <f t="shared" si="1"/>
        <v/>
      </c>
      <c r="M135" s="401" t="s">
        <v>23</v>
      </c>
      <c r="N135" s="457"/>
      <c r="O135" s="398"/>
    </row>
    <row r="136" spans="2:15" ht="15.75" customHeight="1">
      <c r="B136" s="18">
        <v>1204</v>
      </c>
      <c r="C136" s="18">
        <v>34</v>
      </c>
      <c r="D136" s="19" t="s">
        <v>111</v>
      </c>
      <c r="E136" s="19" t="s">
        <v>171</v>
      </c>
      <c r="F136" s="1347"/>
      <c r="G136" s="18" t="s">
        <v>308</v>
      </c>
      <c r="H136" s="19" t="s">
        <v>158</v>
      </c>
      <c r="I136" s="982"/>
      <c r="J136" s="18">
        <v>1</v>
      </c>
      <c r="K136" s="48">
        <v>4000</v>
      </c>
      <c r="L136" s="923" t="str">
        <f t="shared" ref="L136:L199" si="2">IFERROR(IF(N136=0,"",ROUNDUP(N136/J136,0)),"")</f>
        <v/>
      </c>
      <c r="M136" s="401" t="s">
        <v>23</v>
      </c>
      <c r="N136" s="457"/>
      <c r="O136" s="398"/>
    </row>
    <row r="137" spans="2:15" ht="15.75" customHeight="1">
      <c r="B137" s="18">
        <v>1204</v>
      </c>
      <c r="C137" s="18">
        <v>34</v>
      </c>
      <c r="D137" s="19" t="s">
        <v>24</v>
      </c>
      <c r="E137" s="19" t="s">
        <v>172</v>
      </c>
      <c r="F137" s="1347"/>
      <c r="G137" s="18" t="s">
        <v>308</v>
      </c>
      <c r="H137" s="19" t="s">
        <v>160</v>
      </c>
      <c r="I137" s="1211"/>
      <c r="J137" s="18">
        <v>1</v>
      </c>
      <c r="K137" s="48">
        <v>4000</v>
      </c>
      <c r="L137" s="921" t="str">
        <f t="shared" si="2"/>
        <v/>
      </c>
      <c r="M137" s="401" t="s">
        <v>23</v>
      </c>
      <c r="N137" s="457"/>
      <c r="O137" s="398"/>
    </row>
    <row r="138" spans="2:15" ht="15.75" customHeight="1">
      <c r="B138" s="18">
        <v>1204</v>
      </c>
      <c r="C138" s="18">
        <v>34</v>
      </c>
      <c r="D138" s="19" t="s">
        <v>116</v>
      </c>
      <c r="E138" s="19" t="s">
        <v>173</v>
      </c>
      <c r="F138" s="1347"/>
      <c r="G138" s="18" t="s">
        <v>308</v>
      </c>
      <c r="H138" s="19" t="s">
        <v>162</v>
      </c>
      <c r="I138" s="979"/>
      <c r="J138" s="18">
        <v>1</v>
      </c>
      <c r="K138" s="48">
        <v>4000</v>
      </c>
      <c r="L138" s="923" t="str">
        <f t="shared" si="2"/>
        <v/>
      </c>
      <c r="M138" s="401" t="s">
        <v>23</v>
      </c>
      <c r="N138" s="457"/>
      <c r="O138" s="398"/>
    </row>
    <row r="139" spans="2:15" ht="15.75" customHeight="1">
      <c r="B139" s="18">
        <v>1204</v>
      </c>
      <c r="C139" s="18">
        <v>12</v>
      </c>
      <c r="D139" s="19" t="s">
        <v>93</v>
      </c>
      <c r="E139" s="101">
        <v>4589750296933</v>
      </c>
      <c r="F139" s="1348" t="s">
        <v>174</v>
      </c>
      <c r="G139" s="18" t="s">
        <v>141</v>
      </c>
      <c r="H139" s="19" t="s">
        <v>145</v>
      </c>
      <c r="I139" s="1211"/>
      <c r="J139" s="18">
        <v>1</v>
      </c>
      <c r="K139" s="48">
        <v>2500</v>
      </c>
      <c r="L139" s="924" t="str">
        <f t="shared" si="2"/>
        <v/>
      </c>
      <c r="M139" s="401" t="s">
        <v>23</v>
      </c>
      <c r="N139" s="457"/>
      <c r="O139" s="398"/>
    </row>
    <row r="140" spans="2:15" ht="15.75" customHeight="1">
      <c r="B140" s="18">
        <v>1204</v>
      </c>
      <c r="C140" s="18">
        <v>12</v>
      </c>
      <c r="D140" s="19" t="s">
        <v>79</v>
      </c>
      <c r="E140" s="101">
        <v>4589750296940</v>
      </c>
      <c r="F140" s="1348"/>
      <c r="G140" s="18" t="s">
        <v>141</v>
      </c>
      <c r="H140" s="19" t="s">
        <v>147</v>
      </c>
      <c r="I140" s="977" t="s">
        <v>1372</v>
      </c>
      <c r="J140" s="18">
        <v>1</v>
      </c>
      <c r="K140" s="48">
        <v>2500</v>
      </c>
      <c r="L140" s="916" t="str">
        <f t="shared" si="2"/>
        <v/>
      </c>
      <c r="M140" s="401" t="s">
        <v>23</v>
      </c>
      <c r="N140" s="457"/>
      <c r="O140" s="398"/>
    </row>
    <row r="141" spans="2:15" ht="15.75" customHeight="1">
      <c r="B141" s="18">
        <v>1204</v>
      </c>
      <c r="C141" s="18">
        <v>12</v>
      </c>
      <c r="D141" s="19" t="s">
        <v>28</v>
      </c>
      <c r="E141" s="101">
        <v>4589750296957</v>
      </c>
      <c r="F141" s="1348"/>
      <c r="G141" s="18" t="s">
        <v>141</v>
      </c>
      <c r="H141" s="19" t="s">
        <v>73</v>
      </c>
      <c r="I141" s="977"/>
      <c r="J141" s="18">
        <v>1</v>
      </c>
      <c r="K141" s="48">
        <v>3000</v>
      </c>
      <c r="L141" s="916" t="str">
        <f t="shared" si="2"/>
        <v/>
      </c>
      <c r="M141" s="401" t="s">
        <v>23</v>
      </c>
      <c r="N141" s="457"/>
      <c r="O141" s="398"/>
    </row>
    <row r="142" spans="2:15" ht="15.75" customHeight="1">
      <c r="B142" s="18">
        <v>1204</v>
      </c>
      <c r="C142" s="18">
        <v>12</v>
      </c>
      <c r="D142" s="19" t="s">
        <v>99</v>
      </c>
      <c r="E142" s="101">
        <v>4589750296964</v>
      </c>
      <c r="F142" s="1348"/>
      <c r="G142" s="18" t="s">
        <v>141</v>
      </c>
      <c r="H142" s="19" t="s">
        <v>150</v>
      </c>
      <c r="I142" s="977"/>
      <c r="J142" s="18">
        <v>1</v>
      </c>
      <c r="K142" s="48">
        <v>3000</v>
      </c>
      <c r="L142" s="916" t="str">
        <f t="shared" si="2"/>
        <v/>
      </c>
      <c r="M142" s="401" t="s">
        <v>23</v>
      </c>
      <c r="N142" s="457"/>
      <c r="O142" s="398"/>
    </row>
    <row r="143" spans="2:15" ht="15.75" customHeight="1">
      <c r="B143" s="18">
        <v>1204</v>
      </c>
      <c r="C143" s="18">
        <v>12</v>
      </c>
      <c r="D143" s="19" t="s">
        <v>33</v>
      </c>
      <c r="E143" s="101">
        <v>4589750296971</v>
      </c>
      <c r="F143" s="1348"/>
      <c r="G143" s="18" t="s">
        <v>141</v>
      </c>
      <c r="H143" s="19" t="s">
        <v>74</v>
      </c>
      <c r="I143" s="977"/>
      <c r="J143" s="18">
        <v>1</v>
      </c>
      <c r="K143" s="48">
        <v>3000</v>
      </c>
      <c r="L143" s="916" t="str">
        <f t="shared" si="2"/>
        <v/>
      </c>
      <c r="M143" s="401" t="s">
        <v>23</v>
      </c>
      <c r="N143" s="457"/>
      <c r="O143" s="398"/>
    </row>
    <row r="144" spans="2:15" ht="15.75" customHeight="1">
      <c r="B144" s="18">
        <v>1204</v>
      </c>
      <c r="C144" s="18">
        <v>12</v>
      </c>
      <c r="D144" s="19" t="s">
        <v>103</v>
      </c>
      <c r="E144" s="101">
        <v>4589750296995</v>
      </c>
      <c r="F144" s="1348"/>
      <c r="G144" s="18" t="s">
        <v>141</v>
      </c>
      <c r="H144" s="19" t="s">
        <v>153</v>
      </c>
      <c r="I144" s="977"/>
      <c r="J144" s="18">
        <v>1</v>
      </c>
      <c r="K144" s="48">
        <v>3500</v>
      </c>
      <c r="L144" s="916" t="str">
        <f t="shared" si="2"/>
        <v/>
      </c>
      <c r="M144" s="401" t="s">
        <v>23</v>
      </c>
      <c r="N144" s="457"/>
      <c r="O144" s="398"/>
    </row>
    <row r="145" spans="2:15" ht="15.75" customHeight="1">
      <c r="B145" s="18">
        <v>1204</v>
      </c>
      <c r="C145" s="18">
        <v>12</v>
      </c>
      <c r="D145" s="19" t="s">
        <v>106</v>
      </c>
      <c r="E145" s="101">
        <v>4589750322151</v>
      </c>
      <c r="F145" s="1348"/>
      <c r="G145" s="18" t="s">
        <v>141</v>
      </c>
      <c r="H145" s="19" t="s">
        <v>108</v>
      </c>
      <c r="I145" s="977"/>
      <c r="J145" s="18">
        <v>1</v>
      </c>
      <c r="K145" s="48">
        <v>3500</v>
      </c>
      <c r="L145" s="916" t="str">
        <f t="shared" si="2"/>
        <v/>
      </c>
      <c r="M145" s="401" t="s">
        <v>23</v>
      </c>
      <c r="N145" s="457"/>
      <c r="O145" s="398"/>
    </row>
    <row r="146" spans="2:15" ht="15.75" customHeight="1">
      <c r="B146" s="18">
        <v>1204</v>
      </c>
      <c r="C146" s="18">
        <v>12</v>
      </c>
      <c r="D146" s="19" t="s">
        <v>27</v>
      </c>
      <c r="E146" s="101">
        <v>4589750297008</v>
      </c>
      <c r="F146" s="1348"/>
      <c r="G146" s="18" t="s">
        <v>141</v>
      </c>
      <c r="H146" s="19" t="s">
        <v>156</v>
      </c>
      <c r="I146" s="977"/>
      <c r="J146" s="18">
        <v>1</v>
      </c>
      <c r="K146" s="48">
        <v>3500</v>
      </c>
      <c r="L146" s="916" t="str">
        <f t="shared" si="2"/>
        <v/>
      </c>
      <c r="M146" s="401" t="s">
        <v>23</v>
      </c>
      <c r="N146" s="457"/>
      <c r="O146" s="398"/>
    </row>
    <row r="147" spans="2:15" ht="15.75" customHeight="1">
      <c r="B147" s="18">
        <v>1204</v>
      </c>
      <c r="C147" s="18">
        <v>12</v>
      </c>
      <c r="D147" s="19" t="s">
        <v>111</v>
      </c>
      <c r="E147" s="101">
        <v>4589750297015</v>
      </c>
      <c r="F147" s="1348"/>
      <c r="G147" s="18" t="s">
        <v>141</v>
      </c>
      <c r="H147" s="19" t="s">
        <v>158</v>
      </c>
      <c r="I147" s="1211"/>
      <c r="J147" s="18">
        <v>1</v>
      </c>
      <c r="K147" s="48">
        <v>4000</v>
      </c>
      <c r="L147" s="916" t="str">
        <f t="shared" si="2"/>
        <v/>
      </c>
      <c r="M147" s="401" t="s">
        <v>23</v>
      </c>
      <c r="N147" s="457"/>
      <c r="O147" s="398"/>
    </row>
    <row r="148" spans="2:15" ht="15.75" customHeight="1">
      <c r="B148" s="18">
        <v>1204</v>
      </c>
      <c r="C148" s="18">
        <v>12</v>
      </c>
      <c r="D148" s="19" t="s">
        <v>24</v>
      </c>
      <c r="E148" s="101">
        <v>4589750297022</v>
      </c>
      <c r="F148" s="1348"/>
      <c r="G148" s="18" t="s">
        <v>141</v>
      </c>
      <c r="H148" s="19" t="s">
        <v>160</v>
      </c>
      <c r="I148" s="977"/>
      <c r="J148" s="18">
        <v>1</v>
      </c>
      <c r="K148" s="48">
        <v>4000</v>
      </c>
      <c r="L148" s="916" t="str">
        <f t="shared" si="2"/>
        <v/>
      </c>
      <c r="M148" s="401" t="s">
        <v>23</v>
      </c>
      <c r="N148" s="457"/>
      <c r="O148" s="398"/>
    </row>
    <row r="149" spans="2:15" ht="15.75" customHeight="1">
      <c r="B149" s="18">
        <v>1204</v>
      </c>
      <c r="C149" s="18">
        <v>12</v>
      </c>
      <c r="D149" s="19" t="s">
        <v>116</v>
      </c>
      <c r="E149" s="101">
        <v>4589750297039</v>
      </c>
      <c r="F149" s="1348"/>
      <c r="G149" s="18" t="s">
        <v>141</v>
      </c>
      <c r="H149" s="19" t="s">
        <v>162</v>
      </c>
      <c r="I149" s="977"/>
      <c r="J149" s="18">
        <v>1</v>
      </c>
      <c r="K149" s="48">
        <v>4000</v>
      </c>
      <c r="L149" s="916" t="str">
        <f t="shared" si="2"/>
        <v/>
      </c>
      <c r="M149" s="401" t="s">
        <v>23</v>
      </c>
      <c r="N149" s="457"/>
      <c r="O149" s="398"/>
    </row>
    <row r="150" spans="2:15" ht="15.75" customHeight="1">
      <c r="B150" s="18">
        <v>1204</v>
      </c>
      <c r="C150" s="18">
        <v>20</v>
      </c>
      <c r="D150" s="19" t="s">
        <v>93</v>
      </c>
      <c r="E150" s="101">
        <v>4589750296827</v>
      </c>
      <c r="F150" s="1348" t="s">
        <v>174</v>
      </c>
      <c r="G150" s="18" t="s">
        <v>175</v>
      </c>
      <c r="H150" s="19" t="s">
        <v>145</v>
      </c>
      <c r="I150" s="984"/>
      <c r="J150" s="18">
        <v>1</v>
      </c>
      <c r="K150" s="48">
        <v>2500</v>
      </c>
      <c r="L150" s="916" t="str">
        <f t="shared" si="2"/>
        <v/>
      </c>
      <c r="M150" s="401" t="s">
        <v>23</v>
      </c>
      <c r="N150" s="457"/>
      <c r="O150" s="398"/>
    </row>
    <row r="151" spans="2:15" ht="15.75" customHeight="1">
      <c r="B151" s="18">
        <v>1204</v>
      </c>
      <c r="C151" s="18">
        <v>20</v>
      </c>
      <c r="D151" s="19" t="s">
        <v>79</v>
      </c>
      <c r="E151" s="101">
        <v>4589750296834</v>
      </c>
      <c r="F151" s="1349"/>
      <c r="G151" s="18" t="s">
        <v>175</v>
      </c>
      <c r="H151" s="19" t="s">
        <v>147</v>
      </c>
      <c r="I151" s="984"/>
      <c r="J151" s="18">
        <v>1</v>
      </c>
      <c r="K151" s="48">
        <v>2500</v>
      </c>
      <c r="L151" s="916" t="str">
        <f t="shared" si="2"/>
        <v/>
      </c>
      <c r="M151" s="401" t="s">
        <v>23</v>
      </c>
      <c r="N151" s="457"/>
      <c r="O151" s="398"/>
    </row>
    <row r="152" spans="2:15" ht="15.75" customHeight="1">
      <c r="B152" s="18">
        <v>1204</v>
      </c>
      <c r="C152" s="18">
        <v>20</v>
      </c>
      <c r="D152" s="19" t="s">
        <v>28</v>
      </c>
      <c r="E152" s="101">
        <v>4589750296841</v>
      </c>
      <c r="F152" s="1349"/>
      <c r="G152" s="18" t="s">
        <v>175</v>
      </c>
      <c r="H152" s="19" t="s">
        <v>73</v>
      </c>
      <c r="I152" s="984"/>
      <c r="J152" s="18">
        <v>1</v>
      </c>
      <c r="K152" s="48">
        <v>3000</v>
      </c>
      <c r="L152" s="916" t="str">
        <f t="shared" si="2"/>
        <v/>
      </c>
      <c r="M152" s="401" t="s">
        <v>23</v>
      </c>
      <c r="N152" s="457"/>
      <c r="O152" s="398"/>
    </row>
    <row r="153" spans="2:15" ht="15.75" customHeight="1">
      <c r="B153" s="18">
        <v>1204</v>
      </c>
      <c r="C153" s="18">
        <v>20</v>
      </c>
      <c r="D153" s="19" t="s">
        <v>99</v>
      </c>
      <c r="E153" s="101">
        <v>4589750296858</v>
      </c>
      <c r="F153" s="1349"/>
      <c r="G153" s="18" t="s">
        <v>175</v>
      </c>
      <c r="H153" s="19" t="s">
        <v>150</v>
      </c>
      <c r="I153" s="984"/>
      <c r="J153" s="18">
        <v>1</v>
      </c>
      <c r="K153" s="48">
        <v>3000</v>
      </c>
      <c r="L153" s="916" t="str">
        <f t="shared" si="2"/>
        <v/>
      </c>
      <c r="M153" s="401" t="s">
        <v>23</v>
      </c>
      <c r="N153" s="457"/>
      <c r="O153" s="398"/>
    </row>
    <row r="154" spans="2:15" ht="15.75" customHeight="1">
      <c r="B154" s="18">
        <v>1204</v>
      </c>
      <c r="C154" s="18">
        <v>20</v>
      </c>
      <c r="D154" s="19" t="s">
        <v>33</v>
      </c>
      <c r="E154" s="101">
        <v>4589750296865</v>
      </c>
      <c r="F154" s="1349"/>
      <c r="G154" s="18" t="s">
        <v>175</v>
      </c>
      <c r="H154" s="19" t="s">
        <v>74</v>
      </c>
      <c r="I154" s="984"/>
      <c r="J154" s="18">
        <v>1</v>
      </c>
      <c r="K154" s="48">
        <v>3000</v>
      </c>
      <c r="L154" s="916" t="str">
        <f t="shared" si="2"/>
        <v/>
      </c>
      <c r="M154" s="401" t="s">
        <v>23</v>
      </c>
      <c r="N154" s="457"/>
      <c r="O154" s="398"/>
    </row>
    <row r="155" spans="2:15" ht="15.75" customHeight="1">
      <c r="B155" s="18">
        <v>1204</v>
      </c>
      <c r="C155" s="18">
        <v>20</v>
      </c>
      <c r="D155" s="19" t="s">
        <v>103</v>
      </c>
      <c r="E155" s="101">
        <v>4589750296889</v>
      </c>
      <c r="F155" s="1349"/>
      <c r="G155" s="18" t="s">
        <v>175</v>
      </c>
      <c r="H155" s="19" t="s">
        <v>153</v>
      </c>
      <c r="I155" s="984"/>
      <c r="J155" s="18">
        <v>1</v>
      </c>
      <c r="K155" s="48">
        <v>3500</v>
      </c>
      <c r="L155" s="916" t="str">
        <f t="shared" si="2"/>
        <v/>
      </c>
      <c r="M155" s="401" t="s">
        <v>23</v>
      </c>
      <c r="N155" s="457"/>
      <c r="O155" s="398"/>
    </row>
    <row r="156" spans="2:15" ht="15.75" customHeight="1">
      <c r="B156" s="18">
        <v>1204</v>
      </c>
      <c r="C156" s="18">
        <v>20</v>
      </c>
      <c r="D156" s="19" t="s">
        <v>106</v>
      </c>
      <c r="E156" s="101">
        <v>4589750322168</v>
      </c>
      <c r="F156" s="1349"/>
      <c r="G156" s="18" t="s">
        <v>175</v>
      </c>
      <c r="H156" s="19" t="s">
        <v>108</v>
      </c>
      <c r="I156" s="1132"/>
      <c r="J156" s="18">
        <v>1</v>
      </c>
      <c r="K156" s="48">
        <v>3500</v>
      </c>
      <c r="L156" s="916" t="str">
        <f t="shared" si="2"/>
        <v/>
      </c>
      <c r="M156" s="401" t="s">
        <v>23</v>
      </c>
      <c r="N156" s="457"/>
      <c r="O156" s="398"/>
    </row>
    <row r="157" spans="2:15" ht="15.75" customHeight="1">
      <c r="B157" s="18">
        <v>1204</v>
      </c>
      <c r="C157" s="18">
        <v>20</v>
      </c>
      <c r="D157" s="19" t="s">
        <v>27</v>
      </c>
      <c r="E157" s="101">
        <v>4589750296896</v>
      </c>
      <c r="F157" s="1349"/>
      <c r="G157" s="18" t="s">
        <v>175</v>
      </c>
      <c r="H157" s="19" t="s">
        <v>156</v>
      </c>
      <c r="I157" s="984"/>
      <c r="J157" s="18">
        <v>1</v>
      </c>
      <c r="K157" s="48">
        <v>3500</v>
      </c>
      <c r="L157" s="916" t="str">
        <f t="shared" si="2"/>
        <v/>
      </c>
      <c r="M157" s="401" t="s">
        <v>23</v>
      </c>
      <c r="N157" s="457"/>
      <c r="O157" s="398"/>
    </row>
    <row r="158" spans="2:15" ht="15.75" customHeight="1">
      <c r="B158" s="18">
        <v>1204</v>
      </c>
      <c r="C158" s="18">
        <v>20</v>
      </c>
      <c r="D158" s="19" t="s">
        <v>111</v>
      </c>
      <c r="E158" s="101">
        <v>4589750296902</v>
      </c>
      <c r="F158" s="1349"/>
      <c r="G158" s="18" t="s">
        <v>175</v>
      </c>
      <c r="H158" s="19" t="s">
        <v>158</v>
      </c>
      <c r="I158" s="984"/>
      <c r="J158" s="18">
        <v>1</v>
      </c>
      <c r="K158" s="48">
        <v>4000</v>
      </c>
      <c r="L158" s="916" t="str">
        <f t="shared" si="2"/>
        <v/>
      </c>
      <c r="M158" s="401" t="s">
        <v>23</v>
      </c>
      <c r="N158" s="457"/>
      <c r="O158" s="398"/>
    </row>
    <row r="159" spans="2:15" ht="15.75" customHeight="1">
      <c r="B159" s="18">
        <v>1204</v>
      </c>
      <c r="C159" s="18">
        <v>20</v>
      </c>
      <c r="D159" s="19" t="s">
        <v>24</v>
      </c>
      <c r="E159" s="101">
        <v>4589750296919</v>
      </c>
      <c r="F159" s="1349"/>
      <c r="G159" s="18" t="s">
        <v>175</v>
      </c>
      <c r="H159" s="19" t="s">
        <v>160</v>
      </c>
      <c r="I159" s="984"/>
      <c r="J159" s="18">
        <v>1</v>
      </c>
      <c r="K159" s="48">
        <v>4000</v>
      </c>
      <c r="L159" s="916" t="str">
        <f t="shared" si="2"/>
        <v/>
      </c>
      <c r="M159" s="401" t="s">
        <v>23</v>
      </c>
      <c r="N159" s="457"/>
      <c r="O159" s="398"/>
    </row>
    <row r="160" spans="2:15" ht="15.75" customHeight="1">
      <c r="B160" s="18">
        <v>1204</v>
      </c>
      <c r="C160" s="18">
        <v>20</v>
      </c>
      <c r="D160" s="19" t="s">
        <v>116</v>
      </c>
      <c r="E160" s="101">
        <v>4589750296926</v>
      </c>
      <c r="F160" s="1349"/>
      <c r="G160" s="18" t="s">
        <v>175</v>
      </c>
      <c r="H160" s="19" t="s">
        <v>162</v>
      </c>
      <c r="I160" s="984"/>
      <c r="J160" s="18">
        <v>1</v>
      </c>
      <c r="K160" s="48">
        <v>4000</v>
      </c>
      <c r="L160" s="916" t="str">
        <f t="shared" si="2"/>
        <v/>
      </c>
      <c r="M160" s="401" t="s">
        <v>23</v>
      </c>
      <c r="N160" s="457"/>
      <c r="O160" s="398"/>
    </row>
    <row r="161" spans="2:15" ht="15.75" customHeight="1">
      <c r="B161" s="18">
        <v>1204</v>
      </c>
      <c r="C161" s="18">
        <v>29</v>
      </c>
      <c r="D161" s="19" t="s">
        <v>93</v>
      </c>
      <c r="E161" s="101">
        <v>4589750308414</v>
      </c>
      <c r="F161" s="1348" t="s">
        <v>174</v>
      </c>
      <c r="G161" s="18" t="s">
        <v>176</v>
      </c>
      <c r="H161" s="19" t="s">
        <v>145</v>
      </c>
      <c r="I161" s="983"/>
      <c r="J161" s="18">
        <v>1</v>
      </c>
      <c r="K161" s="48">
        <v>2500</v>
      </c>
      <c r="L161" s="916" t="str">
        <f t="shared" si="2"/>
        <v/>
      </c>
      <c r="M161" s="401" t="s">
        <v>23</v>
      </c>
      <c r="N161" s="457"/>
      <c r="O161" s="398"/>
    </row>
    <row r="162" spans="2:15" ht="15.75" customHeight="1">
      <c r="B162" s="18">
        <v>1204</v>
      </c>
      <c r="C162" s="18">
        <v>29</v>
      </c>
      <c r="D162" s="19" t="s">
        <v>79</v>
      </c>
      <c r="E162" s="101">
        <v>4589750308421</v>
      </c>
      <c r="F162" s="1349"/>
      <c r="G162" s="18" t="s">
        <v>176</v>
      </c>
      <c r="H162" s="19" t="s">
        <v>147</v>
      </c>
      <c r="I162" s="984"/>
      <c r="J162" s="18">
        <v>1</v>
      </c>
      <c r="K162" s="48">
        <v>2500</v>
      </c>
      <c r="L162" s="916" t="str">
        <f t="shared" si="2"/>
        <v/>
      </c>
      <c r="M162" s="401" t="s">
        <v>23</v>
      </c>
      <c r="N162" s="457"/>
      <c r="O162" s="398"/>
    </row>
    <row r="163" spans="2:15" ht="15.75" customHeight="1">
      <c r="B163" s="18">
        <v>1204</v>
      </c>
      <c r="C163" s="18">
        <v>29</v>
      </c>
      <c r="D163" s="19" t="s">
        <v>28</v>
      </c>
      <c r="E163" s="101">
        <v>4589750308438</v>
      </c>
      <c r="F163" s="1349"/>
      <c r="G163" s="18" t="s">
        <v>176</v>
      </c>
      <c r="H163" s="19" t="s">
        <v>73</v>
      </c>
      <c r="I163" s="984"/>
      <c r="J163" s="18">
        <v>1</v>
      </c>
      <c r="K163" s="48">
        <v>3000</v>
      </c>
      <c r="L163" s="916" t="str">
        <f t="shared" si="2"/>
        <v/>
      </c>
      <c r="M163" s="401" t="s">
        <v>23</v>
      </c>
      <c r="N163" s="457"/>
      <c r="O163" s="398"/>
    </row>
    <row r="164" spans="2:15" ht="15.75" customHeight="1">
      <c r="B164" s="18">
        <v>1204</v>
      </c>
      <c r="C164" s="18">
        <v>29</v>
      </c>
      <c r="D164" s="19" t="s">
        <v>99</v>
      </c>
      <c r="E164" s="101">
        <v>4589750308445</v>
      </c>
      <c r="F164" s="1349"/>
      <c r="G164" s="18" t="s">
        <v>176</v>
      </c>
      <c r="H164" s="19" t="s">
        <v>150</v>
      </c>
      <c r="I164" s="1172"/>
      <c r="J164" s="18">
        <v>1</v>
      </c>
      <c r="K164" s="48">
        <v>3000</v>
      </c>
      <c r="L164" s="916" t="str">
        <f t="shared" si="2"/>
        <v/>
      </c>
      <c r="M164" s="401" t="s">
        <v>23</v>
      </c>
      <c r="N164" s="457"/>
      <c r="O164" s="398"/>
    </row>
    <row r="165" spans="2:15" ht="15.75" customHeight="1">
      <c r="B165" s="18">
        <v>1204</v>
      </c>
      <c r="C165" s="18">
        <v>29</v>
      </c>
      <c r="D165" s="19" t="s">
        <v>33</v>
      </c>
      <c r="E165" s="101">
        <v>4589750308452</v>
      </c>
      <c r="F165" s="1349"/>
      <c r="G165" s="18" t="s">
        <v>176</v>
      </c>
      <c r="H165" s="19" t="s">
        <v>74</v>
      </c>
      <c r="I165" s="1172"/>
      <c r="J165" s="18">
        <v>1</v>
      </c>
      <c r="K165" s="48">
        <v>3000</v>
      </c>
      <c r="L165" s="916" t="str">
        <f t="shared" si="2"/>
        <v/>
      </c>
      <c r="M165" s="401" t="s">
        <v>23</v>
      </c>
      <c r="N165" s="457"/>
      <c r="O165" s="398"/>
    </row>
    <row r="166" spans="2:15" ht="15.75" customHeight="1">
      <c r="B166" s="18">
        <v>1204</v>
      </c>
      <c r="C166" s="18">
        <v>29</v>
      </c>
      <c r="D166" s="19" t="s">
        <v>103</v>
      </c>
      <c r="E166" s="101">
        <v>4589750308469</v>
      </c>
      <c r="F166" s="1349"/>
      <c r="G166" s="18" t="s">
        <v>177</v>
      </c>
      <c r="H166" s="19" t="s">
        <v>153</v>
      </c>
      <c r="I166" s="984"/>
      <c r="J166" s="18">
        <v>1</v>
      </c>
      <c r="K166" s="48">
        <v>3500</v>
      </c>
      <c r="L166" s="916" t="str">
        <f t="shared" si="2"/>
        <v/>
      </c>
      <c r="M166" s="401" t="s">
        <v>23</v>
      </c>
      <c r="N166" s="457"/>
      <c r="O166" s="398"/>
    </row>
    <row r="167" spans="2:15" ht="15.75" customHeight="1">
      <c r="B167" s="18">
        <v>1204</v>
      </c>
      <c r="C167" s="18">
        <v>29</v>
      </c>
      <c r="D167" s="19" t="s">
        <v>106</v>
      </c>
      <c r="E167" s="101">
        <v>4589750322137</v>
      </c>
      <c r="F167" s="1349"/>
      <c r="G167" s="18" t="s">
        <v>177</v>
      </c>
      <c r="H167" s="19" t="s">
        <v>108</v>
      </c>
      <c r="I167" s="983"/>
      <c r="J167" s="18">
        <v>1</v>
      </c>
      <c r="K167" s="48">
        <v>3500</v>
      </c>
      <c r="L167" s="916" t="str">
        <f t="shared" si="2"/>
        <v/>
      </c>
      <c r="M167" s="401" t="s">
        <v>23</v>
      </c>
      <c r="N167" s="457"/>
      <c r="O167" s="398"/>
    </row>
    <row r="168" spans="2:15" ht="15.75" customHeight="1">
      <c r="B168" s="18">
        <v>1204</v>
      </c>
      <c r="C168" s="18">
        <v>29</v>
      </c>
      <c r="D168" s="19" t="s">
        <v>27</v>
      </c>
      <c r="E168" s="101">
        <v>4589750308476</v>
      </c>
      <c r="F168" s="1349"/>
      <c r="G168" s="18" t="s">
        <v>176</v>
      </c>
      <c r="H168" s="19" t="s">
        <v>156</v>
      </c>
      <c r="I168" s="977"/>
      <c r="J168" s="18">
        <v>1</v>
      </c>
      <c r="K168" s="48">
        <v>3500</v>
      </c>
      <c r="L168" s="916" t="str">
        <f t="shared" si="2"/>
        <v/>
      </c>
      <c r="M168" s="401" t="s">
        <v>23</v>
      </c>
      <c r="N168" s="457"/>
      <c r="O168" s="398"/>
    </row>
    <row r="169" spans="2:15" ht="15.75" customHeight="1">
      <c r="B169" s="18">
        <v>1204</v>
      </c>
      <c r="C169" s="18">
        <v>29</v>
      </c>
      <c r="D169" s="19" t="s">
        <v>111</v>
      </c>
      <c r="E169" s="101">
        <v>4589750308483</v>
      </c>
      <c r="F169" s="1349"/>
      <c r="G169" s="18" t="s">
        <v>176</v>
      </c>
      <c r="H169" s="19" t="s">
        <v>158</v>
      </c>
      <c r="I169" s="1132"/>
      <c r="J169" s="18">
        <v>1</v>
      </c>
      <c r="K169" s="48">
        <v>4000</v>
      </c>
      <c r="L169" s="916" t="str">
        <f t="shared" si="2"/>
        <v/>
      </c>
      <c r="M169" s="401" t="s">
        <v>23</v>
      </c>
      <c r="N169" s="457"/>
      <c r="O169" s="398"/>
    </row>
    <row r="170" spans="2:15" ht="15.75" customHeight="1">
      <c r="B170" s="18">
        <v>1204</v>
      </c>
      <c r="C170" s="18">
        <v>29</v>
      </c>
      <c r="D170" s="19" t="s">
        <v>24</v>
      </c>
      <c r="E170" s="101">
        <v>4589750308490</v>
      </c>
      <c r="F170" s="1349"/>
      <c r="G170" s="18" t="s">
        <v>176</v>
      </c>
      <c r="H170" s="19" t="s">
        <v>160</v>
      </c>
      <c r="I170" s="1172"/>
      <c r="J170" s="18">
        <v>1</v>
      </c>
      <c r="K170" s="48">
        <v>4000</v>
      </c>
      <c r="L170" s="916" t="str">
        <f t="shared" si="2"/>
        <v/>
      </c>
      <c r="M170" s="401" t="s">
        <v>23</v>
      </c>
      <c r="N170" s="457"/>
      <c r="O170" s="398"/>
    </row>
    <row r="171" spans="2:15" ht="15.75" customHeight="1">
      <c r="B171" s="18">
        <v>1204</v>
      </c>
      <c r="C171" s="18">
        <v>29</v>
      </c>
      <c r="D171" s="19" t="s">
        <v>116</v>
      </c>
      <c r="E171" s="101">
        <v>4589750308506</v>
      </c>
      <c r="F171" s="1349"/>
      <c r="G171" s="18" t="s">
        <v>176</v>
      </c>
      <c r="H171" s="19" t="s">
        <v>162</v>
      </c>
      <c r="I171" s="977"/>
      <c r="J171" s="18">
        <v>1</v>
      </c>
      <c r="K171" s="48">
        <v>4000</v>
      </c>
      <c r="L171" s="916" t="str">
        <f t="shared" si="2"/>
        <v/>
      </c>
      <c r="M171" s="401" t="s">
        <v>23</v>
      </c>
      <c r="N171" s="457"/>
      <c r="O171" s="398"/>
    </row>
    <row r="172" spans="2:15" ht="15.75" customHeight="1">
      <c r="B172" s="18">
        <v>1204</v>
      </c>
      <c r="C172" s="18">
        <v>41</v>
      </c>
      <c r="D172" s="19" t="s">
        <v>93</v>
      </c>
      <c r="E172" s="101">
        <v>4589750321918</v>
      </c>
      <c r="F172" s="1351" t="s">
        <v>178</v>
      </c>
      <c r="G172" s="18" t="s">
        <v>1322</v>
      </c>
      <c r="H172" s="18" t="s">
        <v>145</v>
      </c>
      <c r="I172" s="985"/>
      <c r="J172" s="18">
        <v>1</v>
      </c>
      <c r="K172" s="48">
        <v>2500</v>
      </c>
      <c r="L172" s="925" t="str">
        <f t="shared" si="2"/>
        <v/>
      </c>
      <c r="M172" s="401" t="s">
        <v>23</v>
      </c>
      <c r="N172" s="457"/>
      <c r="O172" s="398"/>
    </row>
    <row r="173" spans="2:15" ht="15.75" customHeight="1">
      <c r="B173" s="18">
        <v>1204</v>
      </c>
      <c r="C173" s="18">
        <v>41</v>
      </c>
      <c r="D173" s="19" t="s">
        <v>79</v>
      </c>
      <c r="E173" s="101">
        <v>4589750321925</v>
      </c>
      <c r="F173" s="1351"/>
      <c r="G173" s="988" t="s">
        <v>1323</v>
      </c>
      <c r="H173" s="988" t="s">
        <v>147</v>
      </c>
      <c r="I173" s="986" t="s">
        <v>184</v>
      </c>
      <c r="J173" s="988">
        <v>1</v>
      </c>
      <c r="K173" s="989">
        <v>2500</v>
      </c>
      <c r="L173" s="973" t="str">
        <f t="shared" si="2"/>
        <v/>
      </c>
      <c r="M173" s="974" t="s">
        <v>23</v>
      </c>
      <c r="N173" s="975"/>
      <c r="O173" s="398"/>
    </row>
    <row r="174" spans="2:15" ht="15.75" customHeight="1">
      <c r="B174" s="18">
        <v>1204</v>
      </c>
      <c r="C174" s="18">
        <v>41</v>
      </c>
      <c r="D174" s="19" t="s">
        <v>28</v>
      </c>
      <c r="E174" s="101">
        <v>4589750321932</v>
      </c>
      <c r="F174" s="1351"/>
      <c r="G174" s="988" t="s">
        <v>1323</v>
      </c>
      <c r="H174" s="988" t="s">
        <v>73</v>
      </c>
      <c r="I174" s="986" t="s">
        <v>184</v>
      </c>
      <c r="J174" s="988">
        <v>1</v>
      </c>
      <c r="K174" s="989">
        <v>3000</v>
      </c>
      <c r="L174" s="973" t="str">
        <f t="shared" si="2"/>
        <v/>
      </c>
      <c r="M174" s="974" t="s">
        <v>23</v>
      </c>
      <c r="N174" s="975"/>
      <c r="O174" s="398"/>
    </row>
    <row r="175" spans="2:15" ht="15.75" customHeight="1">
      <c r="B175" s="18">
        <v>1204</v>
      </c>
      <c r="C175" s="18">
        <v>41</v>
      </c>
      <c r="D175" s="19" t="s">
        <v>99</v>
      </c>
      <c r="E175" s="101">
        <v>4589750321949</v>
      </c>
      <c r="F175" s="1351"/>
      <c r="G175" s="988" t="s">
        <v>1322</v>
      </c>
      <c r="H175" s="988" t="s">
        <v>150</v>
      </c>
      <c r="I175" s="986" t="s">
        <v>184</v>
      </c>
      <c r="J175" s="988">
        <v>1</v>
      </c>
      <c r="K175" s="989">
        <v>3000</v>
      </c>
      <c r="L175" s="973" t="str">
        <f t="shared" si="2"/>
        <v/>
      </c>
      <c r="M175" s="974" t="s">
        <v>23</v>
      </c>
      <c r="N175" s="975"/>
      <c r="O175" s="398"/>
    </row>
    <row r="176" spans="2:15" ht="15.75" customHeight="1">
      <c r="B176" s="18">
        <v>1204</v>
      </c>
      <c r="C176" s="18">
        <v>41</v>
      </c>
      <c r="D176" s="19" t="s">
        <v>33</v>
      </c>
      <c r="E176" s="101">
        <v>4589750321956</v>
      </c>
      <c r="F176" s="1351"/>
      <c r="G176" s="988" t="s">
        <v>1323</v>
      </c>
      <c r="H176" s="988" t="s">
        <v>74</v>
      </c>
      <c r="I176" s="986" t="s">
        <v>184</v>
      </c>
      <c r="J176" s="988">
        <v>1</v>
      </c>
      <c r="K176" s="989">
        <v>3000</v>
      </c>
      <c r="L176" s="973" t="str">
        <f t="shared" si="2"/>
        <v/>
      </c>
      <c r="M176" s="974" t="s">
        <v>23</v>
      </c>
      <c r="N176" s="975"/>
      <c r="O176" s="398"/>
    </row>
    <row r="177" spans="2:15" ht="15.75" customHeight="1">
      <c r="B177" s="18">
        <v>1204</v>
      </c>
      <c r="C177" s="18">
        <v>41</v>
      </c>
      <c r="D177" s="19" t="s">
        <v>103</v>
      </c>
      <c r="E177" s="101">
        <v>4589750321963</v>
      </c>
      <c r="F177" s="1351"/>
      <c r="G177" s="18" t="s">
        <v>1322</v>
      </c>
      <c r="H177" s="18" t="s">
        <v>153</v>
      </c>
      <c r="I177" s="1198" t="s">
        <v>1331</v>
      </c>
      <c r="J177" s="18">
        <v>1</v>
      </c>
      <c r="K177" s="48">
        <v>3500</v>
      </c>
      <c r="L177" s="916" t="str">
        <f t="shared" si="2"/>
        <v/>
      </c>
      <c r="M177" s="401" t="s">
        <v>23</v>
      </c>
      <c r="N177" s="457"/>
      <c r="O177" s="398"/>
    </row>
    <row r="178" spans="2:15" ht="15.75" customHeight="1">
      <c r="B178" s="18">
        <v>1204</v>
      </c>
      <c r="C178" s="18">
        <v>41</v>
      </c>
      <c r="D178" s="19" t="s">
        <v>106</v>
      </c>
      <c r="E178" s="101">
        <v>4589750321970</v>
      </c>
      <c r="F178" s="1351"/>
      <c r="G178" s="18" t="s">
        <v>1322</v>
      </c>
      <c r="H178" s="18" t="s">
        <v>108</v>
      </c>
      <c r="I178" s="987"/>
      <c r="J178" s="18">
        <v>1</v>
      </c>
      <c r="K178" s="48">
        <v>3500</v>
      </c>
      <c r="L178" s="916" t="str">
        <f t="shared" si="2"/>
        <v/>
      </c>
      <c r="M178" s="401" t="s">
        <v>23</v>
      </c>
      <c r="N178" s="457"/>
      <c r="O178" s="398"/>
    </row>
    <row r="179" spans="2:15" ht="15.75" customHeight="1">
      <c r="B179" s="18">
        <v>1204</v>
      </c>
      <c r="C179" s="18">
        <v>41</v>
      </c>
      <c r="D179" s="19" t="s">
        <v>27</v>
      </c>
      <c r="E179" s="101">
        <v>4589750321987</v>
      </c>
      <c r="F179" s="1351"/>
      <c r="G179" s="988" t="s">
        <v>1322</v>
      </c>
      <c r="H179" s="988" t="s">
        <v>156</v>
      </c>
      <c r="I179" s="986" t="s">
        <v>184</v>
      </c>
      <c r="J179" s="988">
        <v>1</v>
      </c>
      <c r="K179" s="989">
        <v>3500</v>
      </c>
      <c r="L179" s="973" t="str">
        <f t="shared" si="2"/>
        <v/>
      </c>
      <c r="M179" s="974" t="s">
        <v>23</v>
      </c>
      <c r="N179" s="975"/>
      <c r="O179" s="398"/>
    </row>
    <row r="180" spans="2:15" ht="15.75" customHeight="1">
      <c r="B180" s="18">
        <v>1204</v>
      </c>
      <c r="C180" s="18">
        <v>41</v>
      </c>
      <c r="D180" s="19" t="s">
        <v>111</v>
      </c>
      <c r="E180" s="101">
        <v>4589750321994</v>
      </c>
      <c r="F180" s="1351"/>
      <c r="G180" s="18" t="s">
        <v>1323</v>
      </c>
      <c r="H180" s="18" t="s">
        <v>158</v>
      </c>
      <c r="I180" s="1198" t="s">
        <v>1307</v>
      </c>
      <c r="J180" s="18">
        <v>1</v>
      </c>
      <c r="K180" s="48">
        <v>4000</v>
      </c>
      <c r="L180" s="916" t="str">
        <f t="shared" si="2"/>
        <v/>
      </c>
      <c r="M180" s="401" t="s">
        <v>23</v>
      </c>
      <c r="N180" s="457"/>
      <c r="O180" s="398"/>
    </row>
    <row r="181" spans="2:15" ht="15.75" customHeight="1">
      <c r="B181" s="18">
        <v>1204</v>
      </c>
      <c r="C181" s="18">
        <v>41</v>
      </c>
      <c r="D181" s="19" t="s">
        <v>24</v>
      </c>
      <c r="E181" s="101">
        <v>4589750322007</v>
      </c>
      <c r="F181" s="1351"/>
      <c r="G181" s="988" t="s">
        <v>1323</v>
      </c>
      <c r="H181" s="988" t="s">
        <v>160</v>
      </c>
      <c r="I181" s="986" t="s">
        <v>184</v>
      </c>
      <c r="J181" s="988">
        <v>1</v>
      </c>
      <c r="K181" s="989">
        <v>4000</v>
      </c>
      <c r="L181" s="973" t="str">
        <f t="shared" si="2"/>
        <v/>
      </c>
      <c r="M181" s="974" t="s">
        <v>23</v>
      </c>
      <c r="N181" s="975"/>
      <c r="O181" s="398"/>
    </row>
    <row r="182" spans="2:15" ht="15.75" customHeight="1">
      <c r="B182" s="18">
        <v>1204</v>
      </c>
      <c r="C182" s="18">
        <v>41</v>
      </c>
      <c r="D182" s="19" t="s">
        <v>116</v>
      </c>
      <c r="E182" s="101">
        <v>4589750322014</v>
      </c>
      <c r="F182" s="1351"/>
      <c r="G182" s="18" t="s">
        <v>1323</v>
      </c>
      <c r="H182" s="18" t="s">
        <v>162</v>
      </c>
      <c r="I182" s="1198" t="s">
        <v>1307</v>
      </c>
      <c r="J182" s="18">
        <v>1</v>
      </c>
      <c r="K182" s="48">
        <v>4000</v>
      </c>
      <c r="L182" s="918" t="str">
        <f t="shared" si="2"/>
        <v/>
      </c>
      <c r="M182" s="401" t="s">
        <v>23</v>
      </c>
      <c r="N182" s="457"/>
      <c r="O182" s="398"/>
    </row>
    <row r="183" spans="2:15" ht="15.75" customHeight="1">
      <c r="B183" s="18">
        <v>1204</v>
      </c>
      <c r="C183" s="18">
        <v>68</v>
      </c>
      <c r="D183" s="19" t="s">
        <v>93</v>
      </c>
      <c r="E183" s="101">
        <v>4589750296711</v>
      </c>
      <c r="F183" s="1348" t="s">
        <v>174</v>
      </c>
      <c r="G183" s="18" t="s">
        <v>179</v>
      </c>
      <c r="H183" s="19" t="s">
        <v>145</v>
      </c>
      <c r="I183" s="978"/>
      <c r="J183" s="18">
        <v>1</v>
      </c>
      <c r="K183" s="48">
        <v>2500</v>
      </c>
      <c r="L183" s="916" t="str">
        <f t="shared" si="2"/>
        <v/>
      </c>
      <c r="M183" s="401" t="s">
        <v>23</v>
      </c>
      <c r="N183" s="457"/>
      <c r="O183" s="398"/>
    </row>
    <row r="184" spans="2:15" ht="15.75" customHeight="1">
      <c r="B184" s="18">
        <v>1204</v>
      </c>
      <c r="C184" s="18">
        <v>68</v>
      </c>
      <c r="D184" s="19" t="s">
        <v>79</v>
      </c>
      <c r="E184" s="101">
        <v>4589750296728</v>
      </c>
      <c r="F184" s="1349"/>
      <c r="G184" s="18" t="s">
        <v>179</v>
      </c>
      <c r="H184" s="19" t="s">
        <v>147</v>
      </c>
      <c r="I184" s="977"/>
      <c r="J184" s="18">
        <v>1</v>
      </c>
      <c r="K184" s="48">
        <v>2500</v>
      </c>
      <c r="L184" s="916" t="str">
        <f t="shared" si="2"/>
        <v/>
      </c>
      <c r="M184" s="401" t="s">
        <v>23</v>
      </c>
      <c r="N184" s="457"/>
      <c r="O184" s="398"/>
    </row>
    <row r="185" spans="2:15" ht="15.75" customHeight="1">
      <c r="B185" s="18">
        <v>1204</v>
      </c>
      <c r="C185" s="18">
        <v>68</v>
      </c>
      <c r="D185" s="19" t="s">
        <v>28</v>
      </c>
      <c r="E185" s="101">
        <v>4589750296735</v>
      </c>
      <c r="F185" s="1349"/>
      <c r="G185" s="18" t="s">
        <v>179</v>
      </c>
      <c r="H185" s="19" t="s">
        <v>73</v>
      </c>
      <c r="I185" s="977"/>
      <c r="J185" s="18">
        <v>1</v>
      </c>
      <c r="K185" s="48">
        <v>3000</v>
      </c>
      <c r="L185" s="916" t="str">
        <f t="shared" si="2"/>
        <v/>
      </c>
      <c r="M185" s="401" t="s">
        <v>23</v>
      </c>
      <c r="N185" s="457"/>
      <c r="O185" s="398"/>
    </row>
    <row r="186" spans="2:15" ht="15.75" customHeight="1">
      <c r="B186" s="18">
        <v>1204</v>
      </c>
      <c r="C186" s="18">
        <v>68</v>
      </c>
      <c r="D186" s="19" t="s">
        <v>99</v>
      </c>
      <c r="E186" s="101">
        <v>4589750296742</v>
      </c>
      <c r="F186" s="1349"/>
      <c r="G186" s="18" t="s">
        <v>179</v>
      </c>
      <c r="H186" s="19" t="s">
        <v>150</v>
      </c>
      <c r="I186" s="977"/>
      <c r="J186" s="18">
        <v>1</v>
      </c>
      <c r="K186" s="48">
        <v>3000</v>
      </c>
      <c r="L186" s="916" t="str">
        <f t="shared" si="2"/>
        <v/>
      </c>
      <c r="M186" s="401" t="s">
        <v>23</v>
      </c>
      <c r="N186" s="457"/>
      <c r="O186" s="398"/>
    </row>
    <row r="187" spans="2:15" ht="15.75" customHeight="1">
      <c r="B187" s="18">
        <v>1204</v>
      </c>
      <c r="C187" s="18">
        <v>68</v>
      </c>
      <c r="D187" s="19" t="s">
        <v>33</v>
      </c>
      <c r="E187" s="101">
        <v>4589750296759</v>
      </c>
      <c r="F187" s="1349"/>
      <c r="G187" s="18" t="s">
        <v>179</v>
      </c>
      <c r="H187" s="19" t="s">
        <v>74</v>
      </c>
      <c r="I187" s="977"/>
      <c r="J187" s="18">
        <v>1</v>
      </c>
      <c r="K187" s="48">
        <v>3000</v>
      </c>
      <c r="L187" s="916" t="str">
        <f t="shared" si="2"/>
        <v/>
      </c>
      <c r="M187" s="401" t="s">
        <v>23</v>
      </c>
      <c r="N187" s="457"/>
      <c r="O187" s="398"/>
    </row>
    <row r="188" spans="2:15" ht="15.75" customHeight="1">
      <c r="B188" s="18">
        <v>1204</v>
      </c>
      <c r="C188" s="18">
        <v>68</v>
      </c>
      <c r="D188" s="19" t="s">
        <v>103</v>
      </c>
      <c r="E188" s="101">
        <v>4589750296773</v>
      </c>
      <c r="F188" s="1349"/>
      <c r="G188" s="18" t="s">
        <v>180</v>
      </c>
      <c r="H188" s="19" t="s">
        <v>153</v>
      </c>
      <c r="I188" s="977"/>
      <c r="J188" s="18">
        <v>1</v>
      </c>
      <c r="K188" s="48">
        <v>3500</v>
      </c>
      <c r="L188" s="916" t="str">
        <f t="shared" si="2"/>
        <v/>
      </c>
      <c r="M188" s="401" t="s">
        <v>23</v>
      </c>
      <c r="N188" s="457"/>
      <c r="O188" s="398"/>
    </row>
    <row r="189" spans="2:15" ht="15.75" customHeight="1">
      <c r="B189" s="18">
        <v>1204</v>
      </c>
      <c r="C189" s="18">
        <v>68</v>
      </c>
      <c r="D189" s="19" t="s">
        <v>106</v>
      </c>
      <c r="E189" s="101">
        <v>4589750322175</v>
      </c>
      <c r="F189" s="1349"/>
      <c r="G189" s="18" t="s">
        <v>179</v>
      </c>
      <c r="H189" s="19" t="s">
        <v>108</v>
      </c>
      <c r="I189" s="977"/>
      <c r="J189" s="18">
        <v>1</v>
      </c>
      <c r="K189" s="48">
        <v>3500</v>
      </c>
      <c r="L189" s="916" t="str">
        <f t="shared" si="2"/>
        <v/>
      </c>
      <c r="M189" s="401" t="s">
        <v>23</v>
      </c>
      <c r="N189" s="457"/>
      <c r="O189" s="398"/>
    </row>
    <row r="190" spans="2:15" ht="15.75" customHeight="1">
      <c r="B190" s="18">
        <v>1204</v>
      </c>
      <c r="C190" s="18">
        <v>68</v>
      </c>
      <c r="D190" s="19" t="s">
        <v>27</v>
      </c>
      <c r="E190" s="101">
        <v>4589750296780</v>
      </c>
      <c r="F190" s="1349"/>
      <c r="G190" s="18" t="s">
        <v>179</v>
      </c>
      <c r="H190" s="19" t="s">
        <v>156</v>
      </c>
      <c r="I190" s="977"/>
      <c r="J190" s="18">
        <v>1</v>
      </c>
      <c r="K190" s="48">
        <v>3500</v>
      </c>
      <c r="L190" s="916" t="str">
        <f t="shared" si="2"/>
        <v/>
      </c>
      <c r="M190" s="401" t="s">
        <v>23</v>
      </c>
      <c r="N190" s="457"/>
      <c r="O190" s="398"/>
    </row>
    <row r="191" spans="2:15" ht="15.75" customHeight="1">
      <c r="B191" s="18">
        <v>1204</v>
      </c>
      <c r="C191" s="18">
        <v>68</v>
      </c>
      <c r="D191" s="19" t="s">
        <v>111</v>
      </c>
      <c r="E191" s="101">
        <v>4589750296797</v>
      </c>
      <c r="F191" s="1349"/>
      <c r="G191" s="18" t="s">
        <v>179</v>
      </c>
      <c r="H191" s="19" t="s">
        <v>158</v>
      </c>
      <c r="I191" s="977"/>
      <c r="J191" s="18">
        <v>1</v>
      </c>
      <c r="K191" s="48">
        <v>4000</v>
      </c>
      <c r="L191" s="916" t="str">
        <f t="shared" si="2"/>
        <v/>
      </c>
      <c r="M191" s="401" t="s">
        <v>23</v>
      </c>
      <c r="N191" s="457"/>
      <c r="O191" s="398"/>
    </row>
    <row r="192" spans="2:15" ht="15.75" customHeight="1">
      <c r="B192" s="18">
        <v>1204</v>
      </c>
      <c r="C192" s="18">
        <v>68</v>
      </c>
      <c r="D192" s="19" t="s">
        <v>24</v>
      </c>
      <c r="E192" s="101">
        <v>4589750296803</v>
      </c>
      <c r="F192" s="1349"/>
      <c r="G192" s="18" t="s">
        <v>179</v>
      </c>
      <c r="H192" s="19" t="s">
        <v>160</v>
      </c>
      <c r="I192" s="977"/>
      <c r="J192" s="18">
        <v>1</v>
      </c>
      <c r="K192" s="48">
        <v>4000</v>
      </c>
      <c r="L192" s="916" t="str">
        <f t="shared" si="2"/>
        <v/>
      </c>
      <c r="M192" s="401" t="s">
        <v>23</v>
      </c>
      <c r="N192" s="457"/>
      <c r="O192" s="398"/>
    </row>
    <row r="193" spans="1:18" ht="15.75" customHeight="1">
      <c r="B193" s="18">
        <v>1204</v>
      </c>
      <c r="C193" s="18">
        <v>68</v>
      </c>
      <c r="D193" s="19" t="s">
        <v>116</v>
      </c>
      <c r="E193" s="101">
        <v>4589750296810</v>
      </c>
      <c r="F193" s="1349"/>
      <c r="G193" s="18" t="s">
        <v>179</v>
      </c>
      <c r="H193" s="19" t="s">
        <v>162</v>
      </c>
      <c r="I193" s="977"/>
      <c r="J193" s="18">
        <v>1</v>
      </c>
      <c r="K193" s="48">
        <v>4000</v>
      </c>
      <c r="L193" s="916" t="str">
        <f t="shared" si="2"/>
        <v/>
      </c>
      <c r="M193" s="401" t="s">
        <v>23</v>
      </c>
      <c r="N193" s="457"/>
      <c r="O193" s="398"/>
    </row>
    <row r="194" spans="1:18" ht="15.75" customHeight="1">
      <c r="B194" s="18">
        <v>1204</v>
      </c>
      <c r="C194" s="18">
        <v>69</v>
      </c>
      <c r="D194" s="19" t="s">
        <v>93</v>
      </c>
      <c r="E194" s="101">
        <v>4589750296605</v>
      </c>
      <c r="F194" s="1348" t="s">
        <v>174</v>
      </c>
      <c r="G194" s="18" t="s">
        <v>181</v>
      </c>
      <c r="H194" s="19" t="s">
        <v>145</v>
      </c>
      <c r="I194" s="977"/>
      <c r="J194" s="18">
        <v>1</v>
      </c>
      <c r="K194" s="48">
        <v>2500</v>
      </c>
      <c r="L194" s="918" t="str">
        <f t="shared" si="2"/>
        <v/>
      </c>
      <c r="M194" s="401" t="s">
        <v>23</v>
      </c>
      <c r="N194" s="457"/>
      <c r="O194" s="398"/>
    </row>
    <row r="195" spans="1:18" ht="15.75" customHeight="1">
      <c r="B195" s="18">
        <v>1204</v>
      </c>
      <c r="C195" s="18">
        <v>69</v>
      </c>
      <c r="D195" s="19" t="s">
        <v>79</v>
      </c>
      <c r="E195" s="101">
        <v>4589750296612</v>
      </c>
      <c r="F195" s="1349"/>
      <c r="G195" s="18" t="s">
        <v>181</v>
      </c>
      <c r="H195" s="19" t="s">
        <v>147</v>
      </c>
      <c r="I195" s="977"/>
      <c r="J195" s="18">
        <v>1</v>
      </c>
      <c r="K195" s="48">
        <v>2500</v>
      </c>
      <c r="L195" s="916" t="str">
        <f t="shared" si="2"/>
        <v/>
      </c>
      <c r="M195" s="401" t="s">
        <v>23</v>
      </c>
      <c r="N195" s="457"/>
      <c r="O195" s="398"/>
    </row>
    <row r="196" spans="1:18" ht="15.75" customHeight="1">
      <c r="B196" s="18">
        <v>1204</v>
      </c>
      <c r="C196" s="18">
        <v>69</v>
      </c>
      <c r="D196" s="19" t="s">
        <v>28</v>
      </c>
      <c r="E196" s="101">
        <v>4589750296629</v>
      </c>
      <c r="F196" s="1349"/>
      <c r="G196" s="18" t="s">
        <v>181</v>
      </c>
      <c r="H196" s="19" t="s">
        <v>73</v>
      </c>
      <c r="I196" s="977"/>
      <c r="J196" s="18">
        <v>1</v>
      </c>
      <c r="K196" s="48">
        <v>3000</v>
      </c>
      <c r="L196" s="916" t="str">
        <f t="shared" si="2"/>
        <v/>
      </c>
      <c r="M196" s="401" t="s">
        <v>23</v>
      </c>
      <c r="N196" s="457"/>
      <c r="O196" s="398"/>
    </row>
    <row r="197" spans="1:18" ht="15.75" customHeight="1">
      <c r="B197" s="18">
        <v>1204</v>
      </c>
      <c r="C197" s="18">
        <v>69</v>
      </c>
      <c r="D197" s="19" t="s">
        <v>99</v>
      </c>
      <c r="E197" s="101">
        <v>4589750296636</v>
      </c>
      <c r="F197" s="1349"/>
      <c r="G197" s="18" t="s">
        <v>181</v>
      </c>
      <c r="H197" s="19" t="s">
        <v>150</v>
      </c>
      <c r="I197" s="977"/>
      <c r="J197" s="18">
        <v>1</v>
      </c>
      <c r="K197" s="48">
        <v>3000</v>
      </c>
      <c r="L197" s="916" t="str">
        <f t="shared" si="2"/>
        <v/>
      </c>
      <c r="M197" s="401" t="s">
        <v>23</v>
      </c>
      <c r="N197" s="457"/>
      <c r="O197" s="398"/>
    </row>
    <row r="198" spans="1:18" ht="15.75" customHeight="1">
      <c r="B198" s="18">
        <v>1204</v>
      </c>
      <c r="C198" s="18">
        <v>69</v>
      </c>
      <c r="D198" s="19" t="s">
        <v>33</v>
      </c>
      <c r="E198" s="101">
        <v>4589750296643</v>
      </c>
      <c r="F198" s="1349"/>
      <c r="G198" s="18" t="s">
        <v>181</v>
      </c>
      <c r="H198" s="19" t="s">
        <v>74</v>
      </c>
      <c r="I198" s="977"/>
      <c r="J198" s="18">
        <v>1</v>
      </c>
      <c r="K198" s="48">
        <v>3000</v>
      </c>
      <c r="L198" s="916" t="str">
        <f t="shared" si="2"/>
        <v/>
      </c>
      <c r="M198" s="401" t="s">
        <v>23</v>
      </c>
      <c r="N198" s="457"/>
      <c r="O198" s="398"/>
    </row>
    <row r="199" spans="1:18" ht="15.75" customHeight="1">
      <c r="B199" s="115">
        <v>1204</v>
      </c>
      <c r="C199" s="18">
        <v>69</v>
      </c>
      <c r="D199" s="19" t="s">
        <v>103</v>
      </c>
      <c r="E199" s="101">
        <v>4589750296667</v>
      </c>
      <c r="F199" s="1349"/>
      <c r="G199" s="18" t="s">
        <v>181</v>
      </c>
      <c r="H199" s="19" t="s">
        <v>153</v>
      </c>
      <c r="I199" s="977"/>
      <c r="J199" s="18">
        <v>1</v>
      </c>
      <c r="K199" s="48">
        <v>3500</v>
      </c>
      <c r="L199" s="916" t="str">
        <f t="shared" si="2"/>
        <v/>
      </c>
      <c r="M199" s="401" t="s">
        <v>23</v>
      </c>
      <c r="N199" s="457"/>
      <c r="O199" s="398"/>
    </row>
    <row r="200" spans="1:18" ht="15.75" customHeight="1">
      <c r="B200" s="115">
        <v>1204</v>
      </c>
      <c r="C200" s="18">
        <v>69</v>
      </c>
      <c r="D200" s="19" t="s">
        <v>106</v>
      </c>
      <c r="E200" s="101">
        <v>4589750322182</v>
      </c>
      <c r="F200" s="1349"/>
      <c r="G200" s="18" t="s">
        <v>181</v>
      </c>
      <c r="H200" s="19" t="s">
        <v>108</v>
      </c>
      <c r="I200" s="977"/>
      <c r="J200" s="18">
        <v>1</v>
      </c>
      <c r="K200" s="48">
        <v>3500</v>
      </c>
      <c r="L200" s="916" t="str">
        <f t="shared" ref="L200:L263" si="3">IFERROR(IF(N200=0,"",ROUNDUP(N200/J200,0)),"")</f>
        <v/>
      </c>
      <c r="M200" s="401" t="s">
        <v>23</v>
      </c>
      <c r="N200" s="457"/>
      <c r="O200" s="398"/>
    </row>
    <row r="201" spans="1:18" ht="15.75" customHeight="1">
      <c r="B201" s="18">
        <v>1204</v>
      </c>
      <c r="C201" s="18">
        <v>69</v>
      </c>
      <c r="D201" s="19" t="s">
        <v>27</v>
      </c>
      <c r="E201" s="101">
        <v>4589750296674</v>
      </c>
      <c r="F201" s="1349"/>
      <c r="G201" s="18" t="s">
        <v>181</v>
      </c>
      <c r="H201" s="19" t="s">
        <v>156</v>
      </c>
      <c r="I201" s="977"/>
      <c r="J201" s="18">
        <v>1</v>
      </c>
      <c r="K201" s="48">
        <v>3500</v>
      </c>
      <c r="L201" s="916" t="str">
        <f t="shared" si="3"/>
        <v/>
      </c>
      <c r="M201" s="401" t="s">
        <v>23</v>
      </c>
      <c r="N201" s="457"/>
      <c r="O201" s="398"/>
    </row>
    <row r="202" spans="1:18" ht="15.75" customHeight="1">
      <c r="B202" s="18">
        <v>1204</v>
      </c>
      <c r="C202" s="18">
        <v>69</v>
      </c>
      <c r="D202" s="19" t="s">
        <v>111</v>
      </c>
      <c r="E202" s="101">
        <v>4589750296681</v>
      </c>
      <c r="F202" s="1349"/>
      <c r="G202" s="18" t="s">
        <v>181</v>
      </c>
      <c r="H202" s="19" t="s">
        <v>158</v>
      </c>
      <c r="I202" s="977"/>
      <c r="J202" s="18">
        <v>1</v>
      </c>
      <c r="K202" s="48">
        <v>4000</v>
      </c>
      <c r="L202" s="916" t="str">
        <f t="shared" si="3"/>
        <v/>
      </c>
      <c r="M202" s="401" t="s">
        <v>23</v>
      </c>
      <c r="N202" s="457"/>
      <c r="O202" s="398"/>
    </row>
    <row r="203" spans="1:18" ht="15.75" customHeight="1">
      <c r="B203" s="18">
        <v>1204</v>
      </c>
      <c r="C203" s="18">
        <v>69</v>
      </c>
      <c r="D203" s="19" t="s">
        <v>24</v>
      </c>
      <c r="E203" s="101">
        <v>4589750296698</v>
      </c>
      <c r="F203" s="1349"/>
      <c r="G203" s="18" t="s">
        <v>181</v>
      </c>
      <c r="H203" s="19" t="s">
        <v>160</v>
      </c>
      <c r="I203" s="977"/>
      <c r="J203" s="18">
        <v>1</v>
      </c>
      <c r="K203" s="48">
        <v>4000</v>
      </c>
      <c r="L203" s="916" t="str">
        <f t="shared" si="3"/>
        <v/>
      </c>
      <c r="M203" s="401" t="s">
        <v>23</v>
      </c>
      <c r="N203" s="457"/>
      <c r="O203" s="398"/>
    </row>
    <row r="204" spans="1:18" ht="15.75" customHeight="1">
      <c r="B204" s="20">
        <v>1204</v>
      </c>
      <c r="C204" s="20">
        <v>69</v>
      </c>
      <c r="D204" s="21" t="s">
        <v>116</v>
      </c>
      <c r="E204" s="108">
        <v>4589750296704</v>
      </c>
      <c r="F204" s="1350"/>
      <c r="G204" s="20" t="s">
        <v>181</v>
      </c>
      <c r="H204" s="21" t="s">
        <v>162</v>
      </c>
      <c r="I204" s="990"/>
      <c r="J204" s="20">
        <v>1</v>
      </c>
      <c r="K204" s="67">
        <v>4000</v>
      </c>
      <c r="L204" s="926" t="str">
        <f t="shared" si="3"/>
        <v/>
      </c>
      <c r="M204" s="402" t="s">
        <v>23</v>
      </c>
      <c r="N204" s="422"/>
      <c r="O204" s="398"/>
    </row>
    <row r="205" spans="1:18" ht="15.75" customHeight="1">
      <c r="A205" s="767"/>
      <c r="B205" s="774">
        <v>1411</v>
      </c>
      <c r="C205" s="776" t="s">
        <v>188</v>
      </c>
      <c r="D205" s="792" t="s">
        <v>190</v>
      </c>
      <c r="E205" s="770" t="s">
        <v>1014</v>
      </c>
      <c r="F205" s="1344" t="s">
        <v>1015</v>
      </c>
      <c r="G205" s="772" t="s">
        <v>141</v>
      </c>
      <c r="H205" s="780" t="s">
        <v>145</v>
      </c>
      <c r="I205" s="991" t="s">
        <v>1308</v>
      </c>
      <c r="J205" s="888">
        <v>1</v>
      </c>
      <c r="K205" s="812">
        <v>3900</v>
      </c>
      <c r="L205" s="927" t="str">
        <f t="shared" si="3"/>
        <v/>
      </c>
      <c r="M205" s="799" t="s">
        <v>26</v>
      </c>
      <c r="N205" s="813"/>
      <c r="O205" s="785"/>
      <c r="P205" s="767"/>
      <c r="Q205" s="767"/>
      <c r="R205" s="767"/>
    </row>
    <row r="206" spans="1:18" ht="15.75" customHeight="1">
      <c r="A206" s="767"/>
      <c r="B206" s="775">
        <v>1411</v>
      </c>
      <c r="C206" s="779" t="s">
        <v>188</v>
      </c>
      <c r="D206" s="781" t="s">
        <v>192</v>
      </c>
      <c r="E206" s="770" t="s">
        <v>1016</v>
      </c>
      <c r="F206" s="1344"/>
      <c r="G206" s="768" t="s">
        <v>141</v>
      </c>
      <c r="H206" s="777" t="s">
        <v>147</v>
      </c>
      <c r="I206" s="814" t="s">
        <v>1316</v>
      </c>
      <c r="J206" s="806">
        <v>1</v>
      </c>
      <c r="K206" s="807">
        <v>3900</v>
      </c>
      <c r="L206" s="928" t="str">
        <f t="shared" si="3"/>
        <v/>
      </c>
      <c r="M206" s="797" t="s">
        <v>26</v>
      </c>
      <c r="N206" s="802"/>
      <c r="O206" s="767"/>
      <c r="P206" s="767"/>
      <c r="Q206" s="767"/>
      <c r="R206" s="767"/>
    </row>
    <row r="207" spans="1:18" ht="15.75" customHeight="1">
      <c r="A207" s="767"/>
      <c r="B207" s="775">
        <v>1411</v>
      </c>
      <c r="C207" s="779" t="s">
        <v>188</v>
      </c>
      <c r="D207" s="781" t="s">
        <v>193</v>
      </c>
      <c r="E207" s="770" t="s">
        <v>1017</v>
      </c>
      <c r="F207" s="1344"/>
      <c r="G207" s="768" t="s">
        <v>141</v>
      </c>
      <c r="H207" s="777" t="s">
        <v>73</v>
      </c>
      <c r="I207" s="805"/>
      <c r="J207" s="793">
        <v>1</v>
      </c>
      <c r="K207" s="778">
        <v>4300</v>
      </c>
      <c r="L207" s="929" t="str">
        <f t="shared" si="3"/>
        <v/>
      </c>
      <c r="M207" s="797" t="s">
        <v>26</v>
      </c>
      <c r="N207" s="802"/>
      <c r="O207" s="767"/>
      <c r="P207" s="767"/>
      <c r="Q207" s="767"/>
      <c r="R207" s="767"/>
    </row>
    <row r="208" spans="1:18" ht="15.75" customHeight="1">
      <c r="A208" s="767"/>
      <c r="B208" s="775">
        <v>1411</v>
      </c>
      <c r="C208" s="779" t="s">
        <v>188</v>
      </c>
      <c r="D208" s="781" t="s">
        <v>185</v>
      </c>
      <c r="E208" s="770" t="s">
        <v>1018</v>
      </c>
      <c r="F208" s="1344"/>
      <c r="G208" s="768" t="s">
        <v>141</v>
      </c>
      <c r="H208" s="777" t="s">
        <v>150</v>
      </c>
      <c r="I208" s="992" t="s">
        <v>1308</v>
      </c>
      <c r="J208" s="790">
        <v>1</v>
      </c>
      <c r="K208" s="786">
        <v>4300</v>
      </c>
      <c r="L208" s="930" t="str">
        <f t="shared" si="3"/>
        <v/>
      </c>
      <c r="M208" s="797" t="s">
        <v>26</v>
      </c>
      <c r="N208" s="802"/>
      <c r="O208" s="767"/>
      <c r="P208" s="767"/>
      <c r="Q208" s="767"/>
      <c r="R208" s="767"/>
    </row>
    <row r="209" spans="1:18" ht="15.75" customHeight="1">
      <c r="A209" s="767"/>
      <c r="B209" s="775">
        <v>1411</v>
      </c>
      <c r="C209" s="779" t="s">
        <v>188</v>
      </c>
      <c r="D209" s="781" t="s">
        <v>194</v>
      </c>
      <c r="E209" s="770" t="s">
        <v>1019</v>
      </c>
      <c r="F209" s="1344"/>
      <c r="G209" s="768" t="s">
        <v>141</v>
      </c>
      <c r="H209" s="777" t="s">
        <v>74</v>
      </c>
      <c r="I209" s="805"/>
      <c r="J209" s="790">
        <v>1</v>
      </c>
      <c r="K209" s="786">
        <v>4300</v>
      </c>
      <c r="L209" s="930" t="str">
        <f t="shared" si="3"/>
        <v/>
      </c>
      <c r="M209" s="797" t="s">
        <v>26</v>
      </c>
      <c r="N209" s="802"/>
      <c r="O209" s="767"/>
      <c r="P209" s="767"/>
      <c r="Q209" s="767"/>
      <c r="R209" s="767"/>
    </row>
    <row r="210" spans="1:18" ht="15.75" customHeight="1">
      <c r="A210" s="767"/>
      <c r="B210" s="775">
        <v>1411</v>
      </c>
      <c r="C210" s="779" t="s">
        <v>188</v>
      </c>
      <c r="D210" s="781" t="s">
        <v>195</v>
      </c>
      <c r="E210" s="770" t="s">
        <v>1020</v>
      </c>
      <c r="F210" s="1344"/>
      <c r="G210" s="768" t="s">
        <v>141</v>
      </c>
      <c r="H210" s="777" t="s">
        <v>153</v>
      </c>
      <c r="I210" s="992" t="s">
        <v>1308</v>
      </c>
      <c r="J210" s="790">
        <v>1</v>
      </c>
      <c r="K210" s="786">
        <v>4900</v>
      </c>
      <c r="L210" s="930" t="str">
        <f t="shared" si="3"/>
        <v/>
      </c>
      <c r="M210" s="797" t="s">
        <v>26</v>
      </c>
      <c r="N210" s="802"/>
      <c r="O210" s="767"/>
      <c r="P210" s="767"/>
      <c r="Q210" s="767"/>
      <c r="R210" s="767"/>
    </row>
    <row r="211" spans="1:18" ht="15.75" customHeight="1">
      <c r="A211" s="767"/>
      <c r="B211" s="775">
        <v>1411</v>
      </c>
      <c r="C211" s="779" t="s">
        <v>188</v>
      </c>
      <c r="D211" s="781" t="s">
        <v>196</v>
      </c>
      <c r="E211" s="770" t="s">
        <v>1021</v>
      </c>
      <c r="F211" s="1344"/>
      <c r="G211" s="768" t="s">
        <v>141</v>
      </c>
      <c r="H211" s="777" t="s">
        <v>197</v>
      </c>
      <c r="I211" s="992" t="s">
        <v>1308</v>
      </c>
      <c r="J211" s="790">
        <v>1</v>
      </c>
      <c r="K211" s="786">
        <v>4900</v>
      </c>
      <c r="L211" s="930" t="str">
        <f t="shared" si="3"/>
        <v/>
      </c>
      <c r="M211" s="797" t="s">
        <v>26</v>
      </c>
      <c r="N211" s="802"/>
      <c r="O211" s="767"/>
      <c r="P211" s="767"/>
      <c r="Q211" s="767"/>
      <c r="R211" s="767"/>
    </row>
    <row r="212" spans="1:18" ht="15.75" customHeight="1">
      <c r="A212" s="767"/>
      <c r="B212" s="775">
        <v>1411</v>
      </c>
      <c r="C212" s="779" t="s">
        <v>188</v>
      </c>
      <c r="D212" s="781" t="s">
        <v>186</v>
      </c>
      <c r="E212" s="770" t="s">
        <v>1022</v>
      </c>
      <c r="F212" s="1344"/>
      <c r="G212" s="768" t="s">
        <v>141</v>
      </c>
      <c r="H212" s="777" t="s">
        <v>156</v>
      </c>
      <c r="I212" s="992" t="s">
        <v>1308</v>
      </c>
      <c r="J212" s="790">
        <v>1</v>
      </c>
      <c r="K212" s="786">
        <v>4900</v>
      </c>
      <c r="L212" s="930" t="str">
        <f t="shared" si="3"/>
        <v/>
      </c>
      <c r="M212" s="797" t="s">
        <v>26</v>
      </c>
      <c r="N212" s="802"/>
      <c r="O212" s="767"/>
      <c r="P212" s="767"/>
      <c r="Q212" s="767"/>
      <c r="R212" s="767"/>
    </row>
    <row r="213" spans="1:18" ht="15.75" customHeight="1">
      <c r="A213" s="767"/>
      <c r="B213" s="775">
        <v>1411</v>
      </c>
      <c r="C213" s="779" t="s">
        <v>188</v>
      </c>
      <c r="D213" s="781" t="s">
        <v>187</v>
      </c>
      <c r="E213" s="770" t="s">
        <v>1023</v>
      </c>
      <c r="F213" s="1344"/>
      <c r="G213" s="768" t="s">
        <v>141</v>
      </c>
      <c r="H213" s="777" t="s">
        <v>158</v>
      </c>
      <c r="I213" s="808" t="s">
        <v>1308</v>
      </c>
      <c r="J213" s="790">
        <v>1</v>
      </c>
      <c r="K213" s="786">
        <v>5300</v>
      </c>
      <c r="L213" s="930" t="str">
        <f t="shared" si="3"/>
        <v/>
      </c>
      <c r="M213" s="797" t="s">
        <v>26</v>
      </c>
      <c r="N213" s="802"/>
      <c r="O213" s="796"/>
      <c r="P213" s="767"/>
      <c r="Q213" s="767"/>
      <c r="R213" s="767"/>
    </row>
    <row r="214" spans="1:18" ht="15.75" customHeight="1">
      <c r="B214" s="775">
        <v>1411</v>
      </c>
      <c r="C214" s="779" t="s">
        <v>188</v>
      </c>
      <c r="D214" s="781" t="s">
        <v>188</v>
      </c>
      <c r="E214" s="770" t="s">
        <v>1024</v>
      </c>
      <c r="F214" s="1344"/>
      <c r="G214" s="768" t="s">
        <v>141</v>
      </c>
      <c r="H214" s="777" t="s">
        <v>160</v>
      </c>
      <c r="I214" s="815" t="s">
        <v>1308</v>
      </c>
      <c r="J214" s="790">
        <v>1</v>
      </c>
      <c r="K214" s="786">
        <v>5300</v>
      </c>
      <c r="L214" s="930" t="str">
        <f t="shared" si="3"/>
        <v/>
      </c>
      <c r="M214" s="797" t="s">
        <v>26</v>
      </c>
      <c r="N214" s="802"/>
      <c r="O214" s="796"/>
    </row>
    <row r="215" spans="1:18" ht="15.75" customHeight="1">
      <c r="B215" s="775">
        <v>1411</v>
      </c>
      <c r="C215" s="779" t="s">
        <v>188</v>
      </c>
      <c r="D215" s="782" t="s">
        <v>189</v>
      </c>
      <c r="E215" s="771" t="s">
        <v>1025</v>
      </c>
      <c r="F215" s="1345"/>
      <c r="G215" s="768" t="s">
        <v>141</v>
      </c>
      <c r="H215" s="787" t="s">
        <v>162</v>
      </c>
      <c r="I215" s="815" t="s">
        <v>1308</v>
      </c>
      <c r="J215" s="790">
        <v>1</v>
      </c>
      <c r="K215" s="803">
        <v>5300</v>
      </c>
      <c r="L215" s="930" t="str">
        <f t="shared" si="3"/>
        <v/>
      </c>
      <c r="M215" s="797" t="s">
        <v>26</v>
      </c>
      <c r="N215" s="802"/>
      <c r="O215" s="796"/>
    </row>
    <row r="216" spans="1:18" ht="15.75" customHeight="1">
      <c r="B216" s="775">
        <v>1411</v>
      </c>
      <c r="C216" s="777">
        <v>53</v>
      </c>
      <c r="D216" s="781" t="s">
        <v>190</v>
      </c>
      <c r="E216" s="783" t="s">
        <v>1026</v>
      </c>
      <c r="F216" s="1343" t="s">
        <v>1015</v>
      </c>
      <c r="G216" s="768" t="s">
        <v>719</v>
      </c>
      <c r="H216" s="788" t="s">
        <v>145</v>
      </c>
      <c r="I216" s="814"/>
      <c r="J216" s="790">
        <v>1</v>
      </c>
      <c r="K216" s="778">
        <v>3900</v>
      </c>
      <c r="L216" s="930" t="str">
        <f t="shared" si="3"/>
        <v/>
      </c>
      <c r="M216" s="797" t="s">
        <v>26</v>
      </c>
      <c r="N216" s="802"/>
      <c r="O216" s="796"/>
    </row>
    <row r="217" spans="1:18" ht="15.75" customHeight="1">
      <c r="B217" s="775">
        <v>1411</v>
      </c>
      <c r="C217" s="777">
        <v>53</v>
      </c>
      <c r="D217" s="781" t="s">
        <v>192</v>
      </c>
      <c r="E217" s="770" t="s">
        <v>1027</v>
      </c>
      <c r="F217" s="1343"/>
      <c r="G217" s="768" t="s">
        <v>719</v>
      </c>
      <c r="H217" s="777" t="s">
        <v>147</v>
      </c>
      <c r="I217" s="814"/>
      <c r="J217" s="790">
        <v>1</v>
      </c>
      <c r="K217" s="786">
        <v>3900</v>
      </c>
      <c r="L217" s="930" t="str">
        <f t="shared" si="3"/>
        <v/>
      </c>
      <c r="M217" s="797" t="s">
        <v>26</v>
      </c>
      <c r="N217" s="802"/>
      <c r="O217" s="796"/>
    </row>
    <row r="218" spans="1:18" ht="15.75" customHeight="1">
      <c r="B218" s="775">
        <v>1411</v>
      </c>
      <c r="C218" s="777">
        <v>53</v>
      </c>
      <c r="D218" s="781" t="s">
        <v>193</v>
      </c>
      <c r="E218" s="784" t="s">
        <v>1028</v>
      </c>
      <c r="F218" s="1343"/>
      <c r="G218" s="768" t="s">
        <v>719</v>
      </c>
      <c r="H218" s="777" t="s">
        <v>73</v>
      </c>
      <c r="I218" s="804"/>
      <c r="J218" s="790">
        <v>1</v>
      </c>
      <c r="K218" s="786">
        <v>4300</v>
      </c>
      <c r="L218" s="930" t="str">
        <f t="shared" si="3"/>
        <v/>
      </c>
      <c r="M218" s="797" t="s">
        <v>26</v>
      </c>
      <c r="N218" s="802"/>
      <c r="O218" s="796"/>
    </row>
    <row r="219" spans="1:18" ht="15.75" customHeight="1">
      <c r="B219" s="775">
        <v>1411</v>
      </c>
      <c r="C219" s="777">
        <v>53</v>
      </c>
      <c r="D219" s="781" t="s">
        <v>185</v>
      </c>
      <c r="E219" s="784" t="s">
        <v>1029</v>
      </c>
      <c r="F219" s="1343"/>
      <c r="G219" s="768" t="s">
        <v>719</v>
      </c>
      <c r="H219" s="777" t="s">
        <v>150</v>
      </c>
      <c r="I219" s="814"/>
      <c r="J219" s="790">
        <v>1</v>
      </c>
      <c r="K219" s="786">
        <v>4300</v>
      </c>
      <c r="L219" s="930" t="str">
        <f t="shared" si="3"/>
        <v/>
      </c>
      <c r="M219" s="797" t="s">
        <v>26</v>
      </c>
      <c r="N219" s="802"/>
      <c r="O219" s="796"/>
    </row>
    <row r="220" spans="1:18" ht="15.75" customHeight="1">
      <c r="B220" s="775">
        <v>1411</v>
      </c>
      <c r="C220" s="777">
        <v>53</v>
      </c>
      <c r="D220" s="781" t="s">
        <v>194</v>
      </c>
      <c r="E220" s="784" t="s">
        <v>1030</v>
      </c>
      <c r="F220" s="1343"/>
      <c r="G220" s="768" t="s">
        <v>719</v>
      </c>
      <c r="H220" s="777" t="s">
        <v>74</v>
      </c>
      <c r="I220" s="804"/>
      <c r="J220" s="790">
        <v>1</v>
      </c>
      <c r="K220" s="786">
        <v>4300</v>
      </c>
      <c r="L220" s="930" t="str">
        <f t="shared" si="3"/>
        <v/>
      </c>
      <c r="M220" s="797" t="s">
        <v>26</v>
      </c>
      <c r="N220" s="802"/>
      <c r="O220" s="796"/>
    </row>
    <row r="221" spans="1:18" ht="15.75" customHeight="1">
      <c r="B221" s="775">
        <v>1411</v>
      </c>
      <c r="C221" s="777">
        <v>53</v>
      </c>
      <c r="D221" s="781" t="s">
        <v>195</v>
      </c>
      <c r="E221" s="770" t="s">
        <v>1031</v>
      </c>
      <c r="F221" s="1343"/>
      <c r="G221" s="768" t="s">
        <v>719</v>
      </c>
      <c r="H221" s="777" t="s">
        <v>153</v>
      </c>
      <c r="I221" s="814"/>
      <c r="J221" s="790">
        <v>1</v>
      </c>
      <c r="K221" s="786">
        <v>4900</v>
      </c>
      <c r="L221" s="930" t="str">
        <f t="shared" si="3"/>
        <v/>
      </c>
      <c r="M221" s="797" t="s">
        <v>26</v>
      </c>
      <c r="N221" s="802"/>
      <c r="O221" s="796"/>
    </row>
    <row r="222" spans="1:18" ht="15.75" customHeight="1">
      <c r="B222" s="775">
        <v>1411</v>
      </c>
      <c r="C222" s="777">
        <v>53</v>
      </c>
      <c r="D222" s="781" t="s">
        <v>196</v>
      </c>
      <c r="E222" s="784" t="s">
        <v>1032</v>
      </c>
      <c r="F222" s="1343"/>
      <c r="G222" s="768" t="s">
        <v>719</v>
      </c>
      <c r="H222" s="777" t="s">
        <v>197</v>
      </c>
      <c r="I222" s="814"/>
      <c r="J222" s="790">
        <v>1</v>
      </c>
      <c r="K222" s="786">
        <v>4900</v>
      </c>
      <c r="L222" s="930" t="str">
        <f t="shared" si="3"/>
        <v/>
      </c>
      <c r="M222" s="797" t="s">
        <v>26</v>
      </c>
      <c r="N222" s="802"/>
      <c r="O222" s="796"/>
    </row>
    <row r="223" spans="1:18" ht="15.75" customHeight="1">
      <c r="B223" s="775">
        <v>1411</v>
      </c>
      <c r="C223" s="777">
        <v>53</v>
      </c>
      <c r="D223" s="781" t="s">
        <v>186</v>
      </c>
      <c r="E223" s="784" t="s">
        <v>1033</v>
      </c>
      <c r="F223" s="1343"/>
      <c r="G223" s="768" t="s">
        <v>719</v>
      </c>
      <c r="H223" s="777" t="s">
        <v>156</v>
      </c>
      <c r="I223" s="815"/>
      <c r="J223" s="790">
        <v>1</v>
      </c>
      <c r="K223" s="786">
        <v>4900</v>
      </c>
      <c r="L223" s="930" t="str">
        <f t="shared" si="3"/>
        <v/>
      </c>
      <c r="M223" s="797" t="s">
        <v>26</v>
      </c>
      <c r="N223" s="802"/>
      <c r="O223" s="796"/>
    </row>
    <row r="224" spans="1:18" ht="15.75" customHeight="1">
      <c r="B224" s="775">
        <v>1411</v>
      </c>
      <c r="C224" s="777">
        <v>53</v>
      </c>
      <c r="D224" s="781" t="s">
        <v>187</v>
      </c>
      <c r="E224" s="784" t="s">
        <v>1034</v>
      </c>
      <c r="F224" s="1343"/>
      <c r="G224" s="768" t="s">
        <v>719</v>
      </c>
      <c r="H224" s="777" t="s">
        <v>158</v>
      </c>
      <c r="I224" s="815"/>
      <c r="J224" s="790">
        <v>1</v>
      </c>
      <c r="K224" s="786">
        <v>5300</v>
      </c>
      <c r="L224" s="930" t="str">
        <f t="shared" si="3"/>
        <v/>
      </c>
      <c r="M224" s="797" t="s">
        <v>26</v>
      </c>
      <c r="N224" s="802"/>
      <c r="O224" s="796"/>
    </row>
    <row r="225" spans="2:15" ht="15.75" customHeight="1">
      <c r="B225" s="775">
        <v>1411</v>
      </c>
      <c r="C225" s="777">
        <v>53</v>
      </c>
      <c r="D225" s="781" t="s">
        <v>188</v>
      </c>
      <c r="E225" s="784" t="s">
        <v>1035</v>
      </c>
      <c r="F225" s="1343"/>
      <c r="G225" s="768" t="s">
        <v>719</v>
      </c>
      <c r="H225" s="777" t="s">
        <v>160</v>
      </c>
      <c r="I225" s="808"/>
      <c r="J225" s="790">
        <v>1</v>
      </c>
      <c r="K225" s="786">
        <v>5300</v>
      </c>
      <c r="L225" s="930" t="str">
        <f t="shared" si="3"/>
        <v/>
      </c>
      <c r="M225" s="797" t="s">
        <v>26</v>
      </c>
      <c r="N225" s="802"/>
      <c r="O225" s="796"/>
    </row>
    <row r="226" spans="2:15" ht="15.75" customHeight="1">
      <c r="B226" s="775">
        <v>1411</v>
      </c>
      <c r="C226" s="777">
        <v>53</v>
      </c>
      <c r="D226" s="782" t="s">
        <v>189</v>
      </c>
      <c r="E226" s="771" t="s">
        <v>1036</v>
      </c>
      <c r="F226" s="1343"/>
      <c r="G226" s="768" t="s">
        <v>719</v>
      </c>
      <c r="H226" s="789" t="s">
        <v>162</v>
      </c>
      <c r="I226" s="1228" t="s">
        <v>1358</v>
      </c>
      <c r="J226" s="790">
        <v>1</v>
      </c>
      <c r="K226" s="803">
        <v>5300</v>
      </c>
      <c r="L226" s="930" t="str">
        <f t="shared" si="3"/>
        <v/>
      </c>
      <c r="M226" s="797" t="s">
        <v>26</v>
      </c>
      <c r="N226" s="802"/>
      <c r="O226" s="796"/>
    </row>
    <row r="227" spans="2:15" ht="15.75" customHeight="1">
      <c r="B227" s="775">
        <v>1411</v>
      </c>
      <c r="C227" s="780">
        <v>67</v>
      </c>
      <c r="D227" s="781" t="s">
        <v>190</v>
      </c>
      <c r="E227" s="769" t="s">
        <v>1037</v>
      </c>
      <c r="F227" s="1340" t="s">
        <v>1015</v>
      </c>
      <c r="G227" s="772" t="s">
        <v>1038</v>
      </c>
      <c r="H227" s="780" t="s">
        <v>145</v>
      </c>
      <c r="I227" s="808"/>
      <c r="J227" s="809">
        <v>1</v>
      </c>
      <c r="K227" s="812">
        <v>3900</v>
      </c>
      <c r="L227" s="931" t="str">
        <f t="shared" si="3"/>
        <v/>
      </c>
      <c r="M227" s="810" t="s">
        <v>26</v>
      </c>
      <c r="N227" s="802"/>
      <c r="O227" s="796"/>
    </row>
    <row r="228" spans="2:15" ht="15.75" customHeight="1">
      <c r="B228" s="775">
        <v>1411</v>
      </c>
      <c r="C228" s="780">
        <v>67</v>
      </c>
      <c r="D228" s="781" t="s">
        <v>192</v>
      </c>
      <c r="E228" s="770" t="s">
        <v>1039</v>
      </c>
      <c r="F228" s="1341"/>
      <c r="G228" s="772" t="s">
        <v>1038</v>
      </c>
      <c r="H228" s="777" t="s">
        <v>147</v>
      </c>
      <c r="I228" s="814"/>
      <c r="J228" s="806">
        <v>1</v>
      </c>
      <c r="K228" s="807">
        <v>3900</v>
      </c>
      <c r="L228" s="932" t="str">
        <f t="shared" si="3"/>
        <v/>
      </c>
      <c r="M228" s="811" t="s">
        <v>26</v>
      </c>
      <c r="N228" s="802"/>
      <c r="O228" s="796"/>
    </row>
    <row r="229" spans="2:15" ht="15.75" customHeight="1">
      <c r="B229" s="775">
        <v>1411</v>
      </c>
      <c r="C229" s="780">
        <v>67</v>
      </c>
      <c r="D229" s="781" t="s">
        <v>193</v>
      </c>
      <c r="E229" s="770" t="s">
        <v>1040</v>
      </c>
      <c r="F229" s="1341"/>
      <c r="G229" s="772" t="s">
        <v>1038</v>
      </c>
      <c r="H229" s="777" t="s">
        <v>73</v>
      </c>
      <c r="I229" s="805"/>
      <c r="J229" s="793">
        <v>1</v>
      </c>
      <c r="K229" s="778">
        <v>4300</v>
      </c>
      <c r="L229" s="929" t="str">
        <f t="shared" si="3"/>
        <v/>
      </c>
      <c r="M229" s="799" t="s">
        <v>26</v>
      </c>
      <c r="N229" s="802"/>
      <c r="O229" s="796"/>
    </row>
    <row r="230" spans="2:15" ht="15.75" customHeight="1">
      <c r="B230" s="775">
        <v>1411</v>
      </c>
      <c r="C230" s="780">
        <v>67</v>
      </c>
      <c r="D230" s="781" t="s">
        <v>185</v>
      </c>
      <c r="E230" s="770" t="s">
        <v>1041</v>
      </c>
      <c r="F230" s="1341"/>
      <c r="G230" s="772" t="s">
        <v>1038</v>
      </c>
      <c r="H230" s="777" t="s">
        <v>150</v>
      </c>
      <c r="I230" s="814"/>
      <c r="J230" s="790">
        <v>1</v>
      </c>
      <c r="K230" s="786">
        <v>4300</v>
      </c>
      <c r="L230" s="930" t="str">
        <f t="shared" si="3"/>
        <v/>
      </c>
      <c r="M230" s="797" t="s">
        <v>26</v>
      </c>
      <c r="N230" s="802"/>
      <c r="O230" s="796"/>
    </row>
    <row r="231" spans="2:15" ht="15.75" customHeight="1">
      <c r="B231" s="775">
        <v>1411</v>
      </c>
      <c r="C231" s="780">
        <v>67</v>
      </c>
      <c r="D231" s="781" t="s">
        <v>194</v>
      </c>
      <c r="E231" s="770" t="s">
        <v>1042</v>
      </c>
      <c r="F231" s="1341"/>
      <c r="G231" s="772" t="s">
        <v>1038</v>
      </c>
      <c r="H231" s="777" t="s">
        <v>74</v>
      </c>
      <c r="I231" s="805"/>
      <c r="J231" s="790">
        <v>1</v>
      </c>
      <c r="K231" s="786">
        <v>4300</v>
      </c>
      <c r="L231" s="930" t="str">
        <f t="shared" si="3"/>
        <v/>
      </c>
      <c r="M231" s="797" t="s">
        <v>26</v>
      </c>
      <c r="N231" s="802"/>
      <c r="O231" s="796"/>
    </row>
    <row r="232" spans="2:15" ht="15.75" customHeight="1">
      <c r="B232" s="775">
        <v>1411</v>
      </c>
      <c r="C232" s="780">
        <v>67</v>
      </c>
      <c r="D232" s="781" t="s">
        <v>195</v>
      </c>
      <c r="E232" s="770" t="s">
        <v>1043</v>
      </c>
      <c r="F232" s="1341"/>
      <c r="G232" s="772" t="s">
        <v>1038</v>
      </c>
      <c r="H232" s="777" t="s">
        <v>153</v>
      </c>
      <c r="I232" s="814"/>
      <c r="J232" s="790">
        <v>1</v>
      </c>
      <c r="K232" s="786">
        <v>4900</v>
      </c>
      <c r="L232" s="930" t="str">
        <f t="shared" si="3"/>
        <v/>
      </c>
      <c r="M232" s="797" t="s">
        <v>26</v>
      </c>
      <c r="N232" s="802"/>
      <c r="O232" s="796"/>
    </row>
    <row r="233" spans="2:15" ht="15.75" customHeight="1">
      <c r="B233" s="775">
        <v>1411</v>
      </c>
      <c r="C233" s="780">
        <v>67</v>
      </c>
      <c r="D233" s="781" t="s">
        <v>196</v>
      </c>
      <c r="E233" s="770" t="s">
        <v>1044</v>
      </c>
      <c r="F233" s="1341"/>
      <c r="G233" s="772" t="s">
        <v>1038</v>
      </c>
      <c r="H233" s="777" t="s">
        <v>197</v>
      </c>
      <c r="I233" s="814"/>
      <c r="J233" s="790">
        <v>1</v>
      </c>
      <c r="K233" s="786">
        <v>4900</v>
      </c>
      <c r="L233" s="930" t="str">
        <f t="shared" si="3"/>
        <v/>
      </c>
      <c r="M233" s="797" t="s">
        <v>26</v>
      </c>
      <c r="N233" s="802"/>
      <c r="O233" s="796"/>
    </row>
    <row r="234" spans="2:15" ht="15.75" customHeight="1">
      <c r="B234" s="775">
        <v>1411</v>
      </c>
      <c r="C234" s="780">
        <v>67</v>
      </c>
      <c r="D234" s="781" t="s">
        <v>186</v>
      </c>
      <c r="E234" s="770" t="s">
        <v>1045</v>
      </c>
      <c r="F234" s="1341"/>
      <c r="G234" s="772" t="s">
        <v>1038</v>
      </c>
      <c r="H234" s="777" t="s">
        <v>156</v>
      </c>
      <c r="I234" s="815"/>
      <c r="J234" s="790">
        <v>1</v>
      </c>
      <c r="K234" s="786">
        <v>4900</v>
      </c>
      <c r="L234" s="930" t="str">
        <f t="shared" si="3"/>
        <v/>
      </c>
      <c r="M234" s="797" t="s">
        <v>26</v>
      </c>
      <c r="N234" s="802"/>
      <c r="O234" s="796"/>
    </row>
    <row r="235" spans="2:15" ht="15.75" customHeight="1">
      <c r="B235" s="775">
        <v>1411</v>
      </c>
      <c r="C235" s="780">
        <v>67</v>
      </c>
      <c r="D235" s="781" t="s">
        <v>187</v>
      </c>
      <c r="E235" s="770" t="s">
        <v>1046</v>
      </c>
      <c r="F235" s="1341"/>
      <c r="G235" s="772" t="s">
        <v>1038</v>
      </c>
      <c r="H235" s="777" t="s">
        <v>158</v>
      </c>
      <c r="I235" s="815"/>
      <c r="J235" s="790">
        <v>1</v>
      </c>
      <c r="K235" s="786">
        <v>5300</v>
      </c>
      <c r="L235" s="930" t="str">
        <f t="shared" si="3"/>
        <v/>
      </c>
      <c r="M235" s="797" t="s">
        <v>26</v>
      </c>
      <c r="N235" s="802"/>
      <c r="O235" s="796"/>
    </row>
    <row r="236" spans="2:15" ht="15.75" customHeight="1">
      <c r="B236" s="775">
        <v>1411</v>
      </c>
      <c r="C236" s="780">
        <v>67</v>
      </c>
      <c r="D236" s="781" t="s">
        <v>188</v>
      </c>
      <c r="E236" s="770" t="s">
        <v>1047</v>
      </c>
      <c r="F236" s="1341"/>
      <c r="G236" s="772" t="s">
        <v>1038</v>
      </c>
      <c r="H236" s="777" t="s">
        <v>160</v>
      </c>
      <c r="I236" s="815"/>
      <c r="J236" s="790">
        <v>1</v>
      </c>
      <c r="K236" s="786">
        <v>5300</v>
      </c>
      <c r="L236" s="930" t="str">
        <f t="shared" si="3"/>
        <v/>
      </c>
      <c r="M236" s="797" t="s">
        <v>26</v>
      </c>
      <c r="N236" s="802"/>
      <c r="O236" s="796"/>
    </row>
    <row r="237" spans="2:15" ht="15.75" customHeight="1">
      <c r="B237" s="794">
        <v>1411</v>
      </c>
      <c r="C237" s="801">
        <v>67</v>
      </c>
      <c r="D237" s="782" t="s">
        <v>189</v>
      </c>
      <c r="E237" s="771" t="s">
        <v>1048</v>
      </c>
      <c r="F237" s="1342"/>
      <c r="G237" s="773" t="s">
        <v>1038</v>
      </c>
      <c r="H237" s="773" t="s">
        <v>162</v>
      </c>
      <c r="I237" s="1173" t="s">
        <v>1327</v>
      </c>
      <c r="J237" s="791">
        <v>1</v>
      </c>
      <c r="K237" s="795">
        <v>5300</v>
      </c>
      <c r="L237" s="933" t="str">
        <f t="shared" si="3"/>
        <v/>
      </c>
      <c r="M237" s="798" t="s">
        <v>26</v>
      </c>
      <c r="N237" s="800"/>
      <c r="O237" s="796"/>
    </row>
    <row r="238" spans="2:15" ht="15.75" customHeight="1">
      <c r="B238" s="678">
        <v>1410</v>
      </c>
      <c r="C238" s="660" t="s">
        <v>790</v>
      </c>
      <c r="D238" s="681" t="s">
        <v>190</v>
      </c>
      <c r="E238" s="165" t="s">
        <v>94</v>
      </c>
      <c r="F238" s="1337" t="s">
        <v>791</v>
      </c>
      <c r="G238" s="993" t="s">
        <v>1324</v>
      </c>
      <c r="H238" s="994" t="s">
        <v>145</v>
      </c>
      <c r="I238" s="968" t="s">
        <v>184</v>
      </c>
      <c r="J238" s="995">
        <v>1</v>
      </c>
      <c r="K238" s="996">
        <v>3300</v>
      </c>
      <c r="L238" s="997" t="str">
        <f t="shared" si="3"/>
        <v/>
      </c>
      <c r="M238" s="998" t="s">
        <v>26</v>
      </c>
      <c r="N238" s="999"/>
      <c r="O238" s="398"/>
    </row>
    <row r="239" spans="2:15" ht="15.75" customHeight="1">
      <c r="B239" s="679">
        <v>1410</v>
      </c>
      <c r="C239" s="660" t="s">
        <v>790</v>
      </c>
      <c r="D239" s="680" t="s">
        <v>192</v>
      </c>
      <c r="E239" s="161" t="s">
        <v>96</v>
      </c>
      <c r="F239" s="1337"/>
      <c r="G239" s="665" t="s">
        <v>1324</v>
      </c>
      <c r="H239" s="674" t="s">
        <v>147</v>
      </c>
      <c r="I239" s="670"/>
      <c r="J239" s="663">
        <v>1</v>
      </c>
      <c r="K239" s="659">
        <v>3300</v>
      </c>
      <c r="L239" s="934" t="str">
        <f t="shared" si="3"/>
        <v/>
      </c>
      <c r="M239" s="657" t="s">
        <v>26</v>
      </c>
      <c r="N239" s="675"/>
      <c r="O239" s="398"/>
    </row>
    <row r="240" spans="2:15" ht="15.75" customHeight="1">
      <c r="B240" s="679">
        <v>1410</v>
      </c>
      <c r="C240" s="660" t="s">
        <v>790</v>
      </c>
      <c r="D240" s="680" t="s">
        <v>193</v>
      </c>
      <c r="E240" s="155" t="s">
        <v>98</v>
      </c>
      <c r="F240" s="1337"/>
      <c r="G240" s="665" t="s">
        <v>1324</v>
      </c>
      <c r="H240" s="674" t="s">
        <v>73</v>
      </c>
      <c r="I240" s="677"/>
      <c r="J240" s="663">
        <v>1</v>
      </c>
      <c r="K240" s="659">
        <v>3800</v>
      </c>
      <c r="L240" s="934" t="str">
        <f t="shared" si="3"/>
        <v/>
      </c>
      <c r="M240" s="657" t="s">
        <v>26</v>
      </c>
      <c r="N240" s="675"/>
      <c r="O240" s="398"/>
    </row>
    <row r="241" spans="2:15" ht="15.75" customHeight="1">
      <c r="B241" s="679">
        <v>1410</v>
      </c>
      <c r="C241" s="660" t="s">
        <v>790</v>
      </c>
      <c r="D241" s="680" t="s">
        <v>185</v>
      </c>
      <c r="E241" s="161" t="s">
        <v>100</v>
      </c>
      <c r="F241" s="1337"/>
      <c r="G241" s="993" t="s">
        <v>1324</v>
      </c>
      <c r="H241" s="1000" t="s">
        <v>150</v>
      </c>
      <c r="I241" s="968" t="s">
        <v>184</v>
      </c>
      <c r="J241" s="1001">
        <v>1</v>
      </c>
      <c r="K241" s="1002">
        <v>3800</v>
      </c>
      <c r="L241" s="1003" t="str">
        <f t="shared" si="3"/>
        <v/>
      </c>
      <c r="M241" s="1004" t="s">
        <v>26</v>
      </c>
      <c r="N241" s="999"/>
      <c r="O241" s="398"/>
    </row>
    <row r="242" spans="2:15" ht="15.75" customHeight="1">
      <c r="B242" s="679">
        <v>1410</v>
      </c>
      <c r="C242" s="660" t="s">
        <v>790</v>
      </c>
      <c r="D242" s="680" t="s">
        <v>194</v>
      </c>
      <c r="E242" s="155" t="s">
        <v>102</v>
      </c>
      <c r="F242" s="1337"/>
      <c r="G242" s="665" t="s">
        <v>1324</v>
      </c>
      <c r="H242" s="674" t="s">
        <v>74</v>
      </c>
      <c r="I242" s="664" t="s">
        <v>1306</v>
      </c>
      <c r="J242" s="663">
        <v>1</v>
      </c>
      <c r="K242" s="659">
        <v>3800</v>
      </c>
      <c r="L242" s="934" t="str">
        <f t="shared" si="3"/>
        <v/>
      </c>
      <c r="M242" s="657" t="s">
        <v>26</v>
      </c>
      <c r="N242" s="675"/>
      <c r="O242" s="398"/>
    </row>
    <row r="243" spans="2:15" ht="15.75" customHeight="1">
      <c r="B243" s="679">
        <v>1410</v>
      </c>
      <c r="C243" s="660" t="s">
        <v>790</v>
      </c>
      <c r="D243" s="680" t="s">
        <v>195</v>
      </c>
      <c r="E243" s="161" t="s">
        <v>104</v>
      </c>
      <c r="F243" s="1337"/>
      <c r="G243" s="665" t="s">
        <v>1324</v>
      </c>
      <c r="H243" s="674" t="s">
        <v>153</v>
      </c>
      <c r="I243" s="664" t="s">
        <v>1306</v>
      </c>
      <c r="J243" s="663">
        <v>1</v>
      </c>
      <c r="K243" s="659">
        <v>4300</v>
      </c>
      <c r="L243" s="934" t="str">
        <f t="shared" si="3"/>
        <v/>
      </c>
      <c r="M243" s="657" t="s">
        <v>26</v>
      </c>
      <c r="N243" s="675"/>
      <c r="O243" s="398"/>
    </row>
    <row r="244" spans="2:15" ht="15.75" customHeight="1">
      <c r="B244" s="679">
        <v>1410</v>
      </c>
      <c r="C244" s="660" t="s">
        <v>790</v>
      </c>
      <c r="D244" s="680" t="s">
        <v>196</v>
      </c>
      <c r="E244" s="155" t="s">
        <v>107</v>
      </c>
      <c r="F244" s="1337"/>
      <c r="G244" s="993" t="s">
        <v>1324</v>
      </c>
      <c r="H244" s="1000" t="s">
        <v>197</v>
      </c>
      <c r="I244" s="968" t="s">
        <v>184</v>
      </c>
      <c r="J244" s="1001">
        <v>1</v>
      </c>
      <c r="K244" s="1002">
        <v>4300</v>
      </c>
      <c r="L244" s="1003" t="str">
        <f t="shared" si="3"/>
        <v/>
      </c>
      <c r="M244" s="1004" t="s">
        <v>26</v>
      </c>
      <c r="N244" s="999"/>
      <c r="O244" s="398"/>
    </row>
    <row r="245" spans="2:15" ht="15.75" customHeight="1">
      <c r="B245" s="679">
        <v>1410</v>
      </c>
      <c r="C245" s="660" t="s">
        <v>790</v>
      </c>
      <c r="D245" s="680" t="s">
        <v>186</v>
      </c>
      <c r="E245" s="160" t="s">
        <v>109</v>
      </c>
      <c r="F245" s="1337"/>
      <c r="G245" s="993" t="s">
        <v>1324</v>
      </c>
      <c r="H245" s="1000" t="s">
        <v>156</v>
      </c>
      <c r="I245" s="968" t="s">
        <v>184</v>
      </c>
      <c r="J245" s="1001">
        <v>1</v>
      </c>
      <c r="K245" s="1002">
        <v>4300</v>
      </c>
      <c r="L245" s="1003" t="str">
        <f t="shared" si="3"/>
        <v/>
      </c>
      <c r="M245" s="1004" t="s">
        <v>26</v>
      </c>
      <c r="N245" s="999"/>
      <c r="O245" s="398"/>
    </row>
    <row r="246" spans="2:15" ht="15.75" customHeight="1">
      <c r="B246" s="679">
        <v>1410</v>
      </c>
      <c r="C246" s="660" t="s">
        <v>790</v>
      </c>
      <c r="D246" s="680" t="s">
        <v>187</v>
      </c>
      <c r="E246" s="160" t="s">
        <v>112</v>
      </c>
      <c r="F246" s="1337"/>
      <c r="G246" s="993" t="s">
        <v>1324</v>
      </c>
      <c r="H246" s="1000" t="s">
        <v>158</v>
      </c>
      <c r="I246" s="968" t="s">
        <v>184</v>
      </c>
      <c r="J246" s="1001">
        <v>1</v>
      </c>
      <c r="K246" s="1002">
        <v>5000</v>
      </c>
      <c r="L246" s="1003" t="str">
        <f t="shared" si="3"/>
        <v/>
      </c>
      <c r="M246" s="1004" t="s">
        <v>26</v>
      </c>
      <c r="N246" s="999"/>
      <c r="O246" s="398"/>
    </row>
    <row r="247" spans="2:15" ht="15.75" customHeight="1">
      <c r="B247" s="679">
        <v>1410</v>
      </c>
      <c r="C247" s="660" t="s">
        <v>790</v>
      </c>
      <c r="D247" s="680" t="s">
        <v>188</v>
      </c>
      <c r="E247" s="160" t="s">
        <v>114</v>
      </c>
      <c r="F247" s="1337"/>
      <c r="G247" s="993" t="s">
        <v>1324</v>
      </c>
      <c r="H247" s="1000" t="s">
        <v>160</v>
      </c>
      <c r="I247" s="968" t="s">
        <v>184</v>
      </c>
      <c r="J247" s="1001">
        <v>1</v>
      </c>
      <c r="K247" s="1002">
        <v>5000</v>
      </c>
      <c r="L247" s="1003" t="str">
        <f t="shared" si="3"/>
        <v/>
      </c>
      <c r="M247" s="1004" t="s">
        <v>26</v>
      </c>
      <c r="N247" s="999"/>
      <c r="O247" s="398"/>
    </row>
    <row r="248" spans="2:15" ht="15.75" customHeight="1">
      <c r="B248" s="682">
        <v>1410</v>
      </c>
      <c r="C248" s="660" t="s">
        <v>790</v>
      </c>
      <c r="D248" s="680" t="s">
        <v>189</v>
      </c>
      <c r="E248" s="295" t="s">
        <v>117</v>
      </c>
      <c r="F248" s="1338"/>
      <c r="G248" s="993" t="s">
        <v>1324</v>
      </c>
      <c r="H248" s="1000" t="s">
        <v>162</v>
      </c>
      <c r="I248" s="968" t="s">
        <v>184</v>
      </c>
      <c r="J248" s="1001">
        <v>1</v>
      </c>
      <c r="K248" s="1002">
        <v>5000</v>
      </c>
      <c r="L248" s="1003" t="str">
        <f t="shared" si="3"/>
        <v/>
      </c>
      <c r="M248" s="1004" t="s">
        <v>26</v>
      </c>
      <c r="N248" s="999"/>
      <c r="O248" s="398"/>
    </row>
    <row r="249" spans="2:15" ht="15.75" customHeight="1">
      <c r="B249" s="668">
        <v>1410</v>
      </c>
      <c r="C249" s="662" t="s">
        <v>792</v>
      </c>
      <c r="D249" s="672" t="s">
        <v>190</v>
      </c>
      <c r="E249" s="155" t="s">
        <v>119</v>
      </c>
      <c r="F249" s="1339" t="s">
        <v>791</v>
      </c>
      <c r="G249" s="1021" t="s">
        <v>1325</v>
      </c>
      <c r="H249" s="1134" t="s">
        <v>145</v>
      </c>
      <c r="I249" s="968" t="s">
        <v>184</v>
      </c>
      <c r="J249" s="1135">
        <v>1</v>
      </c>
      <c r="K249" s="1136">
        <v>3300</v>
      </c>
      <c r="L249" s="1011" t="str">
        <f t="shared" si="3"/>
        <v/>
      </c>
      <c r="M249" s="1137" t="s">
        <v>26</v>
      </c>
      <c r="N249" s="1013"/>
      <c r="O249" s="398"/>
    </row>
    <row r="250" spans="2:15" ht="15.75" customHeight="1">
      <c r="B250" s="658">
        <v>1410</v>
      </c>
      <c r="C250" s="662" t="s">
        <v>792</v>
      </c>
      <c r="D250" s="676" t="s">
        <v>192</v>
      </c>
      <c r="E250" s="161" t="s">
        <v>120</v>
      </c>
      <c r="F250" s="1339"/>
      <c r="G250" s="673" t="s">
        <v>1325</v>
      </c>
      <c r="H250" s="692" t="s">
        <v>147</v>
      </c>
      <c r="I250" s="670"/>
      <c r="J250" s="690">
        <v>1</v>
      </c>
      <c r="K250" s="691">
        <v>3300</v>
      </c>
      <c r="L250" s="935" t="str">
        <f t="shared" si="3"/>
        <v/>
      </c>
      <c r="M250" s="689" t="s">
        <v>26</v>
      </c>
      <c r="N250" s="685"/>
      <c r="O250" s="398"/>
    </row>
    <row r="251" spans="2:15" ht="15.75" customHeight="1">
      <c r="B251" s="658">
        <v>1410</v>
      </c>
      <c r="C251" s="662" t="s">
        <v>792</v>
      </c>
      <c r="D251" s="676" t="s">
        <v>193</v>
      </c>
      <c r="E251" s="155" t="s">
        <v>121</v>
      </c>
      <c r="F251" s="1339"/>
      <c r="G251" s="673" t="s">
        <v>1325</v>
      </c>
      <c r="H251" s="692" t="s">
        <v>73</v>
      </c>
      <c r="I251" s="677"/>
      <c r="J251" s="690">
        <v>1</v>
      </c>
      <c r="K251" s="691">
        <v>3800</v>
      </c>
      <c r="L251" s="935" t="str">
        <f t="shared" si="3"/>
        <v/>
      </c>
      <c r="M251" s="689" t="s">
        <v>26</v>
      </c>
      <c r="N251" s="685"/>
      <c r="O251" s="398"/>
    </row>
    <row r="252" spans="2:15" ht="15.75" customHeight="1">
      <c r="B252" s="658">
        <v>1410</v>
      </c>
      <c r="C252" s="662" t="s">
        <v>792</v>
      </c>
      <c r="D252" s="676" t="s">
        <v>185</v>
      </c>
      <c r="E252" s="161" t="s">
        <v>122</v>
      </c>
      <c r="F252" s="1339"/>
      <c r="G252" s="673" t="s">
        <v>1325</v>
      </c>
      <c r="H252" s="692" t="s">
        <v>150</v>
      </c>
      <c r="I252" s="664" t="s">
        <v>1306</v>
      </c>
      <c r="J252" s="690">
        <v>1</v>
      </c>
      <c r="K252" s="691">
        <v>3800</v>
      </c>
      <c r="L252" s="935" t="str">
        <f t="shared" si="3"/>
        <v/>
      </c>
      <c r="M252" s="689" t="s">
        <v>26</v>
      </c>
      <c r="N252" s="685"/>
      <c r="O252" s="398"/>
    </row>
    <row r="253" spans="2:15" ht="15.75" customHeight="1">
      <c r="B253" s="658">
        <v>1410</v>
      </c>
      <c r="C253" s="662" t="s">
        <v>792</v>
      </c>
      <c r="D253" s="676" t="s">
        <v>194</v>
      </c>
      <c r="E253" s="161" t="s">
        <v>123</v>
      </c>
      <c r="F253" s="1339"/>
      <c r="G253" s="673" t="s">
        <v>1325</v>
      </c>
      <c r="H253" s="692" t="s">
        <v>74</v>
      </c>
      <c r="I253" s="688"/>
      <c r="J253" s="690">
        <v>1</v>
      </c>
      <c r="K253" s="691">
        <v>3800</v>
      </c>
      <c r="L253" s="935" t="str">
        <f t="shared" si="3"/>
        <v/>
      </c>
      <c r="M253" s="689" t="s">
        <v>26</v>
      </c>
      <c r="N253" s="685"/>
      <c r="O253" s="398"/>
    </row>
    <row r="254" spans="2:15" ht="15.75" customHeight="1">
      <c r="B254" s="658">
        <v>1410</v>
      </c>
      <c r="C254" s="662" t="s">
        <v>792</v>
      </c>
      <c r="D254" s="676" t="s">
        <v>195</v>
      </c>
      <c r="E254" s="161" t="s">
        <v>124</v>
      </c>
      <c r="F254" s="1339"/>
      <c r="G254" s="673" t="s">
        <v>1325</v>
      </c>
      <c r="H254" s="692" t="s">
        <v>153</v>
      </c>
      <c r="I254" s="664" t="s">
        <v>1306</v>
      </c>
      <c r="J254" s="690">
        <v>1</v>
      </c>
      <c r="K254" s="691">
        <v>4300</v>
      </c>
      <c r="L254" s="935" t="str">
        <f t="shared" si="3"/>
        <v/>
      </c>
      <c r="M254" s="689" t="s">
        <v>26</v>
      </c>
      <c r="N254" s="685"/>
      <c r="O254" s="398"/>
    </row>
    <row r="255" spans="2:15" ht="15.75" customHeight="1">
      <c r="B255" s="658">
        <v>1410</v>
      </c>
      <c r="C255" s="662" t="s">
        <v>792</v>
      </c>
      <c r="D255" s="676" t="s">
        <v>196</v>
      </c>
      <c r="E255" s="155" t="s">
        <v>125</v>
      </c>
      <c r="F255" s="1339"/>
      <c r="G255" s="1021" t="s">
        <v>1325</v>
      </c>
      <c r="H255" s="1008" t="s">
        <v>197</v>
      </c>
      <c r="I255" s="968" t="s">
        <v>184</v>
      </c>
      <c r="J255" s="1009">
        <v>1</v>
      </c>
      <c r="K255" s="1010">
        <v>4300</v>
      </c>
      <c r="L255" s="1011" t="str">
        <f t="shared" si="3"/>
        <v/>
      </c>
      <c r="M255" s="1012" t="s">
        <v>26</v>
      </c>
      <c r="N255" s="1013"/>
      <c r="O255" s="398"/>
    </row>
    <row r="256" spans="2:15" ht="15.75" customHeight="1">
      <c r="B256" s="658">
        <v>1410</v>
      </c>
      <c r="C256" s="662" t="s">
        <v>792</v>
      </c>
      <c r="D256" s="676" t="s">
        <v>186</v>
      </c>
      <c r="E256" s="160" t="s">
        <v>126</v>
      </c>
      <c r="F256" s="1339"/>
      <c r="G256" s="1021" t="s">
        <v>1325</v>
      </c>
      <c r="H256" s="1008" t="s">
        <v>156</v>
      </c>
      <c r="I256" s="968" t="s">
        <v>184</v>
      </c>
      <c r="J256" s="1009">
        <v>1</v>
      </c>
      <c r="K256" s="1010">
        <v>4300</v>
      </c>
      <c r="L256" s="1011" t="str">
        <f t="shared" si="3"/>
        <v/>
      </c>
      <c r="M256" s="1012" t="s">
        <v>26</v>
      </c>
      <c r="N256" s="1013"/>
      <c r="O256" s="398"/>
    </row>
    <row r="257" spans="1:16" ht="15.75" customHeight="1">
      <c r="B257" s="658">
        <v>1410</v>
      </c>
      <c r="C257" s="662" t="s">
        <v>792</v>
      </c>
      <c r="D257" s="676" t="s">
        <v>187</v>
      </c>
      <c r="E257" s="161" t="s">
        <v>127</v>
      </c>
      <c r="F257" s="1339"/>
      <c r="G257" s="1021" t="s">
        <v>1325</v>
      </c>
      <c r="H257" s="1008" t="s">
        <v>158</v>
      </c>
      <c r="I257" s="968" t="s">
        <v>184</v>
      </c>
      <c r="J257" s="1009">
        <v>1</v>
      </c>
      <c r="K257" s="1010">
        <v>5000</v>
      </c>
      <c r="L257" s="1011" t="str">
        <f t="shared" si="3"/>
        <v/>
      </c>
      <c r="M257" s="1012" t="s">
        <v>26</v>
      </c>
      <c r="N257" s="1013"/>
      <c r="O257" s="398"/>
    </row>
    <row r="258" spans="1:16" ht="15.75" customHeight="1">
      <c r="B258" s="658">
        <v>1410</v>
      </c>
      <c r="C258" s="662" t="s">
        <v>792</v>
      </c>
      <c r="D258" s="676" t="s">
        <v>188</v>
      </c>
      <c r="E258" s="165" t="s">
        <v>128</v>
      </c>
      <c r="F258" s="1339"/>
      <c r="G258" s="1021" t="s">
        <v>1325</v>
      </c>
      <c r="H258" s="1008" t="s">
        <v>160</v>
      </c>
      <c r="I258" s="968" t="s">
        <v>184</v>
      </c>
      <c r="J258" s="1009">
        <v>1</v>
      </c>
      <c r="K258" s="1010">
        <v>5000</v>
      </c>
      <c r="L258" s="1011" t="str">
        <f t="shared" si="3"/>
        <v/>
      </c>
      <c r="M258" s="1012" t="s">
        <v>26</v>
      </c>
      <c r="N258" s="1013"/>
      <c r="O258" s="398"/>
    </row>
    <row r="259" spans="1:16" ht="15.75" customHeight="1">
      <c r="B259" s="658">
        <v>1410</v>
      </c>
      <c r="C259" s="662" t="s">
        <v>792</v>
      </c>
      <c r="D259" s="687" t="s">
        <v>189</v>
      </c>
      <c r="E259" s="165" t="s">
        <v>129</v>
      </c>
      <c r="F259" s="1339"/>
      <c r="G259" s="1021" t="s">
        <v>1325</v>
      </c>
      <c r="H259" s="1138" t="s">
        <v>162</v>
      </c>
      <c r="I259" s="968" t="s">
        <v>184</v>
      </c>
      <c r="J259" s="1009">
        <v>1</v>
      </c>
      <c r="K259" s="1010">
        <v>5000</v>
      </c>
      <c r="L259" s="1011" t="str">
        <f t="shared" si="3"/>
        <v/>
      </c>
      <c r="M259" s="1012" t="s">
        <v>26</v>
      </c>
      <c r="N259" s="1013"/>
      <c r="O259" s="398"/>
    </row>
    <row r="260" spans="1:16" ht="15.75" customHeight="1">
      <c r="B260" s="658">
        <v>1410</v>
      </c>
      <c r="C260" s="662" t="s">
        <v>793</v>
      </c>
      <c r="D260" s="672" t="s">
        <v>190</v>
      </c>
      <c r="E260" s="165" t="s">
        <v>130</v>
      </c>
      <c r="F260" s="1335" t="s">
        <v>791</v>
      </c>
      <c r="G260" s="686" t="s">
        <v>1326</v>
      </c>
      <c r="H260" s="662" t="s">
        <v>145</v>
      </c>
      <c r="I260" s="664" t="s">
        <v>1306</v>
      </c>
      <c r="J260" s="690">
        <v>1</v>
      </c>
      <c r="K260" s="691">
        <v>3300</v>
      </c>
      <c r="L260" s="935" t="str">
        <f t="shared" si="3"/>
        <v/>
      </c>
      <c r="M260" s="689" t="s">
        <v>26</v>
      </c>
      <c r="N260" s="685"/>
      <c r="O260" s="398"/>
    </row>
    <row r="261" spans="1:16" ht="15.75" customHeight="1">
      <c r="B261" s="658">
        <v>1410</v>
      </c>
      <c r="C261" s="662" t="s">
        <v>793</v>
      </c>
      <c r="D261" s="676" t="s">
        <v>192</v>
      </c>
      <c r="E261" s="155" t="s">
        <v>131</v>
      </c>
      <c r="F261" s="1335"/>
      <c r="G261" s="686" t="s">
        <v>1326</v>
      </c>
      <c r="H261" s="692" t="s">
        <v>147</v>
      </c>
      <c r="I261" s="677"/>
      <c r="J261" s="690">
        <v>1</v>
      </c>
      <c r="K261" s="691">
        <v>3300</v>
      </c>
      <c r="L261" s="935" t="str">
        <f t="shared" si="3"/>
        <v/>
      </c>
      <c r="M261" s="689" t="s">
        <v>26</v>
      </c>
      <c r="N261" s="685"/>
      <c r="O261" s="398"/>
    </row>
    <row r="262" spans="1:16" ht="15.75" customHeight="1">
      <c r="B262" s="658">
        <v>1410</v>
      </c>
      <c r="C262" s="662" t="s">
        <v>793</v>
      </c>
      <c r="D262" s="676" t="s">
        <v>193</v>
      </c>
      <c r="E262" s="161" t="s">
        <v>132</v>
      </c>
      <c r="F262" s="1335"/>
      <c r="G262" s="686" t="s">
        <v>1326</v>
      </c>
      <c r="H262" s="692" t="s">
        <v>73</v>
      </c>
      <c r="I262" s="670"/>
      <c r="J262" s="690">
        <v>1</v>
      </c>
      <c r="K262" s="691">
        <v>3800</v>
      </c>
      <c r="L262" s="935" t="str">
        <f t="shared" si="3"/>
        <v/>
      </c>
      <c r="M262" s="689" t="s">
        <v>26</v>
      </c>
      <c r="N262" s="685"/>
      <c r="O262" s="398"/>
    </row>
    <row r="263" spans="1:16" ht="15.75" customHeight="1">
      <c r="B263" s="658">
        <v>1410</v>
      </c>
      <c r="C263" s="662" t="s">
        <v>793</v>
      </c>
      <c r="D263" s="676" t="s">
        <v>185</v>
      </c>
      <c r="E263" s="161" t="s">
        <v>133</v>
      </c>
      <c r="F263" s="1335"/>
      <c r="G263" s="686" t="s">
        <v>1326</v>
      </c>
      <c r="H263" s="692" t="s">
        <v>150</v>
      </c>
      <c r="I263" s="688"/>
      <c r="J263" s="690">
        <v>1</v>
      </c>
      <c r="K263" s="691">
        <v>3800</v>
      </c>
      <c r="L263" s="935" t="str">
        <f t="shared" si="3"/>
        <v/>
      </c>
      <c r="M263" s="689" t="s">
        <v>26</v>
      </c>
      <c r="N263" s="685"/>
      <c r="O263" s="398"/>
    </row>
    <row r="264" spans="1:16" ht="15.75" customHeight="1">
      <c r="B264" s="658">
        <v>1410</v>
      </c>
      <c r="C264" s="662" t="s">
        <v>793</v>
      </c>
      <c r="D264" s="676" t="s">
        <v>194</v>
      </c>
      <c r="E264" s="155" t="s">
        <v>134</v>
      </c>
      <c r="F264" s="1335"/>
      <c r="G264" s="686" t="s">
        <v>1326</v>
      </c>
      <c r="H264" s="692" t="s">
        <v>74</v>
      </c>
      <c r="I264" s="688"/>
      <c r="J264" s="690">
        <v>1</v>
      </c>
      <c r="K264" s="691">
        <v>3800</v>
      </c>
      <c r="L264" s="935" t="str">
        <f t="shared" ref="L264:L270" si="4">IFERROR(IF(N264=0,"",ROUNDUP(N264/J264,0)),"")</f>
        <v/>
      </c>
      <c r="M264" s="689" t="s">
        <v>26</v>
      </c>
      <c r="N264" s="685"/>
      <c r="O264" s="398"/>
    </row>
    <row r="265" spans="1:16" ht="15.75" customHeight="1">
      <c r="B265" s="658">
        <v>1410</v>
      </c>
      <c r="C265" s="662" t="s">
        <v>793</v>
      </c>
      <c r="D265" s="676" t="s">
        <v>195</v>
      </c>
      <c r="E265" s="160" t="s">
        <v>135</v>
      </c>
      <c r="F265" s="1335"/>
      <c r="G265" s="686" t="s">
        <v>1326</v>
      </c>
      <c r="H265" s="692" t="s">
        <v>153</v>
      </c>
      <c r="I265" s="688"/>
      <c r="J265" s="690">
        <v>1</v>
      </c>
      <c r="K265" s="691">
        <v>4300</v>
      </c>
      <c r="L265" s="935" t="str">
        <f t="shared" si="4"/>
        <v/>
      </c>
      <c r="M265" s="689" t="s">
        <v>26</v>
      </c>
      <c r="N265" s="685"/>
      <c r="O265" s="398"/>
    </row>
    <row r="266" spans="1:16" ht="15.75" customHeight="1">
      <c r="B266" s="658">
        <v>1410</v>
      </c>
      <c r="C266" s="662" t="s">
        <v>793</v>
      </c>
      <c r="D266" s="676" t="s">
        <v>196</v>
      </c>
      <c r="E266" s="160" t="s">
        <v>136</v>
      </c>
      <c r="F266" s="1335"/>
      <c r="G266" s="686" t="s">
        <v>1326</v>
      </c>
      <c r="H266" s="692" t="s">
        <v>197</v>
      </c>
      <c r="I266" s="664" t="s">
        <v>1306</v>
      </c>
      <c r="J266" s="690">
        <v>1</v>
      </c>
      <c r="K266" s="691">
        <v>4300</v>
      </c>
      <c r="L266" s="935" t="str">
        <f t="shared" si="4"/>
        <v/>
      </c>
      <c r="M266" s="689" t="s">
        <v>26</v>
      </c>
      <c r="N266" s="685"/>
      <c r="O266" s="398"/>
    </row>
    <row r="267" spans="1:16" ht="15.75" customHeight="1">
      <c r="B267" s="658">
        <v>1410</v>
      </c>
      <c r="C267" s="662" t="s">
        <v>793</v>
      </c>
      <c r="D267" s="676" t="s">
        <v>186</v>
      </c>
      <c r="E267" s="160" t="s">
        <v>137</v>
      </c>
      <c r="F267" s="1335"/>
      <c r="G267" s="686" t="s">
        <v>1326</v>
      </c>
      <c r="H267" s="692" t="s">
        <v>156</v>
      </c>
      <c r="I267" s="664" t="s">
        <v>1306</v>
      </c>
      <c r="J267" s="690">
        <v>1</v>
      </c>
      <c r="K267" s="691">
        <v>4300</v>
      </c>
      <c r="L267" s="935" t="str">
        <f t="shared" si="4"/>
        <v/>
      </c>
      <c r="M267" s="689" t="s">
        <v>26</v>
      </c>
      <c r="N267" s="685"/>
      <c r="O267" s="398"/>
    </row>
    <row r="268" spans="1:16" ht="15.75" customHeight="1">
      <c r="B268" s="658">
        <v>1410</v>
      </c>
      <c r="C268" s="662" t="s">
        <v>793</v>
      </c>
      <c r="D268" s="676" t="s">
        <v>187</v>
      </c>
      <c r="E268" s="161" t="s">
        <v>138</v>
      </c>
      <c r="F268" s="1335"/>
      <c r="G268" s="1007" t="s">
        <v>1326</v>
      </c>
      <c r="H268" s="1008" t="s">
        <v>158</v>
      </c>
      <c r="I268" s="1005" t="s">
        <v>184</v>
      </c>
      <c r="J268" s="1009">
        <v>1</v>
      </c>
      <c r="K268" s="1010">
        <v>5000</v>
      </c>
      <c r="L268" s="1011" t="str">
        <f t="shared" si="4"/>
        <v/>
      </c>
      <c r="M268" s="1012" t="s">
        <v>26</v>
      </c>
      <c r="N268" s="1013"/>
      <c r="O268" s="398"/>
    </row>
    <row r="269" spans="1:16" ht="15.75" customHeight="1">
      <c r="B269" s="658">
        <v>1410</v>
      </c>
      <c r="C269" s="662" t="s">
        <v>793</v>
      </c>
      <c r="D269" s="676" t="s">
        <v>188</v>
      </c>
      <c r="E269" s="161" t="s">
        <v>139</v>
      </c>
      <c r="F269" s="1335"/>
      <c r="G269" s="1116" t="s">
        <v>1326</v>
      </c>
      <c r="H269" s="1117" t="s">
        <v>160</v>
      </c>
      <c r="I269" s="1118"/>
      <c r="J269" s="1119">
        <v>1</v>
      </c>
      <c r="K269" s="1120">
        <v>5000</v>
      </c>
      <c r="L269" s="1121" t="str">
        <f t="shared" si="4"/>
        <v/>
      </c>
      <c r="M269" s="1122" t="s">
        <v>26</v>
      </c>
      <c r="N269" s="685"/>
      <c r="O269" s="398"/>
    </row>
    <row r="270" spans="1:16" ht="15.75" customHeight="1" thickBot="1">
      <c r="B270" s="684">
        <v>1410</v>
      </c>
      <c r="C270" s="683" t="s">
        <v>793</v>
      </c>
      <c r="D270" s="661" t="s">
        <v>189</v>
      </c>
      <c r="E270" s="156" t="s">
        <v>140</v>
      </c>
      <c r="F270" s="1336"/>
      <c r="G270" s="1014" t="s">
        <v>1326</v>
      </c>
      <c r="H270" s="1015" t="s">
        <v>162</v>
      </c>
      <c r="I270" s="1006" t="s">
        <v>184</v>
      </c>
      <c r="J270" s="1016">
        <v>1</v>
      </c>
      <c r="K270" s="1017">
        <v>5000</v>
      </c>
      <c r="L270" s="1018" t="str">
        <f t="shared" si="4"/>
        <v/>
      </c>
      <c r="M270" s="1019" t="s">
        <v>26</v>
      </c>
      <c r="N270" s="1020"/>
      <c r="O270" s="398"/>
    </row>
    <row r="271" spans="1:16" ht="24" customHeight="1" thickBot="1">
      <c r="B271" s="450"/>
      <c r="C271" s="450"/>
      <c r="D271" s="450"/>
      <c r="E271" s="450"/>
      <c r="F271" s="78"/>
      <c r="G271" s="450"/>
      <c r="H271" s="450"/>
      <c r="I271" s="73"/>
      <c r="J271" s="450"/>
      <c r="K271" s="74"/>
      <c r="L271" s="74"/>
      <c r="M271" s="370"/>
      <c r="N271" s="423">
        <f>SUM(N7:N270)</f>
        <v>0</v>
      </c>
    </row>
    <row r="272" spans="1:16" ht="17.25" thickTop="1" thickBot="1">
      <c r="A272" s="1"/>
      <c r="B272" s="1" t="s">
        <v>84</v>
      </c>
      <c r="C272" s="22"/>
      <c r="D272" s="22"/>
      <c r="E272" s="1"/>
      <c r="F272" s="1"/>
      <c r="G272" s="1"/>
      <c r="H272" s="23"/>
      <c r="I272" s="1"/>
      <c r="J272" s="1"/>
      <c r="K272" s="24"/>
      <c r="L272" s="24"/>
      <c r="M272" s="362"/>
      <c r="N272" s="2"/>
      <c r="O272" s="1"/>
      <c r="P272" s="1"/>
    </row>
    <row r="273" spans="1:16" ht="15.75">
      <c r="A273" s="1"/>
      <c r="B273" s="1291"/>
      <c r="C273" s="1292"/>
      <c r="D273" s="1292"/>
      <c r="E273" s="1292"/>
      <c r="F273" s="1292"/>
      <c r="G273" s="1292"/>
      <c r="H273" s="1292"/>
      <c r="I273" s="1292"/>
      <c r="J273" s="1292"/>
      <c r="K273" s="1292"/>
      <c r="L273" s="1292"/>
      <c r="M273" s="1292"/>
      <c r="N273" s="1293"/>
      <c r="O273" s="1"/>
      <c r="P273" s="1"/>
    </row>
    <row r="274" spans="1:16" ht="15.75">
      <c r="A274" s="1"/>
      <c r="B274" s="1294"/>
      <c r="C274" s="1295"/>
      <c r="D274" s="1295"/>
      <c r="E274" s="1295"/>
      <c r="F274" s="1295"/>
      <c r="G274" s="1295"/>
      <c r="H274" s="1295"/>
      <c r="I274" s="1295"/>
      <c r="J274" s="1295"/>
      <c r="K274" s="1295"/>
      <c r="L274" s="1295"/>
      <c r="M274" s="1295"/>
      <c r="N274" s="1296"/>
      <c r="O274" s="1"/>
      <c r="P274" s="1"/>
    </row>
    <row r="275" spans="1:16" ht="23.25" customHeight="1" thickBot="1">
      <c r="A275" s="1"/>
      <c r="B275" s="1297"/>
      <c r="C275" s="1298"/>
      <c r="D275" s="1298"/>
      <c r="E275" s="1298"/>
      <c r="F275" s="1298"/>
      <c r="G275" s="1298"/>
      <c r="H275" s="1298"/>
      <c r="I275" s="1298"/>
      <c r="J275" s="1298"/>
      <c r="K275" s="1298"/>
      <c r="L275" s="1298"/>
      <c r="M275" s="1298"/>
      <c r="N275" s="1299"/>
      <c r="O275" s="1"/>
      <c r="P275" s="1"/>
    </row>
    <row r="276" spans="1:16" ht="15.75">
      <c r="A276" s="1"/>
      <c r="B276" s="1"/>
      <c r="C276" s="22"/>
      <c r="D276" s="22"/>
      <c r="E276" s="1"/>
      <c r="F276" s="1"/>
      <c r="G276" s="1"/>
      <c r="H276" s="23"/>
      <c r="I276" s="1"/>
      <c r="J276" s="1"/>
      <c r="K276" s="24"/>
      <c r="L276" s="24"/>
      <c r="M276" s="362"/>
      <c r="N276" s="2"/>
      <c r="O276" s="1"/>
      <c r="P276" s="1"/>
    </row>
    <row r="277" spans="1:16" ht="15.75">
      <c r="A277" s="1"/>
      <c r="B277" s="25" t="s">
        <v>85</v>
      </c>
      <c r="C277" s="25"/>
      <c r="D277" s="25"/>
      <c r="E277" s="25"/>
      <c r="F277" s="25"/>
      <c r="G277" s="25"/>
      <c r="H277" s="25"/>
      <c r="I277" s="25"/>
      <c r="J277" s="25"/>
      <c r="K277" s="24"/>
      <c r="L277" s="24"/>
      <c r="M277" s="362"/>
      <c r="N277" s="2"/>
      <c r="O277" s="1"/>
      <c r="P277" s="1"/>
    </row>
    <row r="278" spans="1:16" ht="15.75">
      <c r="A278" s="1"/>
      <c r="B278" s="25" t="s">
        <v>86</v>
      </c>
      <c r="C278" s="25"/>
      <c r="D278" s="25"/>
      <c r="E278" s="25"/>
      <c r="F278" s="25"/>
      <c r="G278" s="25"/>
      <c r="H278" s="25"/>
      <c r="I278" s="25"/>
      <c r="J278" s="25"/>
      <c r="K278" s="24"/>
      <c r="L278" s="24"/>
      <c r="M278" s="362"/>
      <c r="N278" s="2"/>
      <c r="O278" s="1"/>
      <c r="P278" s="1"/>
    </row>
    <row r="279" spans="1:16" ht="15.75">
      <c r="A279" s="1"/>
      <c r="B279" s="25" t="s">
        <v>87</v>
      </c>
      <c r="C279" s="25"/>
      <c r="D279" s="25"/>
      <c r="E279" s="25"/>
      <c r="F279" s="25"/>
      <c r="G279" s="25"/>
      <c r="H279" s="25"/>
      <c r="I279" s="25"/>
      <c r="J279" s="25"/>
      <c r="K279" s="24"/>
      <c r="L279" s="24"/>
      <c r="M279" s="362"/>
      <c r="N279" s="2"/>
      <c r="O279" s="1"/>
      <c r="P279" s="1"/>
    </row>
    <row r="280" spans="1:16" ht="15.75">
      <c r="A280" s="1"/>
      <c r="B280" s="1"/>
      <c r="C280" s="22"/>
      <c r="D280" s="22"/>
      <c r="E280" s="1"/>
      <c r="F280" s="1"/>
      <c r="G280" s="1"/>
      <c r="H280" s="23"/>
      <c r="I280" s="1"/>
      <c r="J280" s="1"/>
      <c r="K280" s="24"/>
      <c r="L280" s="24"/>
      <c r="M280" s="362"/>
      <c r="N280" s="2"/>
      <c r="O280" s="1"/>
      <c r="P280" s="1"/>
    </row>
    <row r="281" spans="1:16" ht="19.5">
      <c r="A281" s="6"/>
      <c r="D281" s="26" t="s">
        <v>88</v>
      </c>
      <c r="E281" s="450"/>
      <c r="F281" s="450"/>
      <c r="J281" s="450"/>
      <c r="N281" s="4"/>
      <c r="O281" s="6"/>
      <c r="P281" s="6"/>
    </row>
    <row r="282" spans="1:16" ht="15.75">
      <c r="A282" s="6"/>
      <c r="D282" s="27" t="s">
        <v>89</v>
      </c>
      <c r="E282" s="28"/>
      <c r="F282" s="28"/>
      <c r="H282" s="46" t="s">
        <v>90</v>
      </c>
      <c r="I282" s="64"/>
      <c r="J282" s="28"/>
      <c r="N282" s="4"/>
      <c r="O282" s="6"/>
      <c r="P282" s="6"/>
    </row>
    <row r="283" spans="1:16" ht="15.75" customHeight="1">
      <c r="A283" s="6"/>
      <c r="D283" s="29"/>
      <c r="E283" s="450"/>
      <c r="F283" s="450"/>
      <c r="G283" s="450"/>
      <c r="H283" s="450"/>
      <c r="I283" s="7"/>
      <c r="J283" s="6"/>
      <c r="K283" s="6"/>
      <c r="L283" s="6"/>
      <c r="M283" s="364"/>
      <c r="N283" s="6"/>
      <c r="O283" s="6"/>
    </row>
    <row r="284" spans="1:16" ht="18">
      <c r="A284" s="6"/>
      <c r="D284" s="30"/>
      <c r="E284" s="450"/>
      <c r="F284" s="47" t="s">
        <v>91</v>
      </c>
      <c r="G284" s="450"/>
      <c r="H284" s="450"/>
      <c r="I284" s="7"/>
      <c r="J284" s="6"/>
      <c r="K284" s="6"/>
      <c r="L284" s="6"/>
      <c r="M284" s="364"/>
      <c r="N284" s="6"/>
      <c r="O284" s="6"/>
    </row>
    <row r="285" spans="1:16" ht="15.75" customHeight="1">
      <c r="F285" s="32"/>
      <c r="I285" s="33"/>
      <c r="K285" s="31"/>
      <c r="L285" s="31"/>
      <c r="M285" s="371"/>
    </row>
  </sheetData>
  <sheetProtection selectLockedCells="1"/>
  <autoFilter ref="N6:O6" xr:uid="{00000000-0001-0000-0300-000000000000}"/>
  <mergeCells count="33">
    <mergeCell ref="N4:O4"/>
    <mergeCell ref="B3:N3"/>
    <mergeCell ref="B273:N275"/>
    <mergeCell ref="F95:F105"/>
    <mergeCell ref="C4:K5"/>
    <mergeCell ref="F106:F116"/>
    <mergeCell ref="F51:F61"/>
    <mergeCell ref="F62:F72"/>
    <mergeCell ref="F117:F127"/>
    <mergeCell ref="F128:F138"/>
    <mergeCell ref="F183:F193"/>
    <mergeCell ref="F194:F204"/>
    <mergeCell ref="F139:F149"/>
    <mergeCell ref="F150:F160"/>
    <mergeCell ref="F161:F171"/>
    <mergeCell ref="F172:F182"/>
    <mergeCell ref="F260:F270"/>
    <mergeCell ref="L6:M6"/>
    <mergeCell ref="F238:F248"/>
    <mergeCell ref="F249:F259"/>
    <mergeCell ref="L2:M2"/>
    <mergeCell ref="F227:F237"/>
    <mergeCell ref="F216:F226"/>
    <mergeCell ref="F205:F215"/>
    <mergeCell ref="B1:K1"/>
    <mergeCell ref="C2:D2"/>
    <mergeCell ref="E2:F2"/>
    <mergeCell ref="F84:F94"/>
    <mergeCell ref="F73:F83"/>
    <mergeCell ref="F40:F50"/>
    <mergeCell ref="F18:F28"/>
    <mergeCell ref="F29:F39"/>
    <mergeCell ref="F7:F17"/>
  </mergeCells>
  <phoneticPr fontId="22"/>
  <pageMargins left="0.23622047244094491" right="0.23622047244094491" top="0.28999999999999998" bottom="0.2" header="0" footer="0"/>
  <pageSetup paperSize="9" scale="60" orientation="portrait" r:id="rId1"/>
  <headerFooter>
    <oddFooter>&amp;R&amp;D</oddFooter>
  </headerFooter>
  <ignoredErrors>
    <ignoredError sqref="D29:D50 C51:D116 C117:E136 D238:E270 C137:C138 E137:E138 D137:D188 C7:D28 E7:E116 D189:E204 C205:E23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715D-08DC-40CA-91A8-083D46ACCEF3}">
  <sheetPr codeName="Sheet7"/>
  <dimension ref="A1:R57"/>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125" style="367" customWidth="1"/>
    <col min="14" max="14" width="10.625" customWidth="1"/>
    <col min="15" max="15" width="12.875" customWidth="1"/>
    <col min="16" max="16" width="9.875" customWidth="1"/>
    <col min="17" max="17" width="13" customWidth="1"/>
    <col min="18" max="27" width="6.5" customWidth="1"/>
  </cols>
  <sheetData>
    <row r="1" spans="1:18" ht="53.25" customHeight="1" thickBot="1">
      <c r="A1" s="1"/>
      <c r="B1" s="1281" t="s">
        <v>758</v>
      </c>
      <c r="C1" s="1281"/>
      <c r="D1" s="1281"/>
      <c r="E1" s="1281"/>
      <c r="F1" s="1281"/>
      <c r="G1" s="1281"/>
      <c r="H1" s="1281"/>
      <c r="I1" s="1281"/>
      <c r="J1" s="1281"/>
      <c r="K1" s="1281"/>
      <c r="L1" s="430"/>
      <c r="M1" s="357"/>
      <c r="N1" s="266" t="str">
        <f>ドッグキャリー!N1</f>
        <v>2025/5/21 更新</v>
      </c>
      <c r="O1" s="1"/>
      <c r="P1" s="1"/>
    </row>
    <row r="2" spans="1:18" ht="49.5" customHeight="1" thickBot="1">
      <c r="A2" s="1"/>
      <c r="B2" s="430"/>
      <c r="C2" s="1282" t="s">
        <v>0</v>
      </c>
      <c r="D2" s="1283"/>
      <c r="E2" s="1284"/>
      <c r="F2" s="1285"/>
      <c r="G2" s="351" t="s">
        <v>1</v>
      </c>
      <c r="H2" s="3" t="s">
        <v>92</v>
      </c>
      <c r="I2" s="352"/>
      <c r="J2" s="4" t="s">
        <v>3</v>
      </c>
      <c r="K2" s="385"/>
      <c r="L2" s="1287" t="s">
        <v>4</v>
      </c>
      <c r="M2" s="1287"/>
      <c r="N2" s="386"/>
      <c r="O2" s="431" t="s">
        <v>5</v>
      </c>
      <c r="P2" s="6"/>
      <c r="Q2" s="450"/>
    </row>
    <row r="3" spans="1:18" ht="26.25" customHeight="1">
      <c r="A3" s="1"/>
      <c r="B3" s="1286" t="s">
        <v>6</v>
      </c>
      <c r="C3" s="1286"/>
      <c r="D3" s="1286"/>
      <c r="E3" s="1286"/>
      <c r="F3" s="1286"/>
      <c r="G3" s="1286"/>
      <c r="H3" s="1286"/>
      <c r="I3" s="1286"/>
      <c r="J3" s="1286"/>
      <c r="K3" s="1286"/>
      <c r="L3" s="1286"/>
      <c r="M3" s="1286"/>
      <c r="N3" s="1286"/>
      <c r="O3" s="209"/>
      <c r="P3" s="1"/>
    </row>
    <row r="4" spans="1:18" ht="43.5" customHeight="1">
      <c r="A4" s="1"/>
      <c r="B4" s="4"/>
      <c r="C4" s="1300" t="s">
        <v>7</v>
      </c>
      <c r="D4" s="1300"/>
      <c r="E4" s="1300"/>
      <c r="F4" s="1300"/>
      <c r="G4" s="1300"/>
      <c r="H4" s="1300"/>
      <c r="I4" s="1300"/>
      <c r="J4" s="1300"/>
      <c r="K4" s="1300"/>
      <c r="L4" s="432"/>
      <c r="M4" s="358"/>
      <c r="N4" s="1304"/>
      <c r="O4" s="1304"/>
      <c r="P4" s="1"/>
    </row>
    <row r="5" spans="1:18" ht="24" customHeight="1" thickBot="1">
      <c r="A5" s="1"/>
      <c r="B5" s="5"/>
      <c r="C5" s="1301"/>
      <c r="D5" s="1301"/>
      <c r="E5" s="1301"/>
      <c r="F5" s="1301"/>
      <c r="G5" s="1301"/>
      <c r="H5" s="1301"/>
      <c r="I5" s="1301"/>
      <c r="J5" s="1301"/>
      <c r="K5" s="1301"/>
      <c r="L5" s="432"/>
      <c r="M5" s="358"/>
      <c r="N5" s="45"/>
      <c r="O5" s="1"/>
      <c r="P5" s="1"/>
    </row>
    <row r="6" spans="1:18" ht="27" customHeight="1" thickBot="1">
      <c r="A6" s="2"/>
      <c r="B6" s="35" t="s">
        <v>8</v>
      </c>
      <c r="C6" s="36" t="s">
        <v>9</v>
      </c>
      <c r="D6" s="36" t="s">
        <v>10</v>
      </c>
      <c r="E6" s="35" t="s">
        <v>11</v>
      </c>
      <c r="F6" s="35" t="s">
        <v>12</v>
      </c>
      <c r="G6" s="37" t="s">
        <v>13</v>
      </c>
      <c r="H6" s="35" t="s">
        <v>14</v>
      </c>
      <c r="I6" s="39" t="s">
        <v>15</v>
      </c>
      <c r="J6" s="455" t="s">
        <v>16</v>
      </c>
      <c r="K6" s="38" t="s">
        <v>17</v>
      </c>
      <c r="L6" s="1319" t="s">
        <v>18</v>
      </c>
      <c r="M6" s="1320"/>
      <c r="N6" s="8" t="s">
        <v>19</v>
      </c>
      <c r="R6" s="44"/>
    </row>
    <row r="7" spans="1:18" ht="15.75" customHeight="1" thickTop="1">
      <c r="B7" s="448">
        <v>5505</v>
      </c>
      <c r="C7" s="98" t="s">
        <v>906</v>
      </c>
      <c r="D7" s="738" t="s">
        <v>930</v>
      </c>
      <c r="E7" s="708" t="s">
        <v>945</v>
      </c>
      <c r="F7" s="1365" t="s">
        <v>200</v>
      </c>
      <c r="G7" s="1263" t="s">
        <v>1348</v>
      </c>
      <c r="H7" s="1100" t="s">
        <v>97</v>
      </c>
      <c r="I7" s="1264" t="s">
        <v>184</v>
      </c>
      <c r="J7" s="1065">
        <v>1</v>
      </c>
      <c r="K7" s="1265">
        <v>4500</v>
      </c>
      <c r="L7" s="1266" t="str">
        <f>IFERROR(IF(N7=0,"",ROUNDUP(N7/J7,0)),"")</f>
        <v/>
      </c>
      <c r="M7" s="1267" t="s">
        <v>26</v>
      </c>
      <c r="N7" s="1243"/>
      <c r="O7" s="249"/>
    </row>
    <row r="8" spans="1:18" ht="15.75" customHeight="1">
      <c r="B8" s="449">
        <v>5505</v>
      </c>
      <c r="C8" s="96" t="s">
        <v>906</v>
      </c>
      <c r="D8" s="347" t="s">
        <v>905</v>
      </c>
      <c r="E8" s="96" t="s">
        <v>946</v>
      </c>
      <c r="F8" s="1366"/>
      <c r="G8" s="449" t="s">
        <v>1348</v>
      </c>
      <c r="H8" s="449" t="s">
        <v>32</v>
      </c>
      <c r="I8" s="1175" t="s">
        <v>1306</v>
      </c>
      <c r="J8" s="449">
        <v>1</v>
      </c>
      <c r="K8" s="57">
        <v>5500</v>
      </c>
      <c r="L8" s="466" t="str">
        <f t="shared" ref="L8:L41" si="0">IFERROR(IF(N8=0,"",ROUNDUP(N8/J8,0)),"")</f>
        <v/>
      </c>
      <c r="M8" s="405" t="s">
        <v>26</v>
      </c>
      <c r="N8" s="735"/>
    </row>
    <row r="9" spans="1:18" ht="15.75" customHeight="1">
      <c r="B9" s="449">
        <v>5505</v>
      </c>
      <c r="C9" s="96" t="s">
        <v>906</v>
      </c>
      <c r="D9" s="347" t="s">
        <v>906</v>
      </c>
      <c r="E9" s="96" t="s">
        <v>947</v>
      </c>
      <c r="F9" s="1366"/>
      <c r="G9" s="1064" t="s">
        <v>1348</v>
      </c>
      <c r="H9" s="1064" t="s">
        <v>35</v>
      </c>
      <c r="I9" s="1174" t="s">
        <v>184</v>
      </c>
      <c r="J9" s="1064">
        <v>1</v>
      </c>
      <c r="K9" s="1179">
        <v>6300</v>
      </c>
      <c r="L9" s="1195" t="str">
        <f t="shared" si="0"/>
        <v/>
      </c>
      <c r="M9" s="1196" t="s">
        <v>26</v>
      </c>
      <c r="N9" s="1197"/>
    </row>
    <row r="10" spans="1:18" ht="15.75" customHeight="1">
      <c r="B10" s="449">
        <v>5505</v>
      </c>
      <c r="C10" s="96" t="s">
        <v>929</v>
      </c>
      <c r="D10" s="697" t="s">
        <v>930</v>
      </c>
      <c r="E10" s="96" t="s">
        <v>948</v>
      </c>
      <c r="F10" s="1366"/>
      <c r="G10" s="449" t="s">
        <v>1356</v>
      </c>
      <c r="H10" s="449" t="s">
        <v>97</v>
      </c>
      <c r="I10" s="1175" t="s">
        <v>1306</v>
      </c>
      <c r="J10" s="449">
        <v>1</v>
      </c>
      <c r="K10" s="57">
        <v>4500</v>
      </c>
      <c r="L10" s="466" t="str">
        <f t="shared" si="0"/>
        <v/>
      </c>
      <c r="M10" s="405" t="s">
        <v>26</v>
      </c>
      <c r="N10" s="735"/>
    </row>
    <row r="11" spans="1:18" ht="15.75" customHeight="1">
      <c r="B11" s="449">
        <v>5505</v>
      </c>
      <c r="C11" s="96" t="s">
        <v>929</v>
      </c>
      <c r="D11" s="347" t="s">
        <v>905</v>
      </c>
      <c r="E11" s="96" t="s">
        <v>949</v>
      </c>
      <c r="F11" s="1366"/>
      <c r="G11" s="449" t="s">
        <v>1356</v>
      </c>
      <c r="H11" s="449" t="s">
        <v>32</v>
      </c>
      <c r="I11" s="1175" t="s">
        <v>1306</v>
      </c>
      <c r="J11" s="449">
        <v>1</v>
      </c>
      <c r="K11" s="57">
        <v>5500</v>
      </c>
      <c r="L11" s="466" t="str">
        <f t="shared" si="0"/>
        <v/>
      </c>
      <c r="M11" s="405" t="s">
        <v>26</v>
      </c>
      <c r="N11" s="735"/>
    </row>
    <row r="12" spans="1:18" ht="15.75" customHeight="1">
      <c r="B12" s="446">
        <v>5505</v>
      </c>
      <c r="C12" s="97" t="s">
        <v>929</v>
      </c>
      <c r="D12" s="725" t="s">
        <v>906</v>
      </c>
      <c r="E12" s="97" t="s">
        <v>950</v>
      </c>
      <c r="F12" s="1356"/>
      <c r="G12" s="426" t="s">
        <v>1349</v>
      </c>
      <c r="H12" s="426" t="s">
        <v>35</v>
      </c>
      <c r="I12" s="1174" t="s">
        <v>184</v>
      </c>
      <c r="J12" s="426">
        <v>1</v>
      </c>
      <c r="K12" s="427">
        <v>6300</v>
      </c>
      <c r="L12" s="471" t="str">
        <f t="shared" si="0"/>
        <v/>
      </c>
      <c r="M12" s="1199" t="s">
        <v>26</v>
      </c>
      <c r="N12" s="1200"/>
    </row>
    <row r="13" spans="1:18" ht="15.75" customHeight="1">
      <c r="B13" s="444">
        <v>5504</v>
      </c>
      <c r="C13" s="173" t="s">
        <v>546</v>
      </c>
      <c r="D13" s="226" t="s">
        <v>79</v>
      </c>
      <c r="E13" s="95" t="s">
        <v>951</v>
      </c>
      <c r="F13" s="1355" t="s">
        <v>205</v>
      </c>
      <c r="G13" s="444" t="s">
        <v>643</v>
      </c>
      <c r="H13" s="444" t="s">
        <v>97</v>
      </c>
      <c r="I13" s="1176"/>
      <c r="J13" s="448">
        <v>1</v>
      </c>
      <c r="K13" s="188">
        <v>3000</v>
      </c>
      <c r="L13" s="468" t="str">
        <f t="shared" si="0"/>
        <v/>
      </c>
      <c r="M13" s="1023" t="s">
        <v>26</v>
      </c>
      <c r="N13" s="734"/>
      <c r="O13" s="249"/>
    </row>
    <row r="14" spans="1:18" ht="15.75" customHeight="1">
      <c r="B14" s="444">
        <v>5504</v>
      </c>
      <c r="C14" s="95" t="s">
        <v>546</v>
      </c>
      <c r="D14" s="243" t="s">
        <v>28</v>
      </c>
      <c r="E14" s="96" t="s">
        <v>952</v>
      </c>
      <c r="F14" s="1366"/>
      <c r="G14" s="449" t="s">
        <v>643</v>
      </c>
      <c r="H14" s="449" t="s">
        <v>32</v>
      </c>
      <c r="I14" s="1177"/>
      <c r="J14" s="444">
        <v>1</v>
      </c>
      <c r="K14" s="57">
        <v>3900</v>
      </c>
      <c r="L14" s="466" t="str">
        <f t="shared" si="0"/>
        <v/>
      </c>
      <c r="M14" s="405" t="s">
        <v>26</v>
      </c>
      <c r="N14" s="735"/>
    </row>
    <row r="15" spans="1:18" ht="15.75" customHeight="1">
      <c r="B15" s="444">
        <v>5504</v>
      </c>
      <c r="C15" s="96" t="s">
        <v>546</v>
      </c>
      <c r="D15" s="302" t="s">
        <v>33</v>
      </c>
      <c r="E15" s="96" t="s">
        <v>953</v>
      </c>
      <c r="F15" s="1366"/>
      <c r="G15" s="449" t="s">
        <v>643</v>
      </c>
      <c r="H15" s="449" t="s">
        <v>35</v>
      </c>
      <c r="I15" s="1178"/>
      <c r="J15" s="449">
        <v>1</v>
      </c>
      <c r="K15" s="608">
        <v>4800</v>
      </c>
      <c r="L15" s="730" t="str">
        <f t="shared" si="0"/>
        <v/>
      </c>
      <c r="M15" s="409" t="s">
        <v>26</v>
      </c>
      <c r="N15" s="735"/>
    </row>
    <row r="16" spans="1:18" ht="15.75" customHeight="1">
      <c r="B16" s="444">
        <v>5504</v>
      </c>
      <c r="C16" s="96" t="s">
        <v>429</v>
      </c>
      <c r="D16" s="302" t="s">
        <v>79</v>
      </c>
      <c r="E16" s="96" t="s">
        <v>954</v>
      </c>
      <c r="F16" s="1366"/>
      <c r="G16" s="449" t="s">
        <v>198</v>
      </c>
      <c r="H16" s="444" t="s">
        <v>97</v>
      </c>
      <c r="I16" s="1178"/>
      <c r="J16" s="444">
        <v>1</v>
      </c>
      <c r="K16" s="188">
        <v>3000</v>
      </c>
      <c r="L16" s="580" t="str">
        <f t="shared" si="0"/>
        <v/>
      </c>
      <c r="M16" s="1023" t="s">
        <v>26</v>
      </c>
      <c r="N16" s="735"/>
    </row>
    <row r="17" spans="2:15" ht="15.75" customHeight="1">
      <c r="B17" s="444">
        <v>5504</v>
      </c>
      <c r="C17" s="124" t="s">
        <v>429</v>
      </c>
      <c r="D17" s="713" t="s">
        <v>28</v>
      </c>
      <c r="E17" s="96" t="s">
        <v>955</v>
      </c>
      <c r="F17" s="1366"/>
      <c r="G17" s="449" t="s">
        <v>198</v>
      </c>
      <c r="H17" s="449" t="s">
        <v>32</v>
      </c>
      <c r="I17" s="1178"/>
      <c r="J17" s="449">
        <v>1</v>
      </c>
      <c r="K17" s="61">
        <v>3900</v>
      </c>
      <c r="L17" s="580" t="str">
        <f t="shared" si="0"/>
        <v/>
      </c>
      <c r="M17" s="405" t="s">
        <v>26</v>
      </c>
      <c r="N17" s="735"/>
    </row>
    <row r="18" spans="2:15" ht="15.75">
      <c r="B18" s="434">
        <v>5504</v>
      </c>
      <c r="C18" s="174" t="s">
        <v>429</v>
      </c>
      <c r="D18" s="635" t="s">
        <v>33</v>
      </c>
      <c r="E18" s="97" t="s">
        <v>956</v>
      </c>
      <c r="F18" s="1356"/>
      <c r="G18" s="434" t="s">
        <v>198</v>
      </c>
      <c r="H18" s="434" t="s">
        <v>35</v>
      </c>
      <c r="I18" s="1178"/>
      <c r="J18" s="434">
        <v>1</v>
      </c>
      <c r="K18" s="169">
        <v>4800</v>
      </c>
      <c r="L18" s="469" t="str">
        <f t="shared" si="0"/>
        <v/>
      </c>
      <c r="M18" s="406" t="s">
        <v>26</v>
      </c>
      <c r="N18" s="736"/>
    </row>
    <row r="19" spans="2:15" ht="17.25" customHeight="1">
      <c r="B19" s="448">
        <v>5506</v>
      </c>
      <c r="C19" s="98" t="s">
        <v>24</v>
      </c>
      <c r="D19" s="738" t="s">
        <v>21</v>
      </c>
      <c r="E19" s="95" t="s">
        <v>957</v>
      </c>
      <c r="F19" s="1355" t="s">
        <v>931</v>
      </c>
      <c r="G19" s="731" t="s">
        <v>932</v>
      </c>
      <c r="H19" s="732" t="s">
        <v>910</v>
      </c>
      <c r="I19" s="1022"/>
      <c r="J19" s="448">
        <v>1</v>
      </c>
      <c r="K19" s="56">
        <v>4900</v>
      </c>
      <c r="L19" s="470" t="str">
        <f t="shared" si="0"/>
        <v/>
      </c>
      <c r="M19" s="408" t="s">
        <v>26</v>
      </c>
      <c r="N19" s="737"/>
    </row>
    <row r="20" spans="2:15" ht="16.5" customHeight="1">
      <c r="B20" s="446">
        <v>5506</v>
      </c>
      <c r="C20" s="97" t="s">
        <v>216</v>
      </c>
      <c r="D20" s="725" t="s">
        <v>21</v>
      </c>
      <c r="E20" s="124" t="s">
        <v>958</v>
      </c>
      <c r="F20" s="1356"/>
      <c r="G20" s="224" t="s">
        <v>219</v>
      </c>
      <c r="H20" s="733" t="s">
        <v>910</v>
      </c>
      <c r="I20" s="481"/>
      <c r="J20" s="446">
        <v>1</v>
      </c>
      <c r="K20" s="55">
        <v>4900</v>
      </c>
      <c r="L20" s="467" t="str">
        <f t="shared" si="0"/>
        <v/>
      </c>
      <c r="M20" s="406" t="s">
        <v>26</v>
      </c>
      <c r="N20" s="736"/>
    </row>
    <row r="21" spans="2:15" ht="16.5" customHeight="1">
      <c r="B21" s="442">
        <v>5502</v>
      </c>
      <c r="C21" s="109" t="s">
        <v>933</v>
      </c>
      <c r="D21" s="411" t="s">
        <v>935</v>
      </c>
      <c r="E21" s="98" t="s">
        <v>959</v>
      </c>
      <c r="F21" s="1357" t="s">
        <v>937</v>
      </c>
      <c r="G21" s="40" t="s">
        <v>1350</v>
      </c>
      <c r="H21" s="1373" t="s">
        <v>1368</v>
      </c>
      <c r="I21" s="1374"/>
      <c r="J21" s="447">
        <v>1</v>
      </c>
      <c r="K21" s="58">
        <v>3500</v>
      </c>
      <c r="L21" s="468" t="str">
        <f t="shared" si="0"/>
        <v/>
      </c>
      <c r="M21" s="409" t="s">
        <v>26</v>
      </c>
      <c r="N21" s="734"/>
    </row>
    <row r="22" spans="2:15" ht="16.5" customHeight="1">
      <c r="B22" s="440">
        <v>5502</v>
      </c>
      <c r="C22" s="93" t="s">
        <v>934</v>
      </c>
      <c r="D22" s="739" t="s">
        <v>935</v>
      </c>
      <c r="E22" s="124" t="s">
        <v>960</v>
      </c>
      <c r="F22" s="1358"/>
      <c r="G22" s="42" t="s">
        <v>1351</v>
      </c>
      <c r="H22" s="1375" t="s">
        <v>1369</v>
      </c>
      <c r="I22" s="1376"/>
      <c r="J22" s="446">
        <v>1</v>
      </c>
      <c r="K22" s="55">
        <v>3500</v>
      </c>
      <c r="L22" s="609" t="str">
        <f t="shared" si="0"/>
        <v/>
      </c>
      <c r="M22" s="406" t="s">
        <v>26</v>
      </c>
      <c r="N22" s="736"/>
    </row>
    <row r="23" spans="2:15" ht="16.5" customHeight="1">
      <c r="B23" s="442">
        <v>5503</v>
      </c>
      <c r="C23" s="109" t="s">
        <v>933</v>
      </c>
      <c r="D23" s="411" t="s">
        <v>935</v>
      </c>
      <c r="E23" s="98" t="s">
        <v>961</v>
      </c>
      <c r="F23" s="1357" t="s">
        <v>936</v>
      </c>
      <c r="G23" s="40" t="s">
        <v>650</v>
      </c>
      <c r="H23" s="732" t="s">
        <v>910</v>
      </c>
      <c r="I23" s="1275" t="s">
        <v>1371</v>
      </c>
      <c r="J23" s="447">
        <v>1</v>
      </c>
      <c r="K23" s="58">
        <v>5000</v>
      </c>
      <c r="L23" s="468" t="str">
        <f t="shared" si="0"/>
        <v/>
      </c>
      <c r="M23" s="409" t="s">
        <v>26</v>
      </c>
      <c r="N23" s="734"/>
    </row>
    <row r="24" spans="2:15" ht="16.5" customHeight="1">
      <c r="B24" s="440">
        <v>5503</v>
      </c>
      <c r="C24" s="93" t="s">
        <v>934</v>
      </c>
      <c r="D24" s="739" t="s">
        <v>935</v>
      </c>
      <c r="E24" s="97" t="s">
        <v>962</v>
      </c>
      <c r="F24" s="1358"/>
      <c r="G24" s="42" t="s">
        <v>219</v>
      </c>
      <c r="H24" s="733" t="s">
        <v>910</v>
      </c>
      <c r="I24" s="1153"/>
      <c r="J24" s="446">
        <v>1</v>
      </c>
      <c r="K24" s="55">
        <v>5000</v>
      </c>
      <c r="L24" s="609" t="str">
        <f t="shared" si="0"/>
        <v/>
      </c>
      <c r="M24" s="406" t="s">
        <v>26</v>
      </c>
      <c r="N24" s="736"/>
    </row>
    <row r="25" spans="2:15" ht="15.75" customHeight="1">
      <c r="B25" s="444">
        <v>5501</v>
      </c>
      <c r="C25" s="173" t="s">
        <v>938</v>
      </c>
      <c r="D25" s="226" t="s">
        <v>21</v>
      </c>
      <c r="E25" s="95" t="s">
        <v>963</v>
      </c>
      <c r="F25" s="1359" t="s">
        <v>944</v>
      </c>
      <c r="G25" s="221" t="s">
        <v>941</v>
      </c>
      <c r="H25" s="1268" t="s">
        <v>910</v>
      </c>
      <c r="I25" s="1270" t="s">
        <v>1370</v>
      </c>
      <c r="J25" s="447">
        <v>1</v>
      </c>
      <c r="K25" s="58">
        <v>3300</v>
      </c>
      <c r="L25" s="610" t="str">
        <f t="shared" si="0"/>
        <v/>
      </c>
      <c r="M25" s="409" t="s">
        <v>26</v>
      </c>
      <c r="N25" s="734"/>
    </row>
    <row r="26" spans="2:15" ht="15.75" customHeight="1">
      <c r="B26" s="449">
        <v>5501</v>
      </c>
      <c r="C26" s="96" t="s">
        <v>939</v>
      </c>
      <c r="D26" s="347" t="s">
        <v>21</v>
      </c>
      <c r="E26" s="96" t="s">
        <v>964</v>
      </c>
      <c r="F26" s="1360"/>
      <c r="G26" s="221" t="s">
        <v>942</v>
      </c>
      <c r="H26" s="1269" t="s">
        <v>910</v>
      </c>
      <c r="I26" s="1271" t="s">
        <v>1370</v>
      </c>
      <c r="J26" s="447">
        <v>1</v>
      </c>
      <c r="K26" s="58">
        <v>3300</v>
      </c>
      <c r="L26" s="468" t="str">
        <f t="shared" si="0"/>
        <v/>
      </c>
      <c r="M26" s="409" t="s">
        <v>26</v>
      </c>
      <c r="N26" s="735"/>
    </row>
    <row r="27" spans="2:15" ht="15.75" customHeight="1">
      <c r="B27" s="434">
        <v>5501</v>
      </c>
      <c r="C27" s="174" t="s">
        <v>940</v>
      </c>
      <c r="D27" s="635" t="s">
        <v>21</v>
      </c>
      <c r="E27" s="97" t="s">
        <v>965</v>
      </c>
      <c r="F27" s="1361"/>
      <c r="G27" s="224" t="s">
        <v>943</v>
      </c>
      <c r="H27" s="733" t="s">
        <v>910</v>
      </c>
      <c r="I27" s="1271" t="s">
        <v>1370</v>
      </c>
      <c r="J27" s="446">
        <v>1</v>
      </c>
      <c r="K27" s="55">
        <v>3300</v>
      </c>
      <c r="L27" s="467" t="str">
        <f t="shared" si="0"/>
        <v/>
      </c>
      <c r="M27" s="406" t="s">
        <v>26</v>
      </c>
      <c r="N27" s="736"/>
    </row>
    <row r="28" spans="2:15" ht="35.25" customHeight="1">
      <c r="B28" s="439">
        <v>9401</v>
      </c>
      <c r="C28" s="134" t="s">
        <v>202</v>
      </c>
      <c r="D28" s="134" t="s">
        <v>21</v>
      </c>
      <c r="E28" s="153" t="s">
        <v>207</v>
      </c>
      <c r="F28" s="941" t="s">
        <v>208</v>
      </c>
      <c r="G28" s="439" t="s">
        <v>209</v>
      </c>
      <c r="H28" s="439"/>
      <c r="I28" s="482"/>
      <c r="J28" s="439">
        <v>1</v>
      </c>
      <c r="K28" s="353">
        <v>6500</v>
      </c>
      <c r="L28" s="470" t="str">
        <f t="shared" si="0"/>
        <v/>
      </c>
      <c r="M28" s="407" t="s">
        <v>26</v>
      </c>
      <c r="N28" s="616"/>
    </row>
    <row r="29" spans="2:15" ht="15.75" customHeight="1">
      <c r="B29" s="448">
        <v>5102</v>
      </c>
      <c r="C29" s="98" t="s">
        <v>210</v>
      </c>
      <c r="D29" s="98" t="s">
        <v>79</v>
      </c>
      <c r="E29" s="162" t="s">
        <v>211</v>
      </c>
      <c r="F29" s="1367" t="s">
        <v>1354</v>
      </c>
      <c r="G29" s="448" t="s">
        <v>212</v>
      </c>
      <c r="H29" s="439" t="s">
        <v>97</v>
      </c>
      <c r="I29" s="581"/>
      <c r="J29" s="439">
        <v>1</v>
      </c>
      <c r="K29" s="341">
        <v>4300</v>
      </c>
      <c r="L29" s="470" t="str">
        <f t="shared" si="0"/>
        <v/>
      </c>
      <c r="M29" s="407" t="s">
        <v>26</v>
      </c>
      <c r="N29" s="615"/>
      <c r="O29" s="249"/>
    </row>
    <row r="30" spans="2:15" ht="15.75" customHeight="1">
      <c r="B30" s="446">
        <v>5102</v>
      </c>
      <c r="C30" s="97" t="s">
        <v>64</v>
      </c>
      <c r="D30" s="97" t="s">
        <v>79</v>
      </c>
      <c r="E30" s="156" t="s">
        <v>213</v>
      </c>
      <c r="F30" s="1316"/>
      <c r="G30" s="446" t="s">
        <v>66</v>
      </c>
      <c r="H30" s="434" t="s">
        <v>97</v>
      </c>
      <c r="I30" s="481"/>
      <c r="J30" s="446">
        <v>1</v>
      </c>
      <c r="K30" s="55">
        <v>4300</v>
      </c>
      <c r="L30" s="467" t="str">
        <f t="shared" si="0"/>
        <v/>
      </c>
      <c r="M30" s="406" t="s">
        <v>26</v>
      </c>
      <c r="N30" s="617"/>
    </row>
    <row r="31" spans="2:15" ht="15.75" customHeight="1">
      <c r="B31" s="53">
        <v>5208</v>
      </c>
      <c r="C31" s="91" t="s">
        <v>216</v>
      </c>
      <c r="D31" s="91" t="s">
        <v>21</v>
      </c>
      <c r="E31" s="157" t="s">
        <v>217</v>
      </c>
      <c r="F31" s="1368" t="s">
        <v>218</v>
      </c>
      <c r="G31" s="1256" t="s">
        <v>219</v>
      </c>
      <c r="H31" s="1257"/>
      <c r="I31" s="1242" t="s">
        <v>184</v>
      </c>
      <c r="J31" s="1100">
        <v>1</v>
      </c>
      <c r="K31" s="1101">
        <v>8800</v>
      </c>
      <c r="L31" s="1061" t="str">
        <f t="shared" si="0"/>
        <v/>
      </c>
      <c r="M31" s="1258" t="s">
        <v>26</v>
      </c>
      <c r="N31" s="1243"/>
      <c r="O31" s="249"/>
    </row>
    <row r="32" spans="2:15" ht="15.75" customHeight="1">
      <c r="B32" s="70">
        <v>5208</v>
      </c>
      <c r="C32" s="111" t="s">
        <v>220</v>
      </c>
      <c r="D32" s="111" t="s">
        <v>21</v>
      </c>
      <c r="E32" s="252" t="s">
        <v>221</v>
      </c>
      <c r="F32" s="1369"/>
      <c r="G32" s="254" t="s">
        <v>222</v>
      </c>
      <c r="H32" s="255"/>
      <c r="I32" s="625"/>
      <c r="J32" s="449">
        <v>1</v>
      </c>
      <c r="K32" s="188">
        <v>8800</v>
      </c>
      <c r="L32" s="580" t="str">
        <f t="shared" si="0"/>
        <v/>
      </c>
      <c r="M32" s="405" t="s">
        <v>26</v>
      </c>
      <c r="N32" s="537"/>
    </row>
    <row r="33" spans="1:16" ht="15.75" customHeight="1">
      <c r="B33" s="70">
        <v>5208</v>
      </c>
      <c r="C33" s="111" t="s">
        <v>27</v>
      </c>
      <c r="D33" s="111" t="s">
        <v>21</v>
      </c>
      <c r="E33" s="118" t="s">
        <v>223</v>
      </c>
      <c r="F33" s="1369"/>
      <c r="G33" s="253" t="s">
        <v>224</v>
      </c>
      <c r="H33" s="257"/>
      <c r="I33" s="625"/>
      <c r="J33" s="447">
        <v>1</v>
      </c>
      <c r="K33" s="58">
        <v>8800</v>
      </c>
      <c r="L33" s="580" t="str">
        <f t="shared" si="0"/>
        <v/>
      </c>
      <c r="M33" s="409" t="s">
        <v>26</v>
      </c>
      <c r="N33" s="537"/>
    </row>
    <row r="34" spans="1:16" ht="15.75" customHeight="1">
      <c r="B34" s="49">
        <v>5208</v>
      </c>
      <c r="C34" s="102" t="s">
        <v>59</v>
      </c>
      <c r="D34" s="102" t="s">
        <v>21</v>
      </c>
      <c r="E34" s="103" t="s">
        <v>225</v>
      </c>
      <c r="F34" s="1370"/>
      <c r="G34" s="256" t="s">
        <v>226</v>
      </c>
      <c r="H34" s="251"/>
      <c r="I34" s="479"/>
      <c r="J34" s="446">
        <v>1</v>
      </c>
      <c r="K34" s="55">
        <v>8800</v>
      </c>
      <c r="L34" s="467" t="str">
        <f t="shared" si="0"/>
        <v/>
      </c>
      <c r="M34" s="406" t="s">
        <v>26</v>
      </c>
      <c r="N34" s="617"/>
    </row>
    <row r="35" spans="1:16" ht="15.75" customHeight="1">
      <c r="B35" s="442">
        <v>5204</v>
      </c>
      <c r="C35" s="109" t="s">
        <v>27</v>
      </c>
      <c r="D35" s="109" t="s">
        <v>21</v>
      </c>
      <c r="E35" s="213">
        <v>4589750313197</v>
      </c>
      <c r="F35" s="1371" t="s">
        <v>227</v>
      </c>
      <c r="G35" s="40" t="s">
        <v>56</v>
      </c>
      <c r="H35" s="1363"/>
      <c r="I35" s="480"/>
      <c r="J35" s="448">
        <v>1</v>
      </c>
      <c r="K35" s="56">
        <v>12700</v>
      </c>
      <c r="L35" s="468" t="str">
        <f t="shared" si="0"/>
        <v/>
      </c>
      <c r="M35" s="408" t="s">
        <v>26</v>
      </c>
      <c r="N35" s="615"/>
    </row>
    <row r="36" spans="1:16" ht="15.75" customHeight="1">
      <c r="B36" s="440">
        <v>5204</v>
      </c>
      <c r="C36" s="93" t="s">
        <v>59</v>
      </c>
      <c r="D36" s="93" t="s">
        <v>21</v>
      </c>
      <c r="E36" s="94">
        <v>4589750313203</v>
      </c>
      <c r="F36" s="1372"/>
      <c r="G36" s="42" t="s">
        <v>67</v>
      </c>
      <c r="H36" s="1364"/>
      <c r="I36" s="476"/>
      <c r="J36" s="446">
        <v>1</v>
      </c>
      <c r="K36" s="55">
        <v>12700</v>
      </c>
      <c r="L36" s="609" t="str">
        <f t="shared" si="0"/>
        <v/>
      </c>
      <c r="M36" s="406" t="s">
        <v>26</v>
      </c>
      <c r="N36" s="617"/>
    </row>
    <row r="37" spans="1:16" ht="15.75" customHeight="1">
      <c r="B37" s="447">
        <v>5309</v>
      </c>
      <c r="C37" s="95" t="s">
        <v>27</v>
      </c>
      <c r="D37" s="95" t="s">
        <v>21</v>
      </c>
      <c r="E37" s="155" t="s">
        <v>231</v>
      </c>
      <c r="F37" s="1352" t="s">
        <v>1353</v>
      </c>
      <c r="G37" s="221" t="s">
        <v>31</v>
      </c>
      <c r="H37" s="1363"/>
      <c r="I37" s="478"/>
      <c r="J37" s="447">
        <v>1</v>
      </c>
      <c r="K37" s="58">
        <v>3300</v>
      </c>
      <c r="L37" s="468" t="str">
        <f t="shared" si="0"/>
        <v/>
      </c>
      <c r="M37" s="409" t="s">
        <v>26</v>
      </c>
      <c r="N37" s="615"/>
    </row>
    <row r="38" spans="1:16" ht="15.75" customHeight="1">
      <c r="B38" s="446">
        <v>5309</v>
      </c>
      <c r="C38" s="97" t="s">
        <v>214</v>
      </c>
      <c r="D38" s="97" t="s">
        <v>21</v>
      </c>
      <c r="E38" s="163" t="s">
        <v>232</v>
      </c>
      <c r="F38" s="1362"/>
      <c r="G38" s="224" t="s">
        <v>215</v>
      </c>
      <c r="H38" s="1364"/>
      <c r="I38" s="477"/>
      <c r="J38" s="446">
        <v>1</v>
      </c>
      <c r="K38" s="55">
        <v>3300</v>
      </c>
      <c r="L38" s="467" t="str">
        <f t="shared" si="0"/>
        <v/>
      </c>
      <c r="M38" s="406" t="s">
        <v>26</v>
      </c>
      <c r="N38" s="617"/>
    </row>
    <row r="39" spans="1:16" ht="15.75" customHeight="1">
      <c r="B39" s="444">
        <v>5305</v>
      </c>
      <c r="C39" s="173" t="s">
        <v>220</v>
      </c>
      <c r="D39" s="173" t="s">
        <v>79</v>
      </c>
      <c r="E39" s="165" t="s">
        <v>233</v>
      </c>
      <c r="F39" s="1352" t="s">
        <v>1352</v>
      </c>
      <c r="G39" s="221" t="s">
        <v>222</v>
      </c>
      <c r="H39" s="447" t="s">
        <v>97</v>
      </c>
      <c r="I39" s="475"/>
      <c r="J39" s="447">
        <v>1</v>
      </c>
      <c r="K39" s="58">
        <v>3900</v>
      </c>
      <c r="L39" s="610" t="str">
        <f t="shared" si="0"/>
        <v/>
      </c>
      <c r="M39" s="409" t="s">
        <v>26</v>
      </c>
      <c r="N39" s="615"/>
    </row>
    <row r="40" spans="1:16" ht="15.75" customHeight="1">
      <c r="B40" s="449">
        <v>5305</v>
      </c>
      <c r="C40" s="96" t="s">
        <v>220</v>
      </c>
      <c r="D40" s="96" t="s">
        <v>28</v>
      </c>
      <c r="E40" s="165" t="s">
        <v>234</v>
      </c>
      <c r="F40" s="1353"/>
      <c r="G40" s="221" t="s">
        <v>222</v>
      </c>
      <c r="H40" s="447" t="s">
        <v>32</v>
      </c>
      <c r="I40" s="475"/>
      <c r="J40" s="447">
        <v>1</v>
      </c>
      <c r="K40" s="58">
        <v>4500</v>
      </c>
      <c r="L40" s="468" t="str">
        <f t="shared" si="0"/>
        <v/>
      </c>
      <c r="M40" s="409" t="s">
        <v>26</v>
      </c>
      <c r="N40" s="537"/>
    </row>
    <row r="41" spans="1:16" ht="15.75" customHeight="1" thickBot="1">
      <c r="B41" s="434">
        <v>5305</v>
      </c>
      <c r="C41" s="174" t="s">
        <v>220</v>
      </c>
      <c r="D41" s="174" t="s">
        <v>33</v>
      </c>
      <c r="E41" s="156" t="s">
        <v>235</v>
      </c>
      <c r="F41" s="1354"/>
      <c r="G41" s="425" t="s">
        <v>222</v>
      </c>
      <c r="H41" s="426" t="s">
        <v>35</v>
      </c>
      <c r="I41" s="1253" t="s">
        <v>184</v>
      </c>
      <c r="J41" s="426">
        <v>1</v>
      </c>
      <c r="K41" s="427">
        <v>5400</v>
      </c>
      <c r="L41" s="471" t="str">
        <f t="shared" si="0"/>
        <v/>
      </c>
      <c r="M41" s="1199" t="s">
        <v>26</v>
      </c>
      <c r="N41" s="1244"/>
    </row>
    <row r="42" spans="1:16" ht="20.25" customHeight="1" thickTop="1" thickBot="1">
      <c r="F42" s="32"/>
      <c r="K42" s="450"/>
      <c r="L42" s="450"/>
      <c r="M42" s="369"/>
      <c r="N42" s="424">
        <f>SUM(N7:N41)</f>
        <v>0</v>
      </c>
    </row>
    <row r="43" spans="1:16" ht="17.25" thickTop="1" thickBot="1">
      <c r="A43" s="1"/>
      <c r="B43" s="1" t="s">
        <v>84</v>
      </c>
      <c r="C43" s="22"/>
      <c r="D43" s="22"/>
      <c r="E43" s="1"/>
      <c r="F43" s="1"/>
      <c r="G43" s="1"/>
      <c r="H43" s="23"/>
      <c r="I43" s="1"/>
      <c r="J43" s="1"/>
      <c r="K43" s="24"/>
      <c r="L43" s="24"/>
      <c r="M43" s="366"/>
      <c r="N43" s="2"/>
      <c r="O43" s="1"/>
      <c r="P43" s="1"/>
    </row>
    <row r="44" spans="1:16" ht="15.75">
      <c r="A44" s="1"/>
      <c r="B44" s="1291"/>
      <c r="C44" s="1292"/>
      <c r="D44" s="1292"/>
      <c r="E44" s="1292"/>
      <c r="F44" s="1292"/>
      <c r="G44" s="1292"/>
      <c r="H44" s="1292"/>
      <c r="I44" s="1292"/>
      <c r="J44" s="1292"/>
      <c r="K44" s="1292"/>
      <c r="L44" s="1292"/>
      <c r="M44" s="1292"/>
      <c r="N44" s="1293"/>
      <c r="O44" s="1"/>
      <c r="P44" s="1"/>
    </row>
    <row r="45" spans="1:16" ht="15.75">
      <c r="A45" s="1"/>
      <c r="B45" s="1294"/>
      <c r="C45" s="1295"/>
      <c r="D45" s="1295"/>
      <c r="E45" s="1295"/>
      <c r="F45" s="1295"/>
      <c r="G45" s="1295"/>
      <c r="H45" s="1295"/>
      <c r="I45" s="1295"/>
      <c r="J45" s="1295"/>
      <c r="K45" s="1295"/>
      <c r="L45" s="1295"/>
      <c r="M45" s="1295"/>
      <c r="N45" s="1296"/>
      <c r="O45" s="1"/>
      <c r="P45" s="1"/>
    </row>
    <row r="46" spans="1:16" ht="23.25" customHeight="1" thickBot="1">
      <c r="A46" s="1"/>
      <c r="B46" s="1297"/>
      <c r="C46" s="1298"/>
      <c r="D46" s="1298"/>
      <c r="E46" s="1298"/>
      <c r="F46" s="1298"/>
      <c r="G46" s="1298"/>
      <c r="H46" s="1298"/>
      <c r="I46" s="1298"/>
      <c r="J46" s="1298"/>
      <c r="K46" s="1298"/>
      <c r="L46" s="1298"/>
      <c r="M46" s="1298"/>
      <c r="N46" s="1299"/>
      <c r="O46" s="1"/>
      <c r="P46" s="1"/>
    </row>
    <row r="47" spans="1:16" ht="15.75">
      <c r="A47" s="1"/>
      <c r="B47" s="1"/>
      <c r="C47" s="22"/>
      <c r="D47" s="22"/>
      <c r="E47" s="1"/>
      <c r="F47" s="1"/>
      <c r="G47" s="1"/>
      <c r="H47" s="23"/>
      <c r="I47" s="1"/>
      <c r="J47" s="1"/>
      <c r="K47" s="24"/>
      <c r="L47" s="24"/>
      <c r="M47" s="366"/>
      <c r="N47" s="2"/>
      <c r="O47" s="1"/>
      <c r="P47" s="1"/>
    </row>
    <row r="48" spans="1:16" ht="15.75">
      <c r="A48" s="1"/>
      <c r="B48" s="25" t="s">
        <v>85</v>
      </c>
      <c r="C48" s="25"/>
      <c r="D48" s="25"/>
      <c r="E48" s="25"/>
      <c r="F48" s="25"/>
      <c r="G48" s="25"/>
      <c r="H48" s="25"/>
      <c r="I48" s="25"/>
      <c r="J48" s="25"/>
      <c r="K48" s="24"/>
      <c r="L48" s="24"/>
      <c r="M48" s="366"/>
      <c r="N48" s="2"/>
      <c r="O48" s="1"/>
      <c r="P48" s="1"/>
    </row>
    <row r="49" spans="1:16" ht="15.75">
      <c r="A49" s="1"/>
      <c r="B49" s="25" t="s">
        <v>86</v>
      </c>
      <c r="C49" s="25"/>
      <c r="D49" s="25"/>
      <c r="E49" s="25"/>
      <c r="F49" s="25"/>
      <c r="G49" s="25"/>
      <c r="H49" s="25"/>
      <c r="I49" s="25"/>
      <c r="J49" s="25"/>
      <c r="K49" s="24"/>
      <c r="L49" s="24"/>
      <c r="M49" s="366"/>
      <c r="N49" s="2"/>
      <c r="O49" s="1"/>
      <c r="P49" s="1"/>
    </row>
    <row r="50" spans="1:16" ht="15.75">
      <c r="A50" s="1"/>
      <c r="B50" s="25" t="s">
        <v>87</v>
      </c>
      <c r="C50" s="25"/>
      <c r="D50" s="25"/>
      <c r="E50" s="25"/>
      <c r="F50" s="25"/>
      <c r="G50" s="25"/>
      <c r="H50" s="25"/>
      <c r="I50" s="25"/>
      <c r="J50" s="25"/>
      <c r="K50" s="24"/>
      <c r="L50" s="24"/>
      <c r="M50" s="366"/>
      <c r="N50" s="2"/>
      <c r="O50" s="1"/>
      <c r="P50" s="1"/>
    </row>
    <row r="51" spans="1:16" ht="15.75">
      <c r="A51" s="1"/>
      <c r="B51" s="1"/>
      <c r="C51" s="22"/>
      <c r="D51" s="22"/>
      <c r="E51" s="1"/>
      <c r="F51" s="1"/>
      <c r="G51" s="1"/>
      <c r="H51" s="23"/>
      <c r="I51" s="1"/>
      <c r="J51" s="1"/>
      <c r="K51" s="24"/>
      <c r="L51" s="24"/>
      <c r="M51" s="366"/>
      <c r="N51" s="2"/>
      <c r="O51" s="1"/>
      <c r="P51" s="1"/>
    </row>
    <row r="52" spans="1:16" ht="19.5">
      <c r="A52" s="6"/>
      <c r="D52" s="26" t="s">
        <v>88</v>
      </c>
      <c r="E52" s="450"/>
      <c r="F52" s="450"/>
      <c r="J52" s="450"/>
      <c r="N52" s="4"/>
      <c r="O52" s="6"/>
      <c r="P52" s="6"/>
    </row>
    <row r="53" spans="1:16" ht="15.75">
      <c r="A53" s="6"/>
      <c r="D53" s="27" t="s">
        <v>89</v>
      </c>
      <c r="E53" s="28"/>
      <c r="F53" s="28"/>
      <c r="H53" s="46" t="s">
        <v>90</v>
      </c>
      <c r="I53" s="64"/>
      <c r="J53" s="28"/>
      <c r="N53" s="4"/>
      <c r="O53" s="6"/>
      <c r="P53" s="6"/>
    </row>
    <row r="54" spans="1:16" ht="15.75" customHeight="1">
      <c r="A54" s="6"/>
      <c r="D54" s="29"/>
      <c r="E54" s="450"/>
      <c r="F54" s="450"/>
      <c r="G54" s="450"/>
      <c r="H54" s="450"/>
      <c r="I54" s="7"/>
      <c r="J54" s="6"/>
      <c r="K54" s="6"/>
      <c r="L54" s="6"/>
      <c r="M54" s="357"/>
      <c r="N54" s="6"/>
      <c r="O54" s="6"/>
    </row>
    <row r="55" spans="1:16" ht="18">
      <c r="A55" s="6"/>
      <c r="D55" s="30"/>
      <c r="E55" s="450"/>
      <c r="F55" s="47" t="s">
        <v>91</v>
      </c>
      <c r="G55" s="450"/>
      <c r="H55" s="450"/>
      <c r="I55" s="7"/>
      <c r="J55" s="6"/>
      <c r="K55" s="6"/>
      <c r="L55" s="6"/>
      <c r="M55" s="357"/>
      <c r="N55" s="6"/>
      <c r="O55" s="6"/>
    </row>
    <row r="56" spans="1:16" ht="13.5"/>
    <row r="57" spans="1:16" ht="13.5"/>
  </sheetData>
  <sheetProtection selectLockedCells="1"/>
  <autoFilter ref="N6:O6" xr:uid="{00000000-0001-0000-0400-000000000000}"/>
  <mergeCells count="24">
    <mergeCell ref="B1:K1"/>
    <mergeCell ref="C2:D2"/>
    <mergeCell ref="E2:F2"/>
    <mergeCell ref="C4:K5"/>
    <mergeCell ref="F37:F38"/>
    <mergeCell ref="H37:H38"/>
    <mergeCell ref="F7:F12"/>
    <mergeCell ref="F29:F30"/>
    <mergeCell ref="H35:H36"/>
    <mergeCell ref="F31:F34"/>
    <mergeCell ref="F13:F18"/>
    <mergeCell ref="B3:N3"/>
    <mergeCell ref="F35:F36"/>
    <mergeCell ref="L2:M2"/>
    <mergeCell ref="H21:I21"/>
    <mergeCell ref="H22:I22"/>
    <mergeCell ref="B44:N46"/>
    <mergeCell ref="F39:F41"/>
    <mergeCell ref="F19:F20"/>
    <mergeCell ref="N4:O4"/>
    <mergeCell ref="L6:M6"/>
    <mergeCell ref="F21:F22"/>
    <mergeCell ref="F23:F24"/>
    <mergeCell ref="F25:F27"/>
  </mergeCells>
  <phoneticPr fontId="22"/>
  <pageMargins left="0.23622047244094491" right="0.23622047244094491" top="0.35" bottom="0.19685039370078741" header="0" footer="0"/>
  <pageSetup paperSize="9" scale="60" orientation="portrait" r:id="rId1"/>
  <headerFooter>
    <oddFooter>&amp;R&amp;D</oddFooter>
  </headerFooter>
  <ignoredErrors>
    <ignoredError sqref="C37:E41 E33:E34 C33:D36 C23:D24 C28:E30 D25:D27 C31:E32 C7:D12 C13:D18 C19:D20 C21:D22 E7:E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57"/>
  <sheetViews>
    <sheetView zoomScaleNormal="100" workbookViewId="0">
      <pane ySplit="6" topLeftCell="A7" activePane="bottomLeft" state="frozen"/>
      <selection pane="bottomLeft" activeCell="I125" sqref="I125:I126"/>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style="34" customWidth="1"/>
    <col min="10" max="10" width="7.125" customWidth="1"/>
    <col min="11" max="11" width="10.125" customWidth="1"/>
    <col min="12" max="12" width="7.125" customWidth="1"/>
    <col min="13" max="13" width="3.625" style="363" customWidth="1"/>
    <col min="14" max="14" width="10.625" style="2" customWidth="1"/>
    <col min="15" max="15" width="15.625" customWidth="1"/>
    <col min="16" max="16" width="12.25" customWidth="1"/>
    <col min="17" max="17" width="11.625" customWidth="1"/>
    <col min="18" max="23" width="6.5" customWidth="1"/>
  </cols>
  <sheetData>
    <row r="1" spans="1:18" ht="53.25" customHeight="1" thickBot="1">
      <c r="A1" s="1"/>
      <c r="B1" s="1281" t="s">
        <v>758</v>
      </c>
      <c r="C1" s="1281"/>
      <c r="D1" s="1281"/>
      <c r="E1" s="1281"/>
      <c r="F1" s="1281"/>
      <c r="G1" s="1281"/>
      <c r="H1" s="1281"/>
      <c r="I1" s="1281"/>
      <c r="J1" s="1281"/>
      <c r="K1" s="1281"/>
      <c r="L1" s="430"/>
      <c r="M1" s="357"/>
      <c r="N1" s="266" t="str">
        <f>ドッグキャリー!N1</f>
        <v>2025/5/21 更新</v>
      </c>
      <c r="O1" s="1"/>
      <c r="P1" s="1"/>
    </row>
    <row r="2" spans="1:18" ht="49.5" customHeight="1" thickBot="1">
      <c r="A2" s="1"/>
      <c r="B2" s="430"/>
      <c r="C2" s="1282" t="s">
        <v>0</v>
      </c>
      <c r="D2" s="1283"/>
      <c r="E2" s="1284"/>
      <c r="F2" s="1285"/>
      <c r="G2" s="351" t="s">
        <v>1</v>
      </c>
      <c r="H2" s="3" t="s">
        <v>92</v>
      </c>
      <c r="I2" s="352"/>
      <c r="J2" s="4" t="s">
        <v>3</v>
      </c>
      <c r="K2" s="385"/>
      <c r="L2" s="1287" t="s">
        <v>4</v>
      </c>
      <c r="M2" s="1287"/>
      <c r="N2" s="386"/>
      <c r="O2" s="431" t="s">
        <v>5</v>
      </c>
      <c r="P2" s="6"/>
      <c r="Q2" s="450"/>
    </row>
    <row r="3" spans="1:18" ht="26.25" customHeight="1">
      <c r="A3" s="1"/>
      <c r="B3" s="1286" t="s">
        <v>6</v>
      </c>
      <c r="C3" s="1286"/>
      <c r="D3" s="1286"/>
      <c r="E3" s="1286"/>
      <c r="F3" s="1286"/>
      <c r="G3" s="1286"/>
      <c r="H3" s="1286"/>
      <c r="I3" s="1286"/>
      <c r="J3" s="1286"/>
      <c r="K3" s="1286"/>
      <c r="L3" s="1286"/>
      <c r="M3" s="1286"/>
      <c r="N3" s="1286"/>
      <c r="O3" s="209"/>
      <c r="P3" s="1"/>
    </row>
    <row r="4" spans="1:18" ht="43.5" customHeight="1">
      <c r="A4" s="1"/>
      <c r="B4" s="4"/>
      <c r="C4" s="1300" t="s">
        <v>7</v>
      </c>
      <c r="D4" s="1300"/>
      <c r="E4" s="1300"/>
      <c r="F4" s="1300"/>
      <c r="G4" s="1300"/>
      <c r="H4" s="1300"/>
      <c r="I4" s="1300"/>
      <c r="J4" s="1300"/>
      <c r="K4" s="1300"/>
      <c r="L4" s="432"/>
      <c r="M4" s="358"/>
      <c r="N4" s="1304"/>
      <c r="O4" s="1304"/>
      <c r="P4" s="1"/>
    </row>
    <row r="5" spans="1:18" ht="24" customHeight="1" thickBot="1">
      <c r="A5" s="1"/>
      <c r="B5" s="5"/>
      <c r="C5" s="1301"/>
      <c r="D5" s="1301"/>
      <c r="E5" s="1301"/>
      <c r="F5" s="1301"/>
      <c r="G5" s="1301"/>
      <c r="H5" s="1301"/>
      <c r="I5" s="1300"/>
      <c r="J5" s="1301"/>
      <c r="K5" s="1301"/>
      <c r="L5" s="432"/>
      <c r="M5" s="358"/>
      <c r="N5" s="45"/>
      <c r="O5" s="1"/>
      <c r="P5" s="1"/>
    </row>
    <row r="6" spans="1:18" ht="27" customHeight="1" thickBot="1">
      <c r="A6" s="2"/>
      <c r="B6" s="702" t="s">
        <v>8</v>
      </c>
      <c r="C6" s="703" t="s">
        <v>9</v>
      </c>
      <c r="D6" s="703" t="s">
        <v>10</v>
      </c>
      <c r="E6" s="35" t="s">
        <v>11</v>
      </c>
      <c r="F6" s="702" t="s">
        <v>12</v>
      </c>
      <c r="G6" s="711" t="s">
        <v>13</v>
      </c>
      <c r="H6" s="702" t="s">
        <v>14</v>
      </c>
      <c r="I6" s="1111" t="s">
        <v>15</v>
      </c>
      <c r="J6" s="740" t="s">
        <v>16</v>
      </c>
      <c r="K6" s="704" t="s">
        <v>17</v>
      </c>
      <c r="L6" s="1378" t="s">
        <v>18</v>
      </c>
      <c r="M6" s="1379"/>
      <c r="N6" s="8" t="s">
        <v>19</v>
      </c>
      <c r="R6" s="44"/>
    </row>
    <row r="7" spans="1:18" ht="15.75" customHeight="1" thickTop="1">
      <c r="A7" s="2"/>
      <c r="B7" s="301">
        <v>1502</v>
      </c>
      <c r="C7" s="708" t="s">
        <v>966</v>
      </c>
      <c r="D7" s="708" t="s">
        <v>969</v>
      </c>
      <c r="E7" s="95" t="s">
        <v>1049</v>
      </c>
      <c r="F7" s="1321" t="s">
        <v>979</v>
      </c>
      <c r="G7" s="301" t="s">
        <v>142</v>
      </c>
      <c r="H7" s="301" t="s">
        <v>95</v>
      </c>
      <c r="I7" s="1180"/>
      <c r="J7" s="301">
        <v>1</v>
      </c>
      <c r="K7" s="729">
        <v>2400</v>
      </c>
      <c r="L7" s="939" t="str">
        <f>IFERROR(IF(N7=0,"",ROUNDUP(N7/J7,0)),"")</f>
        <v/>
      </c>
      <c r="M7" s="496" t="s">
        <v>23</v>
      </c>
      <c r="N7" s="421"/>
      <c r="P7" s="89"/>
      <c r="R7" s="44"/>
    </row>
    <row r="8" spans="1:18" ht="15.75" customHeight="1">
      <c r="A8" s="2"/>
      <c r="B8" s="449">
        <v>1502</v>
      </c>
      <c r="C8" s="96" t="s">
        <v>966</v>
      </c>
      <c r="D8" s="96" t="s">
        <v>970</v>
      </c>
      <c r="E8" s="96" t="s">
        <v>1050</v>
      </c>
      <c r="F8" s="1322"/>
      <c r="G8" s="449" t="s">
        <v>142</v>
      </c>
      <c r="H8" s="449" t="s">
        <v>97</v>
      </c>
      <c r="I8" s="1104"/>
      <c r="J8" s="449">
        <v>1</v>
      </c>
      <c r="K8" s="57">
        <v>2400</v>
      </c>
      <c r="L8" s="580" t="str">
        <f t="shared" ref="L8:L71" si="0">IFERROR(IF(N8=0,"",ROUNDUP(N8/J8,0)),"")</f>
        <v/>
      </c>
      <c r="M8" s="592" t="s">
        <v>23</v>
      </c>
      <c r="N8" s="421"/>
      <c r="P8" s="89"/>
      <c r="R8" s="44"/>
    </row>
    <row r="9" spans="1:18" ht="15.75" customHeight="1">
      <c r="A9" s="2"/>
      <c r="B9" s="449">
        <v>1502</v>
      </c>
      <c r="C9" s="96" t="s">
        <v>966</v>
      </c>
      <c r="D9" s="96" t="s">
        <v>971</v>
      </c>
      <c r="E9" s="96" t="s">
        <v>1051</v>
      </c>
      <c r="F9" s="1322"/>
      <c r="G9" s="449" t="s">
        <v>142</v>
      </c>
      <c r="H9" s="449" t="s">
        <v>983</v>
      </c>
      <c r="I9" s="1104"/>
      <c r="J9" s="449">
        <v>1</v>
      </c>
      <c r="K9" s="57">
        <v>2600</v>
      </c>
      <c r="L9" s="580" t="str">
        <f t="shared" si="0"/>
        <v/>
      </c>
      <c r="M9" s="592" t="s">
        <v>23</v>
      </c>
      <c r="N9" s="421"/>
      <c r="P9" s="89"/>
      <c r="R9" s="44"/>
    </row>
    <row r="10" spans="1:18" ht="15.75" customHeight="1">
      <c r="A10" s="2"/>
      <c r="B10" s="449">
        <v>1502</v>
      </c>
      <c r="C10" s="96" t="s">
        <v>966</v>
      </c>
      <c r="D10" s="96" t="s">
        <v>972</v>
      </c>
      <c r="E10" s="96" t="s">
        <v>1283</v>
      </c>
      <c r="F10" s="1322"/>
      <c r="G10" s="449" t="s">
        <v>142</v>
      </c>
      <c r="H10" s="449" t="s">
        <v>101</v>
      </c>
      <c r="I10" s="1104"/>
      <c r="J10" s="449">
        <v>1</v>
      </c>
      <c r="K10" s="57">
        <v>2600</v>
      </c>
      <c r="L10" s="580" t="str">
        <f t="shared" si="0"/>
        <v/>
      </c>
      <c r="M10" s="592" t="s">
        <v>23</v>
      </c>
      <c r="N10" s="421"/>
      <c r="P10" s="89"/>
      <c r="R10" s="44"/>
    </row>
    <row r="11" spans="1:18" ht="15.75" customHeight="1">
      <c r="A11" s="2"/>
      <c r="B11" s="449">
        <v>1502</v>
      </c>
      <c r="C11" s="96" t="s">
        <v>966</v>
      </c>
      <c r="D11" s="96" t="s">
        <v>973</v>
      </c>
      <c r="E11" s="96" t="s">
        <v>1284</v>
      </c>
      <c r="F11" s="1322"/>
      <c r="G11" s="449" t="s">
        <v>142</v>
      </c>
      <c r="H11" s="449" t="s">
        <v>35</v>
      </c>
      <c r="I11" s="742"/>
      <c r="J11" s="449">
        <v>1</v>
      </c>
      <c r="K11" s="57">
        <v>2600</v>
      </c>
      <c r="L11" s="580" t="str">
        <f t="shared" si="0"/>
        <v/>
      </c>
      <c r="M11" s="592" t="s">
        <v>23</v>
      </c>
      <c r="N11" s="421"/>
      <c r="P11" s="89"/>
      <c r="R11" s="44"/>
    </row>
    <row r="12" spans="1:18" ht="15.75" customHeight="1">
      <c r="A12" s="2"/>
      <c r="B12" s="449">
        <v>1502</v>
      </c>
      <c r="C12" s="96" t="s">
        <v>966</v>
      </c>
      <c r="D12" s="96" t="s">
        <v>966</v>
      </c>
      <c r="E12" s="96" t="s">
        <v>1285</v>
      </c>
      <c r="F12" s="1322"/>
      <c r="G12" s="449" t="s">
        <v>142</v>
      </c>
      <c r="H12" s="449" t="s">
        <v>984</v>
      </c>
      <c r="I12" s="1104"/>
      <c r="J12" s="449">
        <v>1</v>
      </c>
      <c r="K12" s="57">
        <v>3000</v>
      </c>
      <c r="L12" s="580" t="str">
        <f t="shared" si="0"/>
        <v/>
      </c>
      <c r="M12" s="592" t="s">
        <v>23</v>
      </c>
      <c r="N12" s="421"/>
      <c r="P12" s="89"/>
      <c r="R12" s="44"/>
    </row>
    <row r="13" spans="1:18" ht="15.75" customHeight="1">
      <c r="A13" s="2"/>
      <c r="B13" s="449">
        <v>1502</v>
      </c>
      <c r="C13" s="96" t="s">
        <v>966</v>
      </c>
      <c r="D13" s="96" t="s">
        <v>974</v>
      </c>
      <c r="E13" s="96" t="s">
        <v>1286</v>
      </c>
      <c r="F13" s="1322"/>
      <c r="G13" s="449" t="s">
        <v>142</v>
      </c>
      <c r="H13" s="449" t="s">
        <v>108</v>
      </c>
      <c r="I13" s="1104"/>
      <c r="J13" s="449">
        <v>1</v>
      </c>
      <c r="K13" s="57">
        <v>3000</v>
      </c>
      <c r="L13" s="580" t="str">
        <f t="shared" si="0"/>
        <v/>
      </c>
      <c r="M13" s="592" t="s">
        <v>23</v>
      </c>
      <c r="N13" s="421"/>
      <c r="P13" s="89"/>
      <c r="R13" s="44"/>
    </row>
    <row r="14" spans="1:18" ht="15.75" customHeight="1">
      <c r="A14" s="2"/>
      <c r="B14" s="449">
        <v>1502</v>
      </c>
      <c r="C14" s="96" t="s">
        <v>966</v>
      </c>
      <c r="D14" s="96" t="s">
        <v>975</v>
      </c>
      <c r="E14" s="96" t="s">
        <v>1287</v>
      </c>
      <c r="F14" s="1322"/>
      <c r="G14" s="449" t="s">
        <v>142</v>
      </c>
      <c r="H14" s="449" t="s">
        <v>110</v>
      </c>
      <c r="I14" s="1104"/>
      <c r="J14" s="449">
        <v>1</v>
      </c>
      <c r="K14" s="57">
        <v>3000</v>
      </c>
      <c r="L14" s="580" t="str">
        <f t="shared" si="0"/>
        <v/>
      </c>
      <c r="M14" s="592" t="s">
        <v>23</v>
      </c>
      <c r="N14" s="421"/>
      <c r="P14" s="89"/>
      <c r="R14" s="44"/>
    </row>
    <row r="15" spans="1:18" ht="15.75" customHeight="1">
      <c r="A15" s="2"/>
      <c r="B15" s="449">
        <v>1502</v>
      </c>
      <c r="C15" s="96" t="s">
        <v>966</v>
      </c>
      <c r="D15" s="96" t="s">
        <v>976</v>
      </c>
      <c r="E15" s="96" t="s">
        <v>1288</v>
      </c>
      <c r="F15" s="1322"/>
      <c r="G15" s="449" t="s">
        <v>142</v>
      </c>
      <c r="H15" s="449" t="s">
        <v>113</v>
      </c>
      <c r="I15" s="131"/>
      <c r="J15" s="449">
        <v>1</v>
      </c>
      <c r="K15" s="57">
        <v>3500</v>
      </c>
      <c r="L15" s="580" t="str">
        <f t="shared" si="0"/>
        <v/>
      </c>
      <c r="M15" s="592" t="s">
        <v>23</v>
      </c>
      <c r="N15" s="421"/>
      <c r="P15" s="89"/>
      <c r="R15" s="44"/>
    </row>
    <row r="16" spans="1:18" ht="15.75" customHeight="1">
      <c r="A16" s="2"/>
      <c r="B16" s="449">
        <v>1502</v>
      </c>
      <c r="C16" s="96" t="s">
        <v>966</v>
      </c>
      <c r="D16" s="96" t="s">
        <v>977</v>
      </c>
      <c r="E16" s="96" t="s">
        <v>1289</v>
      </c>
      <c r="F16" s="1322"/>
      <c r="G16" s="449" t="s">
        <v>142</v>
      </c>
      <c r="H16" s="449" t="s">
        <v>115</v>
      </c>
      <c r="I16" s="742"/>
      <c r="J16" s="449">
        <v>1</v>
      </c>
      <c r="K16" s="57">
        <v>3500</v>
      </c>
      <c r="L16" s="580" t="str">
        <f t="shared" si="0"/>
        <v/>
      </c>
      <c r="M16" s="592" t="s">
        <v>23</v>
      </c>
      <c r="N16" s="421"/>
      <c r="P16" s="89"/>
      <c r="R16" s="44"/>
    </row>
    <row r="17" spans="1:18" ht="15.75" customHeight="1">
      <c r="A17" s="2"/>
      <c r="B17" s="449">
        <v>1502</v>
      </c>
      <c r="C17" s="96" t="s">
        <v>966</v>
      </c>
      <c r="D17" s="96" t="s">
        <v>978</v>
      </c>
      <c r="E17" s="96" t="s">
        <v>1290</v>
      </c>
      <c r="F17" s="1322"/>
      <c r="G17" s="449" t="s">
        <v>142</v>
      </c>
      <c r="H17" s="449" t="s">
        <v>118</v>
      </c>
      <c r="I17" s="131" t="s">
        <v>1307</v>
      </c>
      <c r="J17" s="449">
        <v>1</v>
      </c>
      <c r="K17" s="57">
        <v>3500</v>
      </c>
      <c r="L17" s="580" t="str">
        <f t="shared" si="0"/>
        <v/>
      </c>
      <c r="M17" s="592" t="s">
        <v>23</v>
      </c>
      <c r="N17" s="421"/>
      <c r="P17" s="89"/>
      <c r="R17" s="44"/>
    </row>
    <row r="18" spans="1:18" ht="15.75" customHeight="1">
      <c r="A18" s="2"/>
      <c r="B18" s="449">
        <v>1502</v>
      </c>
      <c r="C18" s="96" t="s">
        <v>933</v>
      </c>
      <c r="D18" s="96" t="s">
        <v>969</v>
      </c>
      <c r="E18" s="96" t="s">
        <v>1291</v>
      </c>
      <c r="F18" s="1322" t="s">
        <v>979</v>
      </c>
      <c r="G18" s="449" t="s">
        <v>980</v>
      </c>
      <c r="H18" s="449" t="s">
        <v>95</v>
      </c>
      <c r="I18" s="1104"/>
      <c r="J18" s="449">
        <v>1</v>
      </c>
      <c r="K18" s="57">
        <v>2400</v>
      </c>
      <c r="L18" s="580" t="str">
        <f t="shared" si="0"/>
        <v/>
      </c>
      <c r="M18" s="592" t="s">
        <v>23</v>
      </c>
      <c r="N18" s="421"/>
      <c r="P18" s="89"/>
      <c r="R18" s="44"/>
    </row>
    <row r="19" spans="1:18" ht="15.75" customHeight="1">
      <c r="A19" s="2"/>
      <c r="B19" s="449">
        <v>1502</v>
      </c>
      <c r="C19" s="96" t="s">
        <v>933</v>
      </c>
      <c r="D19" s="96" t="s">
        <v>970</v>
      </c>
      <c r="E19" s="96" t="s">
        <v>1292</v>
      </c>
      <c r="F19" s="1322"/>
      <c r="G19" s="449" t="s">
        <v>980</v>
      </c>
      <c r="H19" s="449" t="s">
        <v>97</v>
      </c>
      <c r="I19" s="1104"/>
      <c r="J19" s="449">
        <v>1</v>
      </c>
      <c r="K19" s="57">
        <v>2400</v>
      </c>
      <c r="L19" s="580" t="str">
        <f t="shared" si="0"/>
        <v/>
      </c>
      <c r="M19" s="592" t="s">
        <v>23</v>
      </c>
      <c r="N19" s="421"/>
      <c r="P19" s="89"/>
      <c r="R19" s="44"/>
    </row>
    <row r="20" spans="1:18" ht="15.75" customHeight="1">
      <c r="A20" s="2"/>
      <c r="B20" s="449">
        <v>1502</v>
      </c>
      <c r="C20" s="96" t="s">
        <v>933</v>
      </c>
      <c r="D20" s="96" t="s">
        <v>971</v>
      </c>
      <c r="E20" s="96" t="s">
        <v>1293</v>
      </c>
      <c r="F20" s="1322"/>
      <c r="G20" s="449" t="s">
        <v>980</v>
      </c>
      <c r="H20" s="449" t="s">
        <v>983</v>
      </c>
      <c r="I20" s="1104"/>
      <c r="J20" s="449">
        <v>1</v>
      </c>
      <c r="K20" s="57">
        <v>2600</v>
      </c>
      <c r="L20" s="580" t="str">
        <f t="shared" si="0"/>
        <v/>
      </c>
      <c r="M20" s="592" t="s">
        <v>23</v>
      </c>
      <c r="N20" s="421"/>
      <c r="P20" s="89"/>
      <c r="R20" s="44"/>
    </row>
    <row r="21" spans="1:18" ht="15.75" customHeight="1">
      <c r="A21" s="2"/>
      <c r="B21" s="449">
        <v>1502</v>
      </c>
      <c r="C21" s="96" t="s">
        <v>933</v>
      </c>
      <c r="D21" s="96" t="s">
        <v>972</v>
      </c>
      <c r="E21" s="96" t="s">
        <v>1294</v>
      </c>
      <c r="F21" s="1322"/>
      <c r="G21" s="449" t="s">
        <v>980</v>
      </c>
      <c r="H21" s="449" t="s">
        <v>101</v>
      </c>
      <c r="I21" s="1104"/>
      <c r="J21" s="449">
        <v>1</v>
      </c>
      <c r="K21" s="57">
        <v>2600</v>
      </c>
      <c r="L21" s="580" t="str">
        <f t="shared" si="0"/>
        <v/>
      </c>
      <c r="M21" s="592" t="s">
        <v>23</v>
      </c>
      <c r="N21" s="421"/>
      <c r="P21" s="89"/>
      <c r="R21" s="44"/>
    </row>
    <row r="22" spans="1:18" ht="15.75" customHeight="1">
      <c r="A22" s="2"/>
      <c r="B22" s="449">
        <v>1502</v>
      </c>
      <c r="C22" s="96" t="s">
        <v>933</v>
      </c>
      <c r="D22" s="96" t="s">
        <v>973</v>
      </c>
      <c r="E22" s="96" t="s">
        <v>1295</v>
      </c>
      <c r="F22" s="1322"/>
      <c r="G22" s="449" t="s">
        <v>980</v>
      </c>
      <c r="H22" s="449" t="s">
        <v>35</v>
      </c>
      <c r="I22" s="1104"/>
      <c r="J22" s="449">
        <v>1</v>
      </c>
      <c r="K22" s="57">
        <v>2600</v>
      </c>
      <c r="L22" s="580" t="str">
        <f t="shared" si="0"/>
        <v/>
      </c>
      <c r="M22" s="592" t="s">
        <v>23</v>
      </c>
      <c r="N22" s="421"/>
      <c r="P22" s="89"/>
      <c r="R22" s="44"/>
    </row>
    <row r="23" spans="1:18" ht="15.75" customHeight="1">
      <c r="A23" s="2"/>
      <c r="B23" s="449">
        <v>1502</v>
      </c>
      <c r="C23" s="96" t="s">
        <v>933</v>
      </c>
      <c r="D23" s="96" t="s">
        <v>966</v>
      </c>
      <c r="E23" s="96" t="s">
        <v>1296</v>
      </c>
      <c r="F23" s="1322"/>
      <c r="G23" s="449" t="s">
        <v>980</v>
      </c>
      <c r="H23" s="449" t="s">
        <v>984</v>
      </c>
      <c r="I23" s="1104"/>
      <c r="J23" s="449">
        <v>1</v>
      </c>
      <c r="K23" s="57">
        <v>3000</v>
      </c>
      <c r="L23" s="580" t="str">
        <f t="shared" si="0"/>
        <v/>
      </c>
      <c r="M23" s="592" t="s">
        <v>23</v>
      </c>
      <c r="N23" s="421"/>
      <c r="P23" s="89"/>
      <c r="R23" s="44"/>
    </row>
    <row r="24" spans="1:18" ht="15.75" customHeight="1">
      <c r="A24" s="2"/>
      <c r="B24" s="449">
        <v>1502</v>
      </c>
      <c r="C24" s="96" t="s">
        <v>933</v>
      </c>
      <c r="D24" s="96" t="s">
        <v>974</v>
      </c>
      <c r="E24" s="96" t="s">
        <v>1297</v>
      </c>
      <c r="F24" s="1322"/>
      <c r="G24" s="449" t="s">
        <v>980</v>
      </c>
      <c r="H24" s="449" t="s">
        <v>108</v>
      </c>
      <c r="I24" s="1104"/>
      <c r="J24" s="449">
        <v>1</v>
      </c>
      <c r="K24" s="57">
        <v>3000</v>
      </c>
      <c r="L24" s="580" t="str">
        <f t="shared" si="0"/>
        <v/>
      </c>
      <c r="M24" s="592" t="s">
        <v>23</v>
      </c>
      <c r="N24" s="421"/>
      <c r="P24" s="89"/>
      <c r="R24" s="44"/>
    </row>
    <row r="25" spans="1:18" ht="15.75" customHeight="1">
      <c r="A25" s="2"/>
      <c r="B25" s="449">
        <v>1502</v>
      </c>
      <c r="C25" s="96" t="s">
        <v>933</v>
      </c>
      <c r="D25" s="96" t="s">
        <v>975</v>
      </c>
      <c r="E25" s="96" t="s">
        <v>1298</v>
      </c>
      <c r="F25" s="1322"/>
      <c r="G25" s="449" t="s">
        <v>980</v>
      </c>
      <c r="H25" s="449" t="s">
        <v>110</v>
      </c>
      <c r="I25" s="1104"/>
      <c r="J25" s="449">
        <v>1</v>
      </c>
      <c r="K25" s="57">
        <v>3000</v>
      </c>
      <c r="L25" s="580" t="str">
        <f t="shared" si="0"/>
        <v/>
      </c>
      <c r="M25" s="592" t="s">
        <v>23</v>
      </c>
      <c r="N25" s="421"/>
      <c r="P25" s="89"/>
      <c r="R25" s="44"/>
    </row>
    <row r="26" spans="1:18" ht="15.75" customHeight="1">
      <c r="A26" s="2"/>
      <c r="B26" s="449">
        <v>1502</v>
      </c>
      <c r="C26" s="96" t="s">
        <v>933</v>
      </c>
      <c r="D26" s="96" t="s">
        <v>976</v>
      </c>
      <c r="E26" s="96" t="s">
        <v>1299</v>
      </c>
      <c r="F26" s="1322"/>
      <c r="G26" s="449" t="s">
        <v>980</v>
      </c>
      <c r="H26" s="449" t="s">
        <v>113</v>
      </c>
      <c r="I26" s="1104"/>
      <c r="J26" s="449">
        <v>1</v>
      </c>
      <c r="K26" s="57">
        <v>3500</v>
      </c>
      <c r="L26" s="580" t="str">
        <f t="shared" si="0"/>
        <v/>
      </c>
      <c r="M26" s="592" t="s">
        <v>23</v>
      </c>
      <c r="N26" s="421"/>
      <c r="P26" s="89"/>
      <c r="R26" s="44"/>
    </row>
    <row r="27" spans="1:18" ht="15.75" customHeight="1">
      <c r="A27" s="2"/>
      <c r="B27" s="449">
        <v>1502</v>
      </c>
      <c r="C27" s="96" t="s">
        <v>933</v>
      </c>
      <c r="D27" s="96" t="s">
        <v>977</v>
      </c>
      <c r="E27" s="96" t="s">
        <v>1300</v>
      </c>
      <c r="F27" s="1322"/>
      <c r="G27" s="449" t="s">
        <v>980</v>
      </c>
      <c r="H27" s="449" t="s">
        <v>115</v>
      </c>
      <c r="I27" s="131"/>
      <c r="J27" s="449">
        <v>1</v>
      </c>
      <c r="K27" s="57">
        <v>3500</v>
      </c>
      <c r="L27" s="580" t="str">
        <f t="shared" si="0"/>
        <v/>
      </c>
      <c r="M27" s="592" t="s">
        <v>23</v>
      </c>
      <c r="N27" s="421"/>
      <c r="P27" s="89"/>
      <c r="R27" s="44"/>
    </row>
    <row r="28" spans="1:18" ht="15.75" customHeight="1">
      <c r="A28" s="2"/>
      <c r="B28" s="449">
        <v>1502</v>
      </c>
      <c r="C28" s="96" t="s">
        <v>933</v>
      </c>
      <c r="D28" s="96" t="s">
        <v>978</v>
      </c>
      <c r="E28" s="96" t="s">
        <v>1301</v>
      </c>
      <c r="F28" s="1322"/>
      <c r="G28" s="449" t="s">
        <v>980</v>
      </c>
      <c r="H28" s="449" t="s">
        <v>118</v>
      </c>
      <c r="I28" s="1104"/>
      <c r="J28" s="449">
        <v>1</v>
      </c>
      <c r="K28" s="57">
        <v>3500</v>
      </c>
      <c r="L28" s="580" t="str">
        <f t="shared" si="0"/>
        <v/>
      </c>
      <c r="M28" s="592" t="s">
        <v>23</v>
      </c>
      <c r="N28" s="421"/>
      <c r="P28" s="89"/>
      <c r="R28" s="44"/>
    </row>
    <row r="29" spans="1:18" ht="15.75" customHeight="1">
      <c r="A29" s="2"/>
      <c r="B29" s="449">
        <v>1502</v>
      </c>
      <c r="C29" s="96" t="s">
        <v>967</v>
      </c>
      <c r="D29" s="96" t="s">
        <v>969</v>
      </c>
      <c r="E29" s="96" t="s">
        <v>1072</v>
      </c>
      <c r="F29" s="1322" t="s">
        <v>979</v>
      </c>
      <c r="G29" s="449" t="s">
        <v>981</v>
      </c>
      <c r="H29" s="449" t="s">
        <v>95</v>
      </c>
      <c r="I29" s="1104"/>
      <c r="J29" s="449">
        <v>1</v>
      </c>
      <c r="K29" s="57">
        <v>2400</v>
      </c>
      <c r="L29" s="580" t="str">
        <f t="shared" si="0"/>
        <v/>
      </c>
      <c r="M29" s="592" t="s">
        <v>23</v>
      </c>
      <c r="N29" s="421"/>
      <c r="O29" s="398"/>
      <c r="P29" s="89"/>
      <c r="R29" s="44"/>
    </row>
    <row r="30" spans="1:18" ht="15.75" customHeight="1">
      <c r="A30" s="2"/>
      <c r="B30" s="449">
        <v>1502</v>
      </c>
      <c r="C30" s="96" t="s">
        <v>967</v>
      </c>
      <c r="D30" s="96" t="s">
        <v>970</v>
      </c>
      <c r="E30" s="96" t="s">
        <v>1073</v>
      </c>
      <c r="F30" s="1322"/>
      <c r="G30" s="449" t="s">
        <v>981</v>
      </c>
      <c r="H30" s="449" t="s">
        <v>97</v>
      </c>
      <c r="I30" s="1104"/>
      <c r="J30" s="449">
        <v>1</v>
      </c>
      <c r="K30" s="57">
        <v>2400</v>
      </c>
      <c r="L30" s="580" t="str">
        <f t="shared" si="0"/>
        <v/>
      </c>
      <c r="M30" s="592" t="s">
        <v>23</v>
      </c>
      <c r="N30" s="421"/>
      <c r="O30" s="398"/>
      <c r="P30" s="89"/>
      <c r="R30" s="44"/>
    </row>
    <row r="31" spans="1:18" ht="15.75" customHeight="1">
      <c r="A31" s="2"/>
      <c r="B31" s="449">
        <v>1502</v>
      </c>
      <c r="C31" s="96" t="s">
        <v>967</v>
      </c>
      <c r="D31" s="96" t="s">
        <v>971</v>
      </c>
      <c r="E31" s="96" t="s">
        <v>1074</v>
      </c>
      <c r="F31" s="1322"/>
      <c r="G31" s="449" t="s">
        <v>981</v>
      </c>
      <c r="H31" s="449" t="s">
        <v>983</v>
      </c>
      <c r="I31" s="131"/>
      <c r="J31" s="449">
        <v>1</v>
      </c>
      <c r="K31" s="57">
        <v>2600</v>
      </c>
      <c r="L31" s="580" t="str">
        <f t="shared" si="0"/>
        <v/>
      </c>
      <c r="M31" s="592" t="s">
        <v>23</v>
      </c>
      <c r="N31" s="421"/>
      <c r="O31" s="398"/>
      <c r="P31" s="89"/>
      <c r="R31" s="44"/>
    </row>
    <row r="32" spans="1:18" ht="15.75" customHeight="1">
      <c r="A32" s="2"/>
      <c r="B32" s="449">
        <v>1502</v>
      </c>
      <c r="C32" s="96" t="s">
        <v>967</v>
      </c>
      <c r="D32" s="96" t="s">
        <v>972</v>
      </c>
      <c r="E32" s="96" t="s">
        <v>1075</v>
      </c>
      <c r="F32" s="1322"/>
      <c r="G32" s="449" t="s">
        <v>981</v>
      </c>
      <c r="H32" s="449" t="s">
        <v>101</v>
      </c>
      <c r="I32" s="1104"/>
      <c r="J32" s="449">
        <v>1</v>
      </c>
      <c r="K32" s="57">
        <v>2600</v>
      </c>
      <c r="L32" s="580" t="str">
        <f t="shared" si="0"/>
        <v/>
      </c>
      <c r="M32" s="592" t="s">
        <v>23</v>
      </c>
      <c r="N32" s="421"/>
      <c r="O32" s="946"/>
      <c r="P32" s="89"/>
      <c r="R32" s="44"/>
    </row>
    <row r="33" spans="1:18" ht="15.75" customHeight="1">
      <c r="A33" s="2"/>
      <c r="B33" s="449">
        <v>1502</v>
      </c>
      <c r="C33" s="96" t="s">
        <v>967</v>
      </c>
      <c r="D33" s="96" t="s">
        <v>973</v>
      </c>
      <c r="E33" s="96" t="s">
        <v>1076</v>
      </c>
      <c r="F33" s="1322"/>
      <c r="G33" s="449" t="s">
        <v>981</v>
      </c>
      <c r="H33" s="449" t="s">
        <v>35</v>
      </c>
      <c r="I33" s="742"/>
      <c r="J33" s="449">
        <v>1</v>
      </c>
      <c r="K33" s="57">
        <v>2600</v>
      </c>
      <c r="L33" s="580" t="str">
        <f t="shared" si="0"/>
        <v/>
      </c>
      <c r="M33" s="592" t="s">
        <v>23</v>
      </c>
      <c r="N33" s="421"/>
      <c r="O33" s="946"/>
      <c r="P33" s="89"/>
      <c r="R33" s="44"/>
    </row>
    <row r="34" spans="1:18" ht="15.75" customHeight="1">
      <c r="A34" s="2"/>
      <c r="B34" s="449">
        <v>1502</v>
      </c>
      <c r="C34" s="96" t="s">
        <v>967</v>
      </c>
      <c r="D34" s="96" t="s">
        <v>966</v>
      </c>
      <c r="E34" s="96" t="s">
        <v>1077</v>
      </c>
      <c r="F34" s="1322"/>
      <c r="G34" s="449" t="s">
        <v>981</v>
      </c>
      <c r="H34" s="449" t="s">
        <v>984</v>
      </c>
      <c r="I34" s="131"/>
      <c r="J34" s="449">
        <v>1</v>
      </c>
      <c r="K34" s="57">
        <v>3000</v>
      </c>
      <c r="L34" s="580" t="str">
        <f t="shared" si="0"/>
        <v/>
      </c>
      <c r="M34" s="592" t="s">
        <v>23</v>
      </c>
      <c r="N34" s="421"/>
      <c r="O34" s="946"/>
      <c r="P34" s="89"/>
      <c r="R34" s="44"/>
    </row>
    <row r="35" spans="1:18" ht="15.75" customHeight="1">
      <c r="A35" s="2"/>
      <c r="B35" s="449">
        <v>1502</v>
      </c>
      <c r="C35" s="96" t="s">
        <v>967</v>
      </c>
      <c r="D35" s="96" t="s">
        <v>974</v>
      </c>
      <c r="E35" s="96" t="s">
        <v>1078</v>
      </c>
      <c r="F35" s="1322"/>
      <c r="G35" s="449" t="s">
        <v>981</v>
      </c>
      <c r="H35" s="449" t="s">
        <v>108</v>
      </c>
      <c r="I35" s="131"/>
      <c r="J35" s="449">
        <v>1</v>
      </c>
      <c r="K35" s="57">
        <v>3000</v>
      </c>
      <c r="L35" s="580" t="str">
        <f t="shared" si="0"/>
        <v/>
      </c>
      <c r="M35" s="592" t="s">
        <v>23</v>
      </c>
      <c r="N35" s="421"/>
      <c r="O35" s="946"/>
      <c r="P35" s="89"/>
      <c r="R35" s="44"/>
    </row>
    <row r="36" spans="1:18" ht="15.75" customHeight="1">
      <c r="A36" s="2"/>
      <c r="B36" s="449">
        <v>1502</v>
      </c>
      <c r="C36" s="96" t="s">
        <v>967</v>
      </c>
      <c r="D36" s="96" t="s">
        <v>975</v>
      </c>
      <c r="E36" s="96" t="s">
        <v>1079</v>
      </c>
      <c r="F36" s="1322"/>
      <c r="G36" s="449" t="s">
        <v>981</v>
      </c>
      <c r="H36" s="449" t="s">
        <v>110</v>
      </c>
      <c r="I36" s="1104"/>
      <c r="J36" s="449">
        <v>1</v>
      </c>
      <c r="K36" s="57">
        <v>3000</v>
      </c>
      <c r="L36" s="580" t="str">
        <f t="shared" si="0"/>
        <v/>
      </c>
      <c r="M36" s="592" t="s">
        <v>23</v>
      </c>
      <c r="N36" s="421"/>
      <c r="O36" s="946"/>
      <c r="P36" s="89"/>
      <c r="R36" s="44"/>
    </row>
    <row r="37" spans="1:18" ht="15.75" customHeight="1">
      <c r="A37" s="2"/>
      <c r="B37" s="449">
        <v>1502</v>
      </c>
      <c r="C37" s="96" t="s">
        <v>967</v>
      </c>
      <c r="D37" s="96" t="s">
        <v>976</v>
      </c>
      <c r="E37" s="96" t="s">
        <v>1080</v>
      </c>
      <c r="F37" s="1322"/>
      <c r="G37" s="449" t="s">
        <v>981</v>
      </c>
      <c r="H37" s="449" t="s">
        <v>113</v>
      </c>
      <c r="I37" s="1104"/>
      <c r="J37" s="449">
        <v>1</v>
      </c>
      <c r="K37" s="57">
        <v>3500</v>
      </c>
      <c r="L37" s="580" t="str">
        <f t="shared" si="0"/>
        <v/>
      </c>
      <c r="M37" s="592" t="s">
        <v>23</v>
      </c>
      <c r="N37" s="421"/>
      <c r="O37" s="946"/>
      <c r="P37" s="89"/>
      <c r="R37" s="44"/>
    </row>
    <row r="38" spans="1:18" ht="15.75" customHeight="1">
      <c r="A38" s="2"/>
      <c r="B38" s="449">
        <v>1502</v>
      </c>
      <c r="C38" s="96" t="s">
        <v>967</v>
      </c>
      <c r="D38" s="96" t="s">
        <v>977</v>
      </c>
      <c r="E38" s="96" t="s">
        <v>1081</v>
      </c>
      <c r="F38" s="1322"/>
      <c r="G38" s="449" t="s">
        <v>981</v>
      </c>
      <c r="H38" s="449" t="s">
        <v>115</v>
      </c>
      <c r="I38" s="131"/>
      <c r="J38" s="449">
        <v>1</v>
      </c>
      <c r="K38" s="57">
        <v>3500</v>
      </c>
      <c r="L38" s="580" t="str">
        <f t="shared" si="0"/>
        <v/>
      </c>
      <c r="M38" s="592" t="s">
        <v>23</v>
      </c>
      <c r="N38" s="421"/>
      <c r="O38" s="946"/>
      <c r="P38" s="89"/>
      <c r="R38" s="44"/>
    </row>
    <row r="39" spans="1:18" ht="15.75" customHeight="1">
      <c r="A39" s="2"/>
      <c r="B39" s="449">
        <v>1502</v>
      </c>
      <c r="C39" s="96" t="s">
        <v>967</v>
      </c>
      <c r="D39" s="96" t="s">
        <v>978</v>
      </c>
      <c r="E39" s="96" t="s">
        <v>1082</v>
      </c>
      <c r="F39" s="1322"/>
      <c r="G39" s="449" t="s">
        <v>981</v>
      </c>
      <c r="H39" s="449" t="s">
        <v>118</v>
      </c>
      <c r="I39" s="1104"/>
      <c r="J39" s="449">
        <v>1</v>
      </c>
      <c r="K39" s="57">
        <v>3500</v>
      </c>
      <c r="L39" s="580" t="str">
        <f t="shared" si="0"/>
        <v/>
      </c>
      <c r="M39" s="592" t="s">
        <v>23</v>
      </c>
      <c r="N39" s="421"/>
      <c r="O39" s="946"/>
      <c r="P39" s="89"/>
      <c r="R39" s="44"/>
    </row>
    <row r="40" spans="1:18" ht="15.75" customHeight="1">
      <c r="A40" s="2"/>
      <c r="B40" s="449">
        <v>1502</v>
      </c>
      <c r="C40" s="96" t="s">
        <v>968</v>
      </c>
      <c r="D40" s="96" t="s">
        <v>969</v>
      </c>
      <c r="E40" s="96" t="s">
        <v>1083</v>
      </c>
      <c r="F40" s="1322" t="s">
        <v>979</v>
      </c>
      <c r="G40" s="449" t="s">
        <v>982</v>
      </c>
      <c r="H40" s="449" t="s">
        <v>95</v>
      </c>
      <c r="I40" s="1104"/>
      <c r="J40" s="449">
        <v>1</v>
      </c>
      <c r="K40" s="57">
        <v>2400</v>
      </c>
      <c r="L40" s="580" t="str">
        <f t="shared" si="0"/>
        <v/>
      </c>
      <c r="M40" s="592" t="s">
        <v>23</v>
      </c>
      <c r="N40" s="421"/>
      <c r="O40" s="946"/>
      <c r="P40" s="89"/>
      <c r="R40" s="44"/>
    </row>
    <row r="41" spans="1:18" ht="15.75" customHeight="1">
      <c r="A41" s="2"/>
      <c r="B41" s="449">
        <v>1502</v>
      </c>
      <c r="C41" s="96" t="s">
        <v>968</v>
      </c>
      <c r="D41" s="96" t="s">
        <v>970</v>
      </c>
      <c r="E41" s="96" t="s">
        <v>1084</v>
      </c>
      <c r="F41" s="1322"/>
      <c r="G41" s="449" t="s">
        <v>982</v>
      </c>
      <c r="H41" s="449" t="s">
        <v>97</v>
      </c>
      <c r="I41" s="1104"/>
      <c r="J41" s="449">
        <v>1</v>
      </c>
      <c r="K41" s="57">
        <v>2400</v>
      </c>
      <c r="L41" s="580" t="str">
        <f t="shared" si="0"/>
        <v/>
      </c>
      <c r="M41" s="592" t="s">
        <v>23</v>
      </c>
      <c r="N41" s="421"/>
      <c r="O41" s="946"/>
      <c r="P41" s="89"/>
      <c r="R41" s="44"/>
    </row>
    <row r="42" spans="1:18" ht="15.75" customHeight="1">
      <c r="A42" s="2"/>
      <c r="B42" s="449">
        <v>1502</v>
      </c>
      <c r="C42" s="96" t="s">
        <v>968</v>
      </c>
      <c r="D42" s="96" t="s">
        <v>971</v>
      </c>
      <c r="E42" s="96" t="s">
        <v>1085</v>
      </c>
      <c r="F42" s="1322"/>
      <c r="G42" s="449" t="s">
        <v>982</v>
      </c>
      <c r="H42" s="449" t="s">
        <v>983</v>
      </c>
      <c r="I42" s="1104"/>
      <c r="J42" s="449">
        <v>1</v>
      </c>
      <c r="K42" s="57">
        <v>2600</v>
      </c>
      <c r="L42" s="580" t="str">
        <f t="shared" si="0"/>
        <v/>
      </c>
      <c r="M42" s="592" t="s">
        <v>23</v>
      </c>
      <c r="N42" s="421"/>
      <c r="O42" s="946"/>
      <c r="P42" s="89"/>
      <c r="R42" s="44"/>
    </row>
    <row r="43" spans="1:18" ht="15.75" customHeight="1">
      <c r="A43" s="2"/>
      <c r="B43" s="449">
        <v>1502</v>
      </c>
      <c r="C43" s="96" t="s">
        <v>968</v>
      </c>
      <c r="D43" s="96" t="s">
        <v>972</v>
      </c>
      <c r="E43" s="96" t="s">
        <v>1086</v>
      </c>
      <c r="F43" s="1322"/>
      <c r="G43" s="449" t="s">
        <v>982</v>
      </c>
      <c r="H43" s="449" t="s">
        <v>101</v>
      </c>
      <c r="I43" s="1104"/>
      <c r="J43" s="449">
        <v>1</v>
      </c>
      <c r="K43" s="57">
        <v>2600</v>
      </c>
      <c r="L43" s="580" t="str">
        <f t="shared" si="0"/>
        <v/>
      </c>
      <c r="M43" s="592" t="s">
        <v>23</v>
      </c>
      <c r="N43" s="421"/>
      <c r="O43" s="946"/>
      <c r="P43" s="89"/>
      <c r="R43" s="44"/>
    </row>
    <row r="44" spans="1:18" ht="15.75" customHeight="1">
      <c r="A44" s="2"/>
      <c r="B44" s="449">
        <v>1502</v>
      </c>
      <c r="C44" s="96" t="s">
        <v>968</v>
      </c>
      <c r="D44" s="96" t="s">
        <v>973</v>
      </c>
      <c r="E44" s="96" t="s">
        <v>1087</v>
      </c>
      <c r="F44" s="1322"/>
      <c r="G44" s="449" t="s">
        <v>982</v>
      </c>
      <c r="H44" s="449" t="s">
        <v>35</v>
      </c>
      <c r="I44" s="1104"/>
      <c r="J44" s="449">
        <v>1</v>
      </c>
      <c r="K44" s="57">
        <v>2600</v>
      </c>
      <c r="L44" s="580" t="str">
        <f t="shared" si="0"/>
        <v/>
      </c>
      <c r="M44" s="592" t="s">
        <v>23</v>
      </c>
      <c r="N44" s="421"/>
      <c r="O44" s="946"/>
      <c r="P44" s="89"/>
      <c r="R44" s="44"/>
    </row>
    <row r="45" spans="1:18" ht="15.75" customHeight="1">
      <c r="A45" s="2"/>
      <c r="B45" s="449">
        <v>1502</v>
      </c>
      <c r="C45" s="96" t="s">
        <v>968</v>
      </c>
      <c r="D45" s="96" t="s">
        <v>966</v>
      </c>
      <c r="E45" s="96" t="s">
        <v>1088</v>
      </c>
      <c r="F45" s="1322"/>
      <c r="G45" s="449" t="s">
        <v>982</v>
      </c>
      <c r="H45" s="449" t="s">
        <v>984</v>
      </c>
      <c r="I45" s="1104"/>
      <c r="J45" s="449">
        <v>1</v>
      </c>
      <c r="K45" s="57">
        <v>3000</v>
      </c>
      <c r="L45" s="580" t="str">
        <f t="shared" si="0"/>
        <v/>
      </c>
      <c r="M45" s="592" t="s">
        <v>23</v>
      </c>
      <c r="N45" s="421"/>
      <c r="O45" s="946"/>
      <c r="P45" s="89"/>
      <c r="R45" s="44"/>
    </row>
    <row r="46" spans="1:18" ht="15.75" customHeight="1">
      <c r="A46" s="2"/>
      <c r="B46" s="449">
        <v>1502</v>
      </c>
      <c r="C46" s="96" t="s">
        <v>968</v>
      </c>
      <c r="D46" s="96" t="s">
        <v>974</v>
      </c>
      <c r="E46" s="96" t="s">
        <v>1089</v>
      </c>
      <c r="F46" s="1322"/>
      <c r="G46" s="449" t="s">
        <v>982</v>
      </c>
      <c r="H46" s="449" t="s">
        <v>108</v>
      </c>
      <c r="I46" s="1104"/>
      <c r="J46" s="449">
        <v>1</v>
      </c>
      <c r="K46" s="57">
        <v>3000</v>
      </c>
      <c r="L46" s="580" t="str">
        <f t="shared" si="0"/>
        <v/>
      </c>
      <c r="M46" s="592" t="s">
        <v>23</v>
      </c>
      <c r="N46" s="421"/>
      <c r="O46" s="946"/>
      <c r="P46" s="89"/>
      <c r="R46" s="44"/>
    </row>
    <row r="47" spans="1:18" ht="15.75" customHeight="1">
      <c r="A47" s="2"/>
      <c r="B47" s="449">
        <v>1502</v>
      </c>
      <c r="C47" s="96" t="s">
        <v>968</v>
      </c>
      <c r="D47" s="96" t="s">
        <v>975</v>
      </c>
      <c r="E47" s="96" t="s">
        <v>1302</v>
      </c>
      <c r="F47" s="1322"/>
      <c r="G47" s="449" t="s">
        <v>982</v>
      </c>
      <c r="H47" s="449" t="s">
        <v>110</v>
      </c>
      <c r="I47" s="1104"/>
      <c r="J47" s="449">
        <v>1</v>
      </c>
      <c r="K47" s="57">
        <v>3000</v>
      </c>
      <c r="L47" s="580" t="str">
        <f t="shared" si="0"/>
        <v/>
      </c>
      <c r="M47" s="592" t="s">
        <v>23</v>
      </c>
      <c r="N47" s="421"/>
      <c r="O47" s="946"/>
      <c r="P47" s="89"/>
      <c r="R47" s="44"/>
    </row>
    <row r="48" spans="1:18" ht="15.75" customHeight="1">
      <c r="A48" s="2"/>
      <c r="B48" s="449">
        <v>1502</v>
      </c>
      <c r="C48" s="96" t="s">
        <v>968</v>
      </c>
      <c r="D48" s="96" t="s">
        <v>976</v>
      </c>
      <c r="E48" s="96" t="s">
        <v>1303</v>
      </c>
      <c r="F48" s="1322"/>
      <c r="G48" s="449" t="s">
        <v>982</v>
      </c>
      <c r="H48" s="449" t="s">
        <v>113</v>
      </c>
      <c r="I48" s="1104"/>
      <c r="J48" s="449">
        <v>1</v>
      </c>
      <c r="K48" s="57">
        <v>3500</v>
      </c>
      <c r="L48" s="580" t="str">
        <f t="shared" si="0"/>
        <v/>
      </c>
      <c r="M48" s="592" t="s">
        <v>23</v>
      </c>
      <c r="N48" s="421"/>
      <c r="O48" s="946"/>
      <c r="P48" s="89"/>
      <c r="R48" s="44"/>
    </row>
    <row r="49" spans="1:18" ht="15.75" customHeight="1">
      <c r="A49" s="2"/>
      <c r="B49" s="449">
        <v>1502</v>
      </c>
      <c r="C49" s="96" t="s">
        <v>968</v>
      </c>
      <c r="D49" s="96" t="s">
        <v>977</v>
      </c>
      <c r="E49" s="96" t="s">
        <v>1304</v>
      </c>
      <c r="F49" s="1322"/>
      <c r="G49" s="449" t="s">
        <v>982</v>
      </c>
      <c r="H49" s="449" t="s">
        <v>115</v>
      </c>
      <c r="I49" s="1104"/>
      <c r="J49" s="449">
        <v>1</v>
      </c>
      <c r="K49" s="57">
        <v>3500</v>
      </c>
      <c r="L49" s="580" t="str">
        <f t="shared" si="0"/>
        <v/>
      </c>
      <c r="M49" s="592" t="s">
        <v>23</v>
      </c>
      <c r="N49" s="421"/>
      <c r="O49" s="946"/>
      <c r="P49" s="89"/>
      <c r="R49" s="44"/>
    </row>
    <row r="50" spans="1:18" ht="15.75" customHeight="1">
      <c r="A50" s="2"/>
      <c r="B50" s="60">
        <v>1502</v>
      </c>
      <c r="C50" s="124" t="s">
        <v>968</v>
      </c>
      <c r="D50" s="124" t="s">
        <v>978</v>
      </c>
      <c r="E50" s="97" t="s">
        <v>1305</v>
      </c>
      <c r="F50" s="1403"/>
      <c r="G50" s="60" t="s">
        <v>982</v>
      </c>
      <c r="H50" s="60" t="s">
        <v>118</v>
      </c>
      <c r="I50" s="1149"/>
      <c r="J50" s="60">
        <v>1</v>
      </c>
      <c r="K50" s="61">
        <v>3500</v>
      </c>
      <c r="L50" s="730" t="str">
        <f t="shared" si="0"/>
        <v/>
      </c>
      <c r="M50" s="593" t="s">
        <v>23</v>
      </c>
      <c r="N50" s="421"/>
      <c r="O50" s="946"/>
      <c r="P50" s="89"/>
      <c r="R50" s="44"/>
    </row>
    <row r="51" spans="1:18" ht="15.75" customHeight="1">
      <c r="A51" s="2"/>
      <c r="B51" s="448">
        <v>1504</v>
      </c>
      <c r="C51" s="98" t="s">
        <v>985</v>
      </c>
      <c r="D51" s="98" t="s">
        <v>969</v>
      </c>
      <c r="E51" s="818" t="s">
        <v>1090</v>
      </c>
      <c r="F51" s="1404" t="s">
        <v>988</v>
      </c>
      <c r="G51" s="448" t="s">
        <v>941</v>
      </c>
      <c r="H51" s="448" t="s">
        <v>95</v>
      </c>
      <c r="I51" s="445"/>
      <c r="J51" s="448">
        <v>1</v>
      </c>
      <c r="K51" s="56">
        <v>2400</v>
      </c>
      <c r="L51" s="610" t="str">
        <f t="shared" si="0"/>
        <v/>
      </c>
      <c r="M51" s="486" t="s">
        <v>23</v>
      </c>
      <c r="N51" s="421"/>
      <c r="P51" s="89"/>
      <c r="R51" s="44"/>
    </row>
    <row r="52" spans="1:18" ht="15.75" customHeight="1">
      <c r="A52" s="2"/>
      <c r="B52" s="449">
        <v>1504</v>
      </c>
      <c r="C52" s="96" t="s">
        <v>985</v>
      </c>
      <c r="D52" s="96" t="s">
        <v>970</v>
      </c>
      <c r="E52" s="816" t="s">
        <v>1091</v>
      </c>
      <c r="F52" s="1322"/>
      <c r="G52" s="449" t="s">
        <v>941</v>
      </c>
      <c r="H52" s="449" t="s">
        <v>97</v>
      </c>
      <c r="I52" s="131"/>
      <c r="J52" s="449">
        <v>1</v>
      </c>
      <c r="K52" s="57">
        <v>2400</v>
      </c>
      <c r="L52" s="580" t="str">
        <f t="shared" si="0"/>
        <v/>
      </c>
      <c r="M52" s="492" t="s">
        <v>23</v>
      </c>
      <c r="N52" s="421"/>
      <c r="P52" s="89"/>
      <c r="R52" s="44"/>
    </row>
    <row r="53" spans="1:18" ht="15.75" customHeight="1">
      <c r="A53" s="2"/>
      <c r="B53" s="449">
        <v>1504</v>
      </c>
      <c r="C53" s="96" t="s">
        <v>985</v>
      </c>
      <c r="D53" s="96" t="s">
        <v>971</v>
      </c>
      <c r="E53" s="816" t="s">
        <v>1092</v>
      </c>
      <c r="F53" s="1322"/>
      <c r="G53" s="449" t="s">
        <v>941</v>
      </c>
      <c r="H53" s="449" t="s">
        <v>983</v>
      </c>
      <c r="I53" s="131"/>
      <c r="J53" s="449">
        <v>1</v>
      </c>
      <c r="K53" s="57">
        <v>2600</v>
      </c>
      <c r="L53" s="580" t="str">
        <f t="shared" si="0"/>
        <v/>
      </c>
      <c r="M53" s="492" t="s">
        <v>23</v>
      </c>
      <c r="N53" s="421"/>
      <c r="P53" s="89"/>
      <c r="R53" s="44"/>
    </row>
    <row r="54" spans="1:18" ht="15.75" customHeight="1">
      <c r="A54" s="2"/>
      <c r="B54" s="449">
        <v>1504</v>
      </c>
      <c r="C54" s="96" t="s">
        <v>985</v>
      </c>
      <c r="D54" s="96" t="s">
        <v>972</v>
      </c>
      <c r="E54" s="816" t="s">
        <v>1093</v>
      </c>
      <c r="F54" s="1322"/>
      <c r="G54" s="449" t="s">
        <v>941</v>
      </c>
      <c r="H54" s="449" t="s">
        <v>101</v>
      </c>
      <c r="I54" s="131"/>
      <c r="J54" s="449">
        <v>1</v>
      </c>
      <c r="K54" s="57">
        <v>2600</v>
      </c>
      <c r="L54" s="580" t="str">
        <f t="shared" si="0"/>
        <v/>
      </c>
      <c r="M54" s="492" t="s">
        <v>23</v>
      </c>
      <c r="N54" s="421"/>
      <c r="P54" s="89"/>
      <c r="R54" s="44"/>
    </row>
    <row r="55" spans="1:18" ht="15.75" customHeight="1">
      <c r="A55" s="2"/>
      <c r="B55" s="449">
        <v>1504</v>
      </c>
      <c r="C55" s="96" t="s">
        <v>985</v>
      </c>
      <c r="D55" s="96" t="s">
        <v>973</v>
      </c>
      <c r="E55" s="816" t="s">
        <v>1094</v>
      </c>
      <c r="F55" s="1322"/>
      <c r="G55" s="449" t="s">
        <v>941</v>
      </c>
      <c r="H55" s="449" t="s">
        <v>35</v>
      </c>
      <c r="I55" s="131"/>
      <c r="J55" s="449">
        <v>1</v>
      </c>
      <c r="K55" s="57">
        <v>2600</v>
      </c>
      <c r="L55" s="580" t="str">
        <f t="shared" si="0"/>
        <v/>
      </c>
      <c r="M55" s="492" t="s">
        <v>23</v>
      </c>
      <c r="N55" s="421"/>
      <c r="P55" s="89"/>
      <c r="R55" s="44"/>
    </row>
    <row r="56" spans="1:18" ht="15.75" customHeight="1">
      <c r="A56" s="2"/>
      <c r="B56" s="449">
        <v>1504</v>
      </c>
      <c r="C56" s="96" t="s">
        <v>985</v>
      </c>
      <c r="D56" s="96" t="s">
        <v>966</v>
      </c>
      <c r="E56" s="816" t="s">
        <v>1095</v>
      </c>
      <c r="F56" s="1322"/>
      <c r="G56" s="449" t="s">
        <v>941</v>
      </c>
      <c r="H56" s="449" t="s">
        <v>984</v>
      </c>
      <c r="I56" s="131"/>
      <c r="J56" s="449">
        <v>1</v>
      </c>
      <c r="K56" s="57">
        <v>3000</v>
      </c>
      <c r="L56" s="580" t="str">
        <f t="shared" si="0"/>
        <v/>
      </c>
      <c r="M56" s="492" t="s">
        <v>23</v>
      </c>
      <c r="N56" s="421"/>
      <c r="P56" s="89"/>
      <c r="R56" s="44"/>
    </row>
    <row r="57" spans="1:18" ht="15.75" customHeight="1">
      <c r="A57" s="2"/>
      <c r="B57" s="449">
        <v>1504</v>
      </c>
      <c r="C57" s="96" t="s">
        <v>985</v>
      </c>
      <c r="D57" s="96" t="s">
        <v>975</v>
      </c>
      <c r="E57" s="816" t="s">
        <v>1096</v>
      </c>
      <c r="F57" s="1322"/>
      <c r="G57" s="449" t="s">
        <v>941</v>
      </c>
      <c r="H57" s="449" t="s">
        <v>110</v>
      </c>
      <c r="I57" s="131"/>
      <c r="J57" s="449">
        <v>1</v>
      </c>
      <c r="K57" s="57">
        <v>3000</v>
      </c>
      <c r="L57" s="580" t="str">
        <f t="shared" si="0"/>
        <v/>
      </c>
      <c r="M57" s="492" t="s">
        <v>23</v>
      </c>
      <c r="N57" s="421"/>
      <c r="P57" s="89"/>
      <c r="R57" s="44"/>
    </row>
    <row r="58" spans="1:18" ht="15.75" customHeight="1">
      <c r="A58" s="2"/>
      <c r="B58" s="449">
        <v>1504</v>
      </c>
      <c r="C58" s="96" t="s">
        <v>985</v>
      </c>
      <c r="D58" s="96" t="s">
        <v>976</v>
      </c>
      <c r="E58" s="816" t="s">
        <v>1097</v>
      </c>
      <c r="F58" s="1322"/>
      <c r="G58" s="449" t="s">
        <v>941</v>
      </c>
      <c r="H58" s="449" t="s">
        <v>113</v>
      </c>
      <c r="I58" s="131"/>
      <c r="J58" s="449">
        <v>1</v>
      </c>
      <c r="K58" s="57">
        <v>3500</v>
      </c>
      <c r="L58" s="580" t="str">
        <f t="shared" si="0"/>
        <v/>
      </c>
      <c r="M58" s="492" t="s">
        <v>23</v>
      </c>
      <c r="N58" s="421"/>
      <c r="P58" s="89"/>
      <c r="R58" s="44"/>
    </row>
    <row r="59" spans="1:18" ht="15.75" customHeight="1">
      <c r="A59" s="2"/>
      <c r="B59" s="449">
        <v>1504</v>
      </c>
      <c r="C59" s="96" t="s">
        <v>985</v>
      </c>
      <c r="D59" s="96" t="s">
        <v>977</v>
      </c>
      <c r="E59" s="816" t="s">
        <v>1098</v>
      </c>
      <c r="F59" s="1322"/>
      <c r="G59" s="449" t="s">
        <v>941</v>
      </c>
      <c r="H59" s="449" t="s">
        <v>115</v>
      </c>
      <c r="I59" s="131"/>
      <c r="J59" s="449">
        <v>1</v>
      </c>
      <c r="K59" s="57">
        <v>3500</v>
      </c>
      <c r="L59" s="580" t="str">
        <f t="shared" si="0"/>
        <v/>
      </c>
      <c r="M59" s="492" t="s">
        <v>23</v>
      </c>
      <c r="N59" s="421"/>
      <c r="P59" s="89"/>
      <c r="R59" s="44"/>
    </row>
    <row r="60" spans="1:18" ht="15.75" customHeight="1">
      <c r="A60" s="2"/>
      <c r="B60" s="449">
        <v>1504</v>
      </c>
      <c r="C60" s="96" t="s">
        <v>985</v>
      </c>
      <c r="D60" s="96" t="s">
        <v>978</v>
      </c>
      <c r="E60" s="816" t="s">
        <v>1099</v>
      </c>
      <c r="F60" s="1322"/>
      <c r="G60" s="449" t="s">
        <v>941</v>
      </c>
      <c r="H60" s="449" t="s">
        <v>118</v>
      </c>
      <c r="I60" s="1104"/>
      <c r="J60" s="449">
        <v>1</v>
      </c>
      <c r="K60" s="57">
        <v>3500</v>
      </c>
      <c r="L60" s="580" t="str">
        <f t="shared" si="0"/>
        <v/>
      </c>
      <c r="M60" s="492" t="s">
        <v>23</v>
      </c>
      <c r="N60" s="421"/>
      <c r="P60" s="89"/>
      <c r="R60" s="44"/>
    </row>
    <row r="61" spans="1:18" ht="15.75" customHeight="1">
      <c r="A61" s="2"/>
      <c r="B61" s="449">
        <v>1504</v>
      </c>
      <c r="C61" s="96" t="s">
        <v>986</v>
      </c>
      <c r="D61" s="96" t="s">
        <v>969</v>
      </c>
      <c r="E61" s="816" t="s">
        <v>1100</v>
      </c>
      <c r="F61" s="1322" t="s">
        <v>988</v>
      </c>
      <c r="G61" s="449" t="s">
        <v>942</v>
      </c>
      <c r="H61" s="449" t="s">
        <v>95</v>
      </c>
      <c r="I61" s="131"/>
      <c r="J61" s="449">
        <v>1</v>
      </c>
      <c r="K61" s="57">
        <v>2400</v>
      </c>
      <c r="L61" s="580" t="str">
        <f t="shared" si="0"/>
        <v/>
      </c>
      <c r="M61" s="492" t="s">
        <v>23</v>
      </c>
      <c r="N61" s="421"/>
      <c r="P61" s="89"/>
      <c r="R61" s="44"/>
    </row>
    <row r="62" spans="1:18" ht="15.75" customHeight="1">
      <c r="A62" s="2"/>
      <c r="B62" s="449">
        <v>1504</v>
      </c>
      <c r="C62" s="96" t="s">
        <v>986</v>
      </c>
      <c r="D62" s="96" t="s">
        <v>970</v>
      </c>
      <c r="E62" s="816" t="s">
        <v>1101</v>
      </c>
      <c r="F62" s="1322"/>
      <c r="G62" s="449" t="s">
        <v>942</v>
      </c>
      <c r="H62" s="449" t="s">
        <v>97</v>
      </c>
      <c r="I62" s="131"/>
      <c r="J62" s="449">
        <v>1</v>
      </c>
      <c r="K62" s="57">
        <v>2400</v>
      </c>
      <c r="L62" s="580" t="str">
        <f t="shared" si="0"/>
        <v/>
      </c>
      <c r="M62" s="492" t="s">
        <v>23</v>
      </c>
      <c r="N62" s="421"/>
      <c r="P62" s="89"/>
      <c r="R62" s="44"/>
    </row>
    <row r="63" spans="1:18" ht="15.75" customHeight="1">
      <c r="A63" s="2"/>
      <c r="B63" s="449">
        <v>1504</v>
      </c>
      <c r="C63" s="96" t="s">
        <v>986</v>
      </c>
      <c r="D63" s="96" t="s">
        <v>971</v>
      </c>
      <c r="E63" s="816" t="s">
        <v>1102</v>
      </c>
      <c r="F63" s="1322"/>
      <c r="G63" s="449" t="s">
        <v>942</v>
      </c>
      <c r="H63" s="449" t="s">
        <v>983</v>
      </c>
      <c r="I63" s="131"/>
      <c r="J63" s="449">
        <v>1</v>
      </c>
      <c r="K63" s="57">
        <v>2600</v>
      </c>
      <c r="L63" s="580" t="str">
        <f t="shared" si="0"/>
        <v/>
      </c>
      <c r="M63" s="492" t="s">
        <v>23</v>
      </c>
      <c r="N63" s="421"/>
      <c r="P63" s="89"/>
      <c r="R63" s="44"/>
    </row>
    <row r="64" spans="1:18" ht="15.75" customHeight="1">
      <c r="A64" s="2"/>
      <c r="B64" s="449">
        <v>1504</v>
      </c>
      <c r="C64" s="96" t="s">
        <v>986</v>
      </c>
      <c r="D64" s="96" t="s">
        <v>972</v>
      </c>
      <c r="E64" s="816" t="s">
        <v>1103</v>
      </c>
      <c r="F64" s="1322"/>
      <c r="G64" s="449" t="s">
        <v>942</v>
      </c>
      <c r="H64" s="449" t="s">
        <v>101</v>
      </c>
      <c r="I64" s="742"/>
      <c r="J64" s="449">
        <v>1</v>
      </c>
      <c r="K64" s="57">
        <v>2600</v>
      </c>
      <c r="L64" s="580" t="str">
        <f t="shared" si="0"/>
        <v/>
      </c>
      <c r="M64" s="492" t="s">
        <v>23</v>
      </c>
      <c r="N64" s="421"/>
      <c r="P64" s="89"/>
      <c r="R64" s="44"/>
    </row>
    <row r="65" spans="1:18" ht="15.75" customHeight="1">
      <c r="A65" s="2"/>
      <c r="B65" s="449">
        <v>1504</v>
      </c>
      <c r="C65" s="96" t="s">
        <v>986</v>
      </c>
      <c r="D65" s="96" t="s">
        <v>973</v>
      </c>
      <c r="E65" s="816" t="s">
        <v>1104</v>
      </c>
      <c r="F65" s="1322"/>
      <c r="G65" s="449" t="s">
        <v>942</v>
      </c>
      <c r="H65" s="449" t="s">
        <v>35</v>
      </c>
      <c r="I65" s="742"/>
      <c r="J65" s="449">
        <v>1</v>
      </c>
      <c r="K65" s="57">
        <v>2600</v>
      </c>
      <c r="L65" s="580" t="str">
        <f t="shared" si="0"/>
        <v/>
      </c>
      <c r="M65" s="492" t="s">
        <v>23</v>
      </c>
      <c r="N65" s="421"/>
      <c r="P65" s="89"/>
      <c r="R65" s="44"/>
    </row>
    <row r="66" spans="1:18" ht="15.75" customHeight="1">
      <c r="A66" s="2"/>
      <c r="B66" s="449">
        <v>1504</v>
      </c>
      <c r="C66" s="96" t="s">
        <v>986</v>
      </c>
      <c r="D66" s="96" t="s">
        <v>966</v>
      </c>
      <c r="E66" s="816" t="s">
        <v>1105</v>
      </c>
      <c r="F66" s="1322"/>
      <c r="G66" s="449" t="s">
        <v>942</v>
      </c>
      <c r="H66" s="449" t="s">
        <v>984</v>
      </c>
      <c r="I66" s="742"/>
      <c r="J66" s="449">
        <v>1</v>
      </c>
      <c r="K66" s="57">
        <v>3000</v>
      </c>
      <c r="L66" s="580" t="str">
        <f t="shared" si="0"/>
        <v/>
      </c>
      <c r="M66" s="492" t="s">
        <v>23</v>
      </c>
      <c r="N66" s="421"/>
      <c r="P66" s="89"/>
      <c r="R66" s="44"/>
    </row>
    <row r="67" spans="1:18" ht="15.75" customHeight="1">
      <c r="A67" s="2"/>
      <c r="B67" s="449">
        <v>1504</v>
      </c>
      <c r="C67" s="96" t="s">
        <v>986</v>
      </c>
      <c r="D67" s="96" t="s">
        <v>975</v>
      </c>
      <c r="E67" s="816" t="s">
        <v>1106</v>
      </c>
      <c r="F67" s="1322"/>
      <c r="G67" s="449" t="s">
        <v>942</v>
      </c>
      <c r="H67" s="449" t="s">
        <v>110</v>
      </c>
      <c r="I67" s="742"/>
      <c r="J67" s="449">
        <v>1</v>
      </c>
      <c r="K67" s="57">
        <v>3000</v>
      </c>
      <c r="L67" s="580" t="str">
        <f t="shared" si="0"/>
        <v/>
      </c>
      <c r="M67" s="492" t="s">
        <v>23</v>
      </c>
      <c r="N67" s="421"/>
      <c r="P67" s="89"/>
      <c r="R67" s="44"/>
    </row>
    <row r="68" spans="1:18" ht="15.75" customHeight="1">
      <c r="A68" s="2"/>
      <c r="B68" s="449">
        <v>1504</v>
      </c>
      <c r="C68" s="96" t="s">
        <v>986</v>
      </c>
      <c r="D68" s="96" t="s">
        <v>976</v>
      </c>
      <c r="E68" s="816" t="s">
        <v>1107</v>
      </c>
      <c r="F68" s="1322"/>
      <c r="G68" s="449" t="s">
        <v>942</v>
      </c>
      <c r="H68" s="449" t="s">
        <v>113</v>
      </c>
      <c r="I68" s="131"/>
      <c r="J68" s="449">
        <v>1</v>
      </c>
      <c r="K68" s="57">
        <v>3500</v>
      </c>
      <c r="L68" s="580" t="str">
        <f t="shared" si="0"/>
        <v/>
      </c>
      <c r="M68" s="492" t="s">
        <v>23</v>
      </c>
      <c r="N68" s="421"/>
      <c r="P68" s="89"/>
      <c r="R68" s="44"/>
    </row>
    <row r="69" spans="1:18" ht="15.75" customHeight="1">
      <c r="A69" s="2"/>
      <c r="B69" s="449">
        <v>1504</v>
      </c>
      <c r="C69" s="96" t="s">
        <v>986</v>
      </c>
      <c r="D69" s="96" t="s">
        <v>977</v>
      </c>
      <c r="E69" s="816" t="s">
        <v>1108</v>
      </c>
      <c r="F69" s="1322"/>
      <c r="G69" s="449" t="s">
        <v>942</v>
      </c>
      <c r="H69" s="449" t="s">
        <v>115</v>
      </c>
      <c r="I69" s="131"/>
      <c r="J69" s="449">
        <v>1</v>
      </c>
      <c r="K69" s="57">
        <v>3500</v>
      </c>
      <c r="L69" s="580" t="str">
        <f t="shared" si="0"/>
        <v/>
      </c>
      <c r="M69" s="492" t="s">
        <v>23</v>
      </c>
      <c r="N69" s="421"/>
      <c r="P69" s="89"/>
      <c r="R69" s="44"/>
    </row>
    <row r="70" spans="1:18" ht="15.75" customHeight="1">
      <c r="A70" s="2"/>
      <c r="B70" s="449">
        <v>1504</v>
      </c>
      <c r="C70" s="96" t="s">
        <v>986</v>
      </c>
      <c r="D70" s="96" t="s">
        <v>978</v>
      </c>
      <c r="E70" s="816" t="s">
        <v>1109</v>
      </c>
      <c r="F70" s="1322"/>
      <c r="G70" s="449" t="s">
        <v>942</v>
      </c>
      <c r="H70" s="449" t="s">
        <v>118</v>
      </c>
      <c r="I70" s="1104"/>
      <c r="J70" s="449">
        <v>1</v>
      </c>
      <c r="K70" s="57">
        <v>3500</v>
      </c>
      <c r="L70" s="580" t="str">
        <f t="shared" si="0"/>
        <v/>
      </c>
      <c r="M70" s="492" t="s">
        <v>23</v>
      </c>
      <c r="N70" s="421"/>
      <c r="P70" s="89"/>
      <c r="R70" s="44"/>
    </row>
    <row r="71" spans="1:18" ht="15.75" customHeight="1">
      <c r="A71" s="2"/>
      <c r="B71" s="449">
        <v>1504</v>
      </c>
      <c r="C71" s="96" t="s">
        <v>987</v>
      </c>
      <c r="D71" s="96" t="s">
        <v>969</v>
      </c>
      <c r="E71" s="816" t="s">
        <v>1110</v>
      </c>
      <c r="F71" s="1322" t="s">
        <v>988</v>
      </c>
      <c r="G71" s="449" t="s">
        <v>943</v>
      </c>
      <c r="H71" s="449" t="s">
        <v>95</v>
      </c>
      <c r="I71" s="131"/>
      <c r="J71" s="449">
        <v>1</v>
      </c>
      <c r="K71" s="57">
        <v>2400</v>
      </c>
      <c r="L71" s="580" t="str">
        <f t="shared" si="0"/>
        <v/>
      </c>
      <c r="M71" s="492" t="s">
        <v>23</v>
      </c>
      <c r="N71" s="421"/>
      <c r="P71" s="89"/>
      <c r="R71" s="44"/>
    </row>
    <row r="72" spans="1:18" ht="15.75" customHeight="1">
      <c r="A72" s="2"/>
      <c r="B72" s="449">
        <v>1504</v>
      </c>
      <c r="C72" s="96" t="s">
        <v>987</v>
      </c>
      <c r="D72" s="96" t="s">
        <v>970</v>
      </c>
      <c r="E72" s="816" t="s">
        <v>1111</v>
      </c>
      <c r="F72" s="1322"/>
      <c r="G72" s="449" t="s">
        <v>943</v>
      </c>
      <c r="H72" s="449" t="s">
        <v>97</v>
      </c>
      <c r="I72" s="131"/>
      <c r="J72" s="449">
        <v>1</v>
      </c>
      <c r="K72" s="57">
        <v>2400</v>
      </c>
      <c r="L72" s="580" t="str">
        <f t="shared" ref="L72:L135" si="1">IFERROR(IF(N72=0,"",ROUNDUP(N72/J72,0)),"")</f>
        <v/>
      </c>
      <c r="M72" s="492" t="s">
        <v>23</v>
      </c>
      <c r="N72" s="421"/>
      <c r="P72" s="89"/>
      <c r="R72" s="44"/>
    </row>
    <row r="73" spans="1:18" ht="15.75" customHeight="1">
      <c r="A73" s="2"/>
      <c r="B73" s="449">
        <v>1504</v>
      </c>
      <c r="C73" s="96" t="s">
        <v>987</v>
      </c>
      <c r="D73" s="96" t="s">
        <v>971</v>
      </c>
      <c r="E73" s="816" t="s">
        <v>1112</v>
      </c>
      <c r="F73" s="1322"/>
      <c r="G73" s="449" t="s">
        <v>943</v>
      </c>
      <c r="H73" s="449" t="s">
        <v>983</v>
      </c>
      <c r="I73" s="131"/>
      <c r="J73" s="449">
        <v>1</v>
      </c>
      <c r="K73" s="57">
        <v>2600</v>
      </c>
      <c r="L73" s="580" t="str">
        <f t="shared" si="1"/>
        <v/>
      </c>
      <c r="M73" s="492" t="s">
        <v>23</v>
      </c>
      <c r="N73" s="421"/>
      <c r="P73" s="89"/>
      <c r="R73" s="44"/>
    </row>
    <row r="74" spans="1:18" ht="15.75" customHeight="1">
      <c r="A74" s="2"/>
      <c r="B74" s="449">
        <v>1504</v>
      </c>
      <c r="C74" s="96" t="s">
        <v>987</v>
      </c>
      <c r="D74" s="96" t="s">
        <v>972</v>
      </c>
      <c r="E74" s="816" t="s">
        <v>1113</v>
      </c>
      <c r="F74" s="1322"/>
      <c r="G74" s="449" t="s">
        <v>943</v>
      </c>
      <c r="H74" s="449" t="s">
        <v>101</v>
      </c>
      <c r="I74" s="742"/>
      <c r="J74" s="449">
        <v>1</v>
      </c>
      <c r="K74" s="57">
        <v>2600</v>
      </c>
      <c r="L74" s="580" t="str">
        <f t="shared" si="1"/>
        <v/>
      </c>
      <c r="M74" s="492" t="s">
        <v>23</v>
      </c>
      <c r="N74" s="421"/>
      <c r="P74" s="89"/>
      <c r="R74" s="44"/>
    </row>
    <row r="75" spans="1:18" ht="15.75" customHeight="1">
      <c r="A75" s="2"/>
      <c r="B75" s="449">
        <v>1504</v>
      </c>
      <c r="C75" s="96" t="s">
        <v>987</v>
      </c>
      <c r="D75" s="96" t="s">
        <v>973</v>
      </c>
      <c r="E75" s="816" t="s">
        <v>1114</v>
      </c>
      <c r="F75" s="1322"/>
      <c r="G75" s="449" t="s">
        <v>943</v>
      </c>
      <c r="H75" s="449" t="s">
        <v>35</v>
      </c>
      <c r="I75" s="742"/>
      <c r="J75" s="449">
        <v>1</v>
      </c>
      <c r="K75" s="57">
        <v>2600</v>
      </c>
      <c r="L75" s="580" t="str">
        <f t="shared" si="1"/>
        <v/>
      </c>
      <c r="M75" s="492" t="s">
        <v>23</v>
      </c>
      <c r="N75" s="421"/>
      <c r="P75" s="89"/>
      <c r="R75" s="44"/>
    </row>
    <row r="76" spans="1:18" ht="15.75" customHeight="1">
      <c r="A76" s="2"/>
      <c r="B76" s="449">
        <v>1504</v>
      </c>
      <c r="C76" s="96" t="s">
        <v>987</v>
      </c>
      <c r="D76" s="96" t="s">
        <v>966</v>
      </c>
      <c r="E76" s="816" t="s">
        <v>1115</v>
      </c>
      <c r="F76" s="1322"/>
      <c r="G76" s="449" t="s">
        <v>943</v>
      </c>
      <c r="H76" s="449" t="s">
        <v>984</v>
      </c>
      <c r="I76" s="742"/>
      <c r="J76" s="449">
        <v>1</v>
      </c>
      <c r="K76" s="57">
        <v>3000</v>
      </c>
      <c r="L76" s="580" t="str">
        <f t="shared" si="1"/>
        <v/>
      </c>
      <c r="M76" s="492" t="s">
        <v>23</v>
      </c>
      <c r="N76" s="421"/>
      <c r="P76" s="89"/>
      <c r="R76" s="44"/>
    </row>
    <row r="77" spans="1:18" ht="15.75" customHeight="1">
      <c r="A77" s="2"/>
      <c r="B77" s="449">
        <v>1504</v>
      </c>
      <c r="C77" s="96" t="s">
        <v>987</v>
      </c>
      <c r="D77" s="96" t="s">
        <v>975</v>
      </c>
      <c r="E77" s="816" t="s">
        <v>1116</v>
      </c>
      <c r="F77" s="1322"/>
      <c r="G77" s="449" t="s">
        <v>943</v>
      </c>
      <c r="H77" s="449" t="s">
        <v>110</v>
      </c>
      <c r="I77" s="131"/>
      <c r="J77" s="449">
        <v>1</v>
      </c>
      <c r="K77" s="57">
        <v>3000</v>
      </c>
      <c r="L77" s="580" t="str">
        <f t="shared" si="1"/>
        <v/>
      </c>
      <c r="M77" s="492" t="s">
        <v>23</v>
      </c>
      <c r="N77" s="421"/>
      <c r="P77" s="89"/>
      <c r="R77" s="44"/>
    </row>
    <row r="78" spans="1:18" ht="15.75" customHeight="1">
      <c r="A78" s="2"/>
      <c r="B78" s="449">
        <v>1504</v>
      </c>
      <c r="C78" s="96" t="s">
        <v>987</v>
      </c>
      <c r="D78" s="96" t="s">
        <v>976</v>
      </c>
      <c r="E78" s="816" t="s">
        <v>1117</v>
      </c>
      <c r="F78" s="1322"/>
      <c r="G78" s="449" t="s">
        <v>943</v>
      </c>
      <c r="H78" s="449" t="s">
        <v>113</v>
      </c>
      <c r="I78" s="131"/>
      <c r="J78" s="449">
        <v>1</v>
      </c>
      <c r="K78" s="57">
        <v>3500</v>
      </c>
      <c r="L78" s="580" t="str">
        <f t="shared" si="1"/>
        <v/>
      </c>
      <c r="M78" s="492" t="s">
        <v>23</v>
      </c>
      <c r="N78" s="421"/>
      <c r="P78" s="89"/>
      <c r="R78" s="44"/>
    </row>
    <row r="79" spans="1:18" ht="15.75" customHeight="1">
      <c r="A79" s="2"/>
      <c r="B79" s="449">
        <v>1504</v>
      </c>
      <c r="C79" s="96" t="s">
        <v>987</v>
      </c>
      <c r="D79" s="96" t="s">
        <v>977</v>
      </c>
      <c r="E79" s="816" t="s">
        <v>1118</v>
      </c>
      <c r="F79" s="1322"/>
      <c r="G79" s="449" t="s">
        <v>943</v>
      </c>
      <c r="H79" s="449" t="s">
        <v>115</v>
      </c>
      <c r="I79" s="131"/>
      <c r="J79" s="449">
        <v>1</v>
      </c>
      <c r="K79" s="57">
        <v>3500</v>
      </c>
      <c r="L79" s="580" t="str">
        <f t="shared" si="1"/>
        <v/>
      </c>
      <c r="M79" s="492" t="s">
        <v>23</v>
      </c>
      <c r="N79" s="421"/>
      <c r="P79" s="89"/>
      <c r="R79" s="44"/>
    </row>
    <row r="80" spans="1:18" ht="15.75" customHeight="1">
      <c r="A80" s="2"/>
      <c r="B80" s="446">
        <v>1504</v>
      </c>
      <c r="C80" s="97" t="s">
        <v>987</v>
      </c>
      <c r="D80" s="97" t="s">
        <v>978</v>
      </c>
      <c r="E80" s="817" t="s">
        <v>1119</v>
      </c>
      <c r="F80" s="1323"/>
      <c r="G80" s="446" t="s">
        <v>943</v>
      </c>
      <c r="H80" s="446" t="s">
        <v>118</v>
      </c>
      <c r="I80" s="1149"/>
      <c r="J80" s="446">
        <v>1</v>
      </c>
      <c r="K80" s="55">
        <v>3500</v>
      </c>
      <c r="L80" s="609" t="str">
        <f t="shared" si="1"/>
        <v/>
      </c>
      <c r="M80" s="490" t="s">
        <v>23</v>
      </c>
      <c r="N80" s="421"/>
      <c r="P80" s="89"/>
      <c r="R80" s="44"/>
    </row>
    <row r="81" spans="1:18" ht="15.75" customHeight="1">
      <c r="A81" s="2"/>
      <c r="B81" s="447">
        <v>1503</v>
      </c>
      <c r="C81" s="95" t="s">
        <v>977</v>
      </c>
      <c r="D81" s="95" t="s">
        <v>969</v>
      </c>
      <c r="E81" s="165" t="s">
        <v>1052</v>
      </c>
      <c r="F81" s="1334" t="s">
        <v>990</v>
      </c>
      <c r="G81" s="447" t="s">
        <v>25</v>
      </c>
      <c r="H81" s="447" t="s">
        <v>95</v>
      </c>
      <c r="I81" s="1104"/>
      <c r="J81" s="447">
        <v>1</v>
      </c>
      <c r="K81" s="58">
        <v>2400</v>
      </c>
      <c r="L81" s="902" t="str">
        <f t="shared" si="1"/>
        <v/>
      </c>
      <c r="M81" s="486" t="s">
        <v>23</v>
      </c>
      <c r="N81" s="421"/>
      <c r="P81" s="89"/>
      <c r="R81" s="44"/>
    </row>
    <row r="82" spans="1:18" ht="15.75" customHeight="1">
      <c r="A82" s="2"/>
      <c r="B82" s="449">
        <v>1503</v>
      </c>
      <c r="C82" s="96" t="s">
        <v>977</v>
      </c>
      <c r="D82" s="96" t="s">
        <v>970</v>
      </c>
      <c r="E82" s="161" t="s">
        <v>1053</v>
      </c>
      <c r="F82" s="1322"/>
      <c r="G82" s="449" t="s">
        <v>991</v>
      </c>
      <c r="H82" s="449" t="s">
        <v>97</v>
      </c>
      <c r="I82" s="1104"/>
      <c r="J82" s="449">
        <v>1</v>
      </c>
      <c r="K82" s="57">
        <v>2400</v>
      </c>
      <c r="L82" s="580" t="str">
        <f t="shared" si="1"/>
        <v/>
      </c>
      <c r="M82" s="492" t="s">
        <v>23</v>
      </c>
      <c r="N82" s="421"/>
      <c r="P82" s="89"/>
      <c r="R82" s="44"/>
    </row>
    <row r="83" spans="1:18" ht="15.75" customHeight="1">
      <c r="A83" s="2"/>
      <c r="B83" s="449">
        <v>1503</v>
      </c>
      <c r="C83" s="96" t="s">
        <v>977</v>
      </c>
      <c r="D83" s="96" t="s">
        <v>971</v>
      </c>
      <c r="E83" s="161" t="s">
        <v>1054</v>
      </c>
      <c r="F83" s="1322"/>
      <c r="G83" s="449" t="s">
        <v>991</v>
      </c>
      <c r="H83" s="449" t="s">
        <v>983</v>
      </c>
      <c r="I83" s="1104"/>
      <c r="J83" s="449">
        <v>1</v>
      </c>
      <c r="K83" s="57">
        <v>2600</v>
      </c>
      <c r="L83" s="580" t="str">
        <f t="shared" si="1"/>
        <v/>
      </c>
      <c r="M83" s="492" t="s">
        <v>23</v>
      </c>
      <c r="N83" s="421"/>
      <c r="P83" s="89"/>
      <c r="R83" s="44"/>
    </row>
    <row r="84" spans="1:18" ht="15.75" customHeight="1">
      <c r="A84" s="2"/>
      <c r="B84" s="449">
        <v>1503</v>
      </c>
      <c r="C84" s="96" t="s">
        <v>977</v>
      </c>
      <c r="D84" s="96" t="s">
        <v>972</v>
      </c>
      <c r="E84" s="161" t="s">
        <v>1055</v>
      </c>
      <c r="F84" s="1322"/>
      <c r="G84" s="449" t="s">
        <v>991</v>
      </c>
      <c r="H84" s="449" t="s">
        <v>101</v>
      </c>
      <c r="I84" s="1104"/>
      <c r="J84" s="449">
        <v>1</v>
      </c>
      <c r="K84" s="57">
        <v>2600</v>
      </c>
      <c r="L84" s="580" t="str">
        <f t="shared" si="1"/>
        <v/>
      </c>
      <c r="M84" s="492" t="s">
        <v>23</v>
      </c>
      <c r="N84" s="421"/>
      <c r="P84" s="89"/>
      <c r="R84" s="44"/>
    </row>
    <row r="85" spans="1:18" ht="15.75" customHeight="1">
      <c r="A85" s="2"/>
      <c r="B85" s="449">
        <v>1503</v>
      </c>
      <c r="C85" s="96" t="s">
        <v>977</v>
      </c>
      <c r="D85" s="96" t="s">
        <v>973</v>
      </c>
      <c r="E85" s="161" t="s">
        <v>1056</v>
      </c>
      <c r="F85" s="1322"/>
      <c r="G85" s="449" t="s">
        <v>991</v>
      </c>
      <c r="H85" s="449" t="s">
        <v>35</v>
      </c>
      <c r="I85" s="1104"/>
      <c r="J85" s="449">
        <v>1</v>
      </c>
      <c r="K85" s="57">
        <v>2600</v>
      </c>
      <c r="L85" s="580" t="str">
        <f t="shared" si="1"/>
        <v/>
      </c>
      <c r="M85" s="492" t="s">
        <v>23</v>
      </c>
      <c r="N85" s="421"/>
      <c r="P85" s="89"/>
      <c r="R85" s="44"/>
    </row>
    <row r="86" spans="1:18" ht="15.75" customHeight="1">
      <c r="A86" s="2"/>
      <c r="B86" s="449">
        <v>1503</v>
      </c>
      <c r="C86" s="96" t="s">
        <v>977</v>
      </c>
      <c r="D86" s="96" t="s">
        <v>966</v>
      </c>
      <c r="E86" s="161" t="s">
        <v>1057</v>
      </c>
      <c r="F86" s="1322"/>
      <c r="G86" s="449" t="s">
        <v>991</v>
      </c>
      <c r="H86" s="449" t="s">
        <v>984</v>
      </c>
      <c r="I86" s="1104"/>
      <c r="J86" s="449">
        <v>1</v>
      </c>
      <c r="K86" s="57">
        <v>2900</v>
      </c>
      <c r="L86" s="580" t="str">
        <f t="shared" si="1"/>
        <v/>
      </c>
      <c r="M86" s="492" t="s">
        <v>23</v>
      </c>
      <c r="N86" s="421"/>
      <c r="P86" s="89"/>
      <c r="R86" s="44"/>
    </row>
    <row r="87" spans="1:18" ht="15.75" customHeight="1">
      <c r="A87" s="2"/>
      <c r="B87" s="449">
        <v>1503</v>
      </c>
      <c r="C87" s="96" t="s">
        <v>977</v>
      </c>
      <c r="D87" s="96" t="s">
        <v>975</v>
      </c>
      <c r="E87" s="161" t="s">
        <v>1058</v>
      </c>
      <c r="F87" s="1322"/>
      <c r="G87" s="449" t="s">
        <v>991</v>
      </c>
      <c r="H87" s="449" t="s">
        <v>110</v>
      </c>
      <c r="I87" s="1104"/>
      <c r="J87" s="449">
        <v>1</v>
      </c>
      <c r="K87" s="57">
        <v>2900</v>
      </c>
      <c r="L87" s="580" t="str">
        <f t="shared" si="1"/>
        <v/>
      </c>
      <c r="M87" s="492" t="s">
        <v>23</v>
      </c>
      <c r="N87" s="421"/>
      <c r="P87" s="89"/>
      <c r="R87" s="44"/>
    </row>
    <row r="88" spans="1:18" ht="15.75" customHeight="1">
      <c r="A88" s="2"/>
      <c r="B88" s="449">
        <v>1503</v>
      </c>
      <c r="C88" s="96" t="s">
        <v>977</v>
      </c>
      <c r="D88" s="96" t="s">
        <v>976</v>
      </c>
      <c r="E88" s="161" t="s">
        <v>1059</v>
      </c>
      <c r="F88" s="1322"/>
      <c r="G88" s="449" t="s">
        <v>991</v>
      </c>
      <c r="H88" s="449" t="s">
        <v>113</v>
      </c>
      <c r="I88" s="1104"/>
      <c r="J88" s="449">
        <v>1</v>
      </c>
      <c r="K88" s="57">
        <v>3200</v>
      </c>
      <c r="L88" s="580" t="str">
        <f t="shared" si="1"/>
        <v/>
      </c>
      <c r="M88" s="492" t="s">
        <v>23</v>
      </c>
      <c r="N88" s="421"/>
      <c r="P88" s="89"/>
      <c r="R88" s="44"/>
    </row>
    <row r="89" spans="1:18" ht="15.75" customHeight="1">
      <c r="A89" s="2"/>
      <c r="B89" s="449">
        <v>1503</v>
      </c>
      <c r="C89" s="96" t="s">
        <v>977</v>
      </c>
      <c r="D89" s="96" t="s">
        <v>977</v>
      </c>
      <c r="E89" s="161" t="s">
        <v>1060</v>
      </c>
      <c r="F89" s="1322"/>
      <c r="G89" s="449" t="s">
        <v>991</v>
      </c>
      <c r="H89" s="449" t="s">
        <v>115</v>
      </c>
      <c r="I89" s="1104"/>
      <c r="J89" s="449">
        <v>1</v>
      </c>
      <c r="K89" s="57">
        <v>3200</v>
      </c>
      <c r="L89" s="580" t="str">
        <f t="shared" si="1"/>
        <v/>
      </c>
      <c r="M89" s="492" t="s">
        <v>23</v>
      </c>
      <c r="N89" s="421"/>
      <c r="P89" s="89"/>
      <c r="R89" s="44"/>
    </row>
    <row r="90" spans="1:18" ht="15.75" customHeight="1">
      <c r="A90" s="2"/>
      <c r="B90" s="449">
        <v>1503</v>
      </c>
      <c r="C90" s="96" t="s">
        <v>977</v>
      </c>
      <c r="D90" s="96" t="s">
        <v>978</v>
      </c>
      <c r="E90" s="161" t="s">
        <v>1061</v>
      </c>
      <c r="F90" s="1322"/>
      <c r="G90" s="449" t="s">
        <v>991</v>
      </c>
      <c r="H90" s="449" t="s">
        <v>118</v>
      </c>
      <c r="I90" s="1104"/>
      <c r="J90" s="449">
        <v>1</v>
      </c>
      <c r="K90" s="57">
        <v>3200</v>
      </c>
      <c r="L90" s="580" t="str">
        <f t="shared" si="1"/>
        <v/>
      </c>
      <c r="M90" s="492" t="s">
        <v>23</v>
      </c>
      <c r="N90" s="421"/>
      <c r="P90" s="89"/>
      <c r="R90" s="44"/>
    </row>
    <row r="91" spans="1:18" ht="15.75" customHeight="1">
      <c r="A91" s="2"/>
      <c r="B91" s="449">
        <v>1503</v>
      </c>
      <c r="C91" s="96" t="s">
        <v>989</v>
      </c>
      <c r="D91" s="96" t="s">
        <v>969</v>
      </c>
      <c r="E91" s="161" t="s">
        <v>1062</v>
      </c>
      <c r="F91" s="1322" t="s">
        <v>990</v>
      </c>
      <c r="G91" s="449" t="s">
        <v>772</v>
      </c>
      <c r="H91" s="449" t="s">
        <v>95</v>
      </c>
      <c r="I91" s="131"/>
      <c r="J91" s="449">
        <v>1</v>
      </c>
      <c r="K91" s="57">
        <v>2400</v>
      </c>
      <c r="L91" s="580" t="str">
        <f t="shared" si="1"/>
        <v/>
      </c>
      <c r="M91" s="492" t="s">
        <v>23</v>
      </c>
      <c r="N91" s="421"/>
      <c r="P91" s="89"/>
      <c r="R91" s="44"/>
    </row>
    <row r="92" spans="1:18" ht="15.75" customHeight="1">
      <c r="A92" s="2"/>
      <c r="B92" s="449">
        <v>1503</v>
      </c>
      <c r="C92" s="96" t="s">
        <v>989</v>
      </c>
      <c r="D92" s="96" t="s">
        <v>970</v>
      </c>
      <c r="E92" s="161" t="s">
        <v>1063</v>
      </c>
      <c r="F92" s="1322"/>
      <c r="G92" s="449" t="s">
        <v>772</v>
      </c>
      <c r="H92" s="449" t="s">
        <v>97</v>
      </c>
      <c r="I92" s="1104"/>
      <c r="J92" s="449">
        <v>1</v>
      </c>
      <c r="K92" s="57">
        <v>2400</v>
      </c>
      <c r="L92" s="580" t="str">
        <f t="shared" si="1"/>
        <v/>
      </c>
      <c r="M92" s="492" t="s">
        <v>23</v>
      </c>
      <c r="N92" s="421"/>
      <c r="P92" s="89"/>
      <c r="R92" s="44"/>
    </row>
    <row r="93" spans="1:18" ht="15.75" customHeight="1">
      <c r="A93" s="2"/>
      <c r="B93" s="449">
        <v>1503</v>
      </c>
      <c r="C93" s="96" t="s">
        <v>989</v>
      </c>
      <c r="D93" s="96" t="s">
        <v>971</v>
      </c>
      <c r="E93" s="161" t="s">
        <v>1064</v>
      </c>
      <c r="F93" s="1322"/>
      <c r="G93" s="449" t="s">
        <v>772</v>
      </c>
      <c r="H93" s="449" t="s">
        <v>983</v>
      </c>
      <c r="I93" s="1104"/>
      <c r="J93" s="449">
        <v>1</v>
      </c>
      <c r="K93" s="57">
        <v>2600</v>
      </c>
      <c r="L93" s="580" t="str">
        <f t="shared" si="1"/>
        <v/>
      </c>
      <c r="M93" s="492" t="s">
        <v>23</v>
      </c>
      <c r="N93" s="421"/>
      <c r="P93" s="89"/>
      <c r="R93" s="44"/>
    </row>
    <row r="94" spans="1:18" ht="15.75" customHeight="1">
      <c r="A94" s="2"/>
      <c r="B94" s="449">
        <v>1503</v>
      </c>
      <c r="C94" s="96" t="s">
        <v>989</v>
      </c>
      <c r="D94" s="96" t="s">
        <v>972</v>
      </c>
      <c r="E94" s="161" t="s">
        <v>1065</v>
      </c>
      <c r="F94" s="1322"/>
      <c r="G94" s="449" t="s">
        <v>772</v>
      </c>
      <c r="H94" s="449" t="s">
        <v>101</v>
      </c>
      <c r="I94" s="1104"/>
      <c r="J94" s="449">
        <v>1</v>
      </c>
      <c r="K94" s="57">
        <v>2600</v>
      </c>
      <c r="L94" s="580" t="str">
        <f t="shared" si="1"/>
        <v/>
      </c>
      <c r="M94" s="492" t="s">
        <v>23</v>
      </c>
      <c r="N94" s="421"/>
      <c r="P94" s="89"/>
      <c r="R94" s="44"/>
    </row>
    <row r="95" spans="1:18" ht="15.75" customHeight="1">
      <c r="A95" s="2"/>
      <c r="B95" s="449">
        <v>1503</v>
      </c>
      <c r="C95" s="96" t="s">
        <v>989</v>
      </c>
      <c r="D95" s="96" t="s">
        <v>973</v>
      </c>
      <c r="E95" s="161" t="s">
        <v>1066</v>
      </c>
      <c r="F95" s="1322"/>
      <c r="G95" s="449" t="s">
        <v>772</v>
      </c>
      <c r="H95" s="449" t="s">
        <v>35</v>
      </c>
      <c r="I95" s="1104"/>
      <c r="J95" s="449">
        <v>1</v>
      </c>
      <c r="K95" s="57">
        <v>2600</v>
      </c>
      <c r="L95" s="580" t="str">
        <f t="shared" si="1"/>
        <v/>
      </c>
      <c r="M95" s="492" t="s">
        <v>23</v>
      </c>
      <c r="N95" s="421"/>
      <c r="P95" s="89"/>
      <c r="R95" s="44"/>
    </row>
    <row r="96" spans="1:18" ht="15.75" customHeight="1">
      <c r="A96" s="2"/>
      <c r="B96" s="449">
        <v>1503</v>
      </c>
      <c r="C96" s="96" t="s">
        <v>989</v>
      </c>
      <c r="D96" s="96" t="s">
        <v>966</v>
      </c>
      <c r="E96" s="161" t="s">
        <v>1067</v>
      </c>
      <c r="F96" s="1322"/>
      <c r="G96" s="449" t="s">
        <v>772</v>
      </c>
      <c r="H96" s="449" t="s">
        <v>984</v>
      </c>
      <c r="I96" s="1104"/>
      <c r="J96" s="449">
        <v>1</v>
      </c>
      <c r="K96" s="57">
        <v>2900</v>
      </c>
      <c r="L96" s="580" t="str">
        <f t="shared" si="1"/>
        <v/>
      </c>
      <c r="M96" s="492" t="s">
        <v>23</v>
      </c>
      <c r="N96" s="421"/>
      <c r="P96" s="89"/>
      <c r="R96" s="44"/>
    </row>
    <row r="97" spans="1:18" ht="15.75" customHeight="1">
      <c r="A97" s="2"/>
      <c r="B97" s="449">
        <v>1503</v>
      </c>
      <c r="C97" s="96" t="s">
        <v>989</v>
      </c>
      <c r="D97" s="96" t="s">
        <v>975</v>
      </c>
      <c r="E97" s="161" t="s">
        <v>1068</v>
      </c>
      <c r="F97" s="1322"/>
      <c r="G97" s="449" t="s">
        <v>772</v>
      </c>
      <c r="H97" s="449" t="s">
        <v>110</v>
      </c>
      <c r="I97" s="1104"/>
      <c r="J97" s="449">
        <v>1</v>
      </c>
      <c r="K97" s="57">
        <v>2900</v>
      </c>
      <c r="L97" s="580" t="str">
        <f t="shared" si="1"/>
        <v/>
      </c>
      <c r="M97" s="492" t="s">
        <v>23</v>
      </c>
      <c r="N97" s="421"/>
      <c r="P97" s="89"/>
      <c r="R97" s="44"/>
    </row>
    <row r="98" spans="1:18" ht="15.75" customHeight="1">
      <c r="A98" s="2"/>
      <c r="B98" s="449">
        <v>1503</v>
      </c>
      <c r="C98" s="96" t="s">
        <v>989</v>
      </c>
      <c r="D98" s="96" t="s">
        <v>976</v>
      </c>
      <c r="E98" s="161" t="s">
        <v>1069</v>
      </c>
      <c r="F98" s="1322"/>
      <c r="G98" s="449" t="s">
        <v>772</v>
      </c>
      <c r="H98" s="449" t="s">
        <v>113</v>
      </c>
      <c r="I98" s="131"/>
      <c r="J98" s="449">
        <v>1</v>
      </c>
      <c r="K98" s="57">
        <v>3200</v>
      </c>
      <c r="L98" s="580" t="str">
        <f t="shared" si="1"/>
        <v/>
      </c>
      <c r="M98" s="492" t="s">
        <v>23</v>
      </c>
      <c r="N98" s="421"/>
      <c r="P98" s="89"/>
      <c r="R98" s="44"/>
    </row>
    <row r="99" spans="1:18" ht="15.75" customHeight="1">
      <c r="A99" s="2"/>
      <c r="B99" s="449">
        <v>1503</v>
      </c>
      <c r="C99" s="96" t="s">
        <v>989</v>
      </c>
      <c r="D99" s="96" t="s">
        <v>977</v>
      </c>
      <c r="E99" s="161" t="s">
        <v>1070</v>
      </c>
      <c r="F99" s="1322"/>
      <c r="G99" s="449" t="s">
        <v>772</v>
      </c>
      <c r="H99" s="449" t="s">
        <v>115</v>
      </c>
      <c r="I99" s="1104"/>
      <c r="J99" s="449">
        <v>1</v>
      </c>
      <c r="K99" s="57">
        <v>3200</v>
      </c>
      <c r="L99" s="580" t="str">
        <f t="shared" si="1"/>
        <v/>
      </c>
      <c r="M99" s="492" t="s">
        <v>23</v>
      </c>
      <c r="N99" s="421"/>
      <c r="P99" s="89"/>
      <c r="R99" s="44"/>
    </row>
    <row r="100" spans="1:18" ht="15.75" customHeight="1">
      <c r="A100" s="2"/>
      <c r="B100" s="446">
        <v>1503</v>
      </c>
      <c r="C100" s="97" t="s">
        <v>989</v>
      </c>
      <c r="D100" s="97" t="s">
        <v>978</v>
      </c>
      <c r="E100" s="163" t="s">
        <v>1071</v>
      </c>
      <c r="F100" s="1323"/>
      <c r="G100" s="449" t="s">
        <v>772</v>
      </c>
      <c r="H100" s="446" t="s">
        <v>118</v>
      </c>
      <c r="I100" s="1149"/>
      <c r="J100" s="446">
        <v>1</v>
      </c>
      <c r="K100" s="55">
        <v>3200</v>
      </c>
      <c r="L100" s="609" t="str">
        <f t="shared" si="1"/>
        <v/>
      </c>
      <c r="M100" s="490" t="s">
        <v>23</v>
      </c>
      <c r="N100" s="421"/>
      <c r="P100" s="89"/>
      <c r="R100" s="44"/>
    </row>
    <row r="101" spans="1:18" ht="15.75" customHeight="1">
      <c r="A101" s="451"/>
      <c r="B101" s="448">
        <v>1501</v>
      </c>
      <c r="C101" s="98" t="s">
        <v>933</v>
      </c>
      <c r="D101" s="98" t="s">
        <v>969</v>
      </c>
      <c r="E101" s="162" t="s">
        <v>1120</v>
      </c>
      <c r="F101" s="1404" t="s">
        <v>993</v>
      </c>
      <c r="G101" s="448" t="s">
        <v>980</v>
      </c>
      <c r="H101" s="448" t="s">
        <v>95</v>
      </c>
      <c r="I101" s="1104"/>
      <c r="J101" s="448">
        <v>1</v>
      </c>
      <c r="K101" s="56">
        <v>2500</v>
      </c>
      <c r="L101" s="610" t="str">
        <f t="shared" si="1"/>
        <v/>
      </c>
      <c r="M101" s="474" t="s">
        <v>23</v>
      </c>
      <c r="N101" s="421"/>
      <c r="P101" s="89"/>
      <c r="R101" s="44"/>
    </row>
    <row r="102" spans="1:18" ht="15.75" customHeight="1">
      <c r="A102" s="451"/>
      <c r="B102" s="449">
        <v>1501</v>
      </c>
      <c r="C102" s="96" t="s">
        <v>933</v>
      </c>
      <c r="D102" s="96" t="s">
        <v>970</v>
      </c>
      <c r="E102" s="161" t="s">
        <v>1121</v>
      </c>
      <c r="F102" s="1322"/>
      <c r="G102" s="449" t="s">
        <v>980</v>
      </c>
      <c r="H102" s="449" t="s">
        <v>97</v>
      </c>
      <c r="I102" s="1104"/>
      <c r="J102" s="449">
        <v>1</v>
      </c>
      <c r="K102" s="57">
        <v>2500</v>
      </c>
      <c r="L102" s="580" t="str">
        <f t="shared" si="1"/>
        <v/>
      </c>
      <c r="M102" s="472" t="s">
        <v>23</v>
      </c>
      <c r="N102" s="421"/>
      <c r="P102" s="89"/>
      <c r="R102" s="44"/>
    </row>
    <row r="103" spans="1:18" ht="15.75" customHeight="1">
      <c r="A103" s="451"/>
      <c r="B103" s="449">
        <v>1501</v>
      </c>
      <c r="C103" s="96" t="s">
        <v>933</v>
      </c>
      <c r="D103" s="96" t="s">
        <v>971</v>
      </c>
      <c r="E103" s="161" t="s">
        <v>1122</v>
      </c>
      <c r="F103" s="1322"/>
      <c r="G103" s="449" t="s">
        <v>980</v>
      </c>
      <c r="H103" s="449" t="s">
        <v>983</v>
      </c>
      <c r="I103" s="1104"/>
      <c r="J103" s="449">
        <v>1</v>
      </c>
      <c r="K103" s="57">
        <v>2700</v>
      </c>
      <c r="L103" s="580" t="str">
        <f t="shared" si="1"/>
        <v/>
      </c>
      <c r="M103" s="472" t="s">
        <v>23</v>
      </c>
      <c r="N103" s="421"/>
      <c r="P103" s="89"/>
      <c r="R103" s="44"/>
    </row>
    <row r="104" spans="1:18" ht="15.75" customHeight="1">
      <c r="A104" s="451"/>
      <c r="B104" s="449">
        <v>1501</v>
      </c>
      <c r="C104" s="96" t="s">
        <v>933</v>
      </c>
      <c r="D104" s="96" t="s">
        <v>972</v>
      </c>
      <c r="E104" s="161" t="s">
        <v>1123</v>
      </c>
      <c r="F104" s="1322"/>
      <c r="G104" s="449" t="s">
        <v>980</v>
      </c>
      <c r="H104" s="449" t="s">
        <v>101</v>
      </c>
      <c r="I104" s="1104"/>
      <c r="J104" s="449">
        <v>1</v>
      </c>
      <c r="K104" s="57">
        <v>2700</v>
      </c>
      <c r="L104" s="580" t="str">
        <f t="shared" si="1"/>
        <v/>
      </c>
      <c r="M104" s="472" t="s">
        <v>23</v>
      </c>
      <c r="N104" s="421"/>
      <c r="P104" s="89"/>
      <c r="R104" s="44"/>
    </row>
    <row r="105" spans="1:18" ht="15.75" customHeight="1">
      <c r="A105" s="451"/>
      <c r="B105" s="449">
        <v>1501</v>
      </c>
      <c r="C105" s="96" t="s">
        <v>933</v>
      </c>
      <c r="D105" s="96" t="s">
        <v>973</v>
      </c>
      <c r="E105" s="161" t="s">
        <v>1124</v>
      </c>
      <c r="F105" s="1322"/>
      <c r="G105" s="449" t="s">
        <v>980</v>
      </c>
      <c r="H105" s="449" t="s">
        <v>35</v>
      </c>
      <c r="I105" s="1104"/>
      <c r="J105" s="449">
        <v>1</v>
      </c>
      <c r="K105" s="57">
        <v>2700</v>
      </c>
      <c r="L105" s="580" t="str">
        <f t="shared" si="1"/>
        <v/>
      </c>
      <c r="M105" s="472" t="s">
        <v>23</v>
      </c>
      <c r="N105" s="421"/>
      <c r="P105" s="89"/>
      <c r="R105" s="44"/>
    </row>
    <row r="106" spans="1:18" ht="15.75" customHeight="1">
      <c r="A106" s="451"/>
      <c r="B106" s="449">
        <v>1501</v>
      </c>
      <c r="C106" s="96" t="s">
        <v>933</v>
      </c>
      <c r="D106" s="96" t="s">
        <v>966</v>
      </c>
      <c r="E106" s="161" t="s">
        <v>1125</v>
      </c>
      <c r="F106" s="1322"/>
      <c r="G106" s="449" t="s">
        <v>980</v>
      </c>
      <c r="H106" s="449" t="s">
        <v>984</v>
      </c>
      <c r="I106" s="1104"/>
      <c r="J106" s="449">
        <v>1</v>
      </c>
      <c r="K106" s="57">
        <v>3000</v>
      </c>
      <c r="L106" s="580" t="str">
        <f t="shared" si="1"/>
        <v/>
      </c>
      <c r="M106" s="472" t="s">
        <v>23</v>
      </c>
      <c r="N106" s="421"/>
      <c r="R106" s="44"/>
    </row>
    <row r="107" spans="1:18" ht="15.75" customHeight="1">
      <c r="A107" s="451"/>
      <c r="B107" s="449">
        <v>1501</v>
      </c>
      <c r="C107" s="96" t="s">
        <v>933</v>
      </c>
      <c r="D107" s="96" t="s">
        <v>974</v>
      </c>
      <c r="E107" s="161" t="s">
        <v>1126</v>
      </c>
      <c r="F107" s="1322"/>
      <c r="G107" s="449" t="s">
        <v>980</v>
      </c>
      <c r="H107" s="449" t="s">
        <v>108</v>
      </c>
      <c r="I107" s="1104"/>
      <c r="J107" s="449">
        <v>1</v>
      </c>
      <c r="K107" s="57">
        <v>3000</v>
      </c>
      <c r="L107" s="580" t="str">
        <f t="shared" si="1"/>
        <v/>
      </c>
      <c r="M107" s="472" t="s">
        <v>23</v>
      </c>
      <c r="N107" s="421"/>
      <c r="R107" s="44"/>
    </row>
    <row r="108" spans="1:18" ht="15.75" customHeight="1">
      <c r="A108" s="451"/>
      <c r="B108" s="449">
        <v>1501</v>
      </c>
      <c r="C108" s="96" t="s">
        <v>995</v>
      </c>
      <c r="D108" s="96" t="s">
        <v>969</v>
      </c>
      <c r="E108" s="161" t="s">
        <v>1127</v>
      </c>
      <c r="F108" s="1322" t="s">
        <v>992</v>
      </c>
      <c r="G108" s="449" t="s">
        <v>209</v>
      </c>
      <c r="H108" s="449" t="s">
        <v>95</v>
      </c>
      <c r="I108" s="1104"/>
      <c r="J108" s="449">
        <v>1</v>
      </c>
      <c r="K108" s="57">
        <v>2500</v>
      </c>
      <c r="L108" s="580" t="str">
        <f t="shared" si="1"/>
        <v/>
      </c>
      <c r="M108" s="472" t="s">
        <v>23</v>
      </c>
      <c r="N108" s="421"/>
      <c r="R108" s="44"/>
    </row>
    <row r="109" spans="1:18" ht="15.75" customHeight="1">
      <c r="A109" s="451"/>
      <c r="B109" s="449">
        <v>1501</v>
      </c>
      <c r="C109" s="96" t="s">
        <v>995</v>
      </c>
      <c r="D109" s="96" t="s">
        <v>970</v>
      </c>
      <c r="E109" s="161" t="s">
        <v>1128</v>
      </c>
      <c r="F109" s="1322"/>
      <c r="G109" s="449" t="s">
        <v>209</v>
      </c>
      <c r="H109" s="449" t="s">
        <v>97</v>
      </c>
      <c r="I109" s="1104"/>
      <c r="J109" s="449">
        <v>1</v>
      </c>
      <c r="K109" s="57">
        <v>2500</v>
      </c>
      <c r="L109" s="580" t="str">
        <f t="shared" si="1"/>
        <v/>
      </c>
      <c r="M109" s="472" t="s">
        <v>23</v>
      </c>
      <c r="N109" s="421"/>
      <c r="R109" s="44"/>
    </row>
    <row r="110" spans="1:18" ht="15.75" customHeight="1">
      <c r="A110" s="451"/>
      <c r="B110" s="449">
        <v>1501</v>
      </c>
      <c r="C110" s="96" t="s">
        <v>996</v>
      </c>
      <c r="D110" s="96" t="s">
        <v>971</v>
      </c>
      <c r="E110" s="161" t="s">
        <v>1129</v>
      </c>
      <c r="F110" s="1322"/>
      <c r="G110" s="449" t="s">
        <v>209</v>
      </c>
      <c r="H110" s="449" t="s">
        <v>983</v>
      </c>
      <c r="I110" s="1104"/>
      <c r="J110" s="449">
        <v>1</v>
      </c>
      <c r="K110" s="57">
        <v>2700</v>
      </c>
      <c r="L110" s="580" t="str">
        <f t="shared" si="1"/>
        <v/>
      </c>
      <c r="M110" s="472" t="s">
        <v>23</v>
      </c>
      <c r="N110" s="421"/>
      <c r="R110" s="44"/>
    </row>
    <row r="111" spans="1:18" ht="15.75" customHeight="1">
      <c r="A111" s="451"/>
      <c r="B111" s="449">
        <v>1501</v>
      </c>
      <c r="C111" s="96" t="s">
        <v>997</v>
      </c>
      <c r="D111" s="96" t="s">
        <v>972</v>
      </c>
      <c r="E111" s="161" t="s">
        <v>1130</v>
      </c>
      <c r="F111" s="1322"/>
      <c r="G111" s="449" t="s">
        <v>209</v>
      </c>
      <c r="H111" s="449" t="s">
        <v>101</v>
      </c>
      <c r="I111" s="1104"/>
      <c r="J111" s="449">
        <v>1</v>
      </c>
      <c r="K111" s="57">
        <v>2700</v>
      </c>
      <c r="L111" s="580" t="str">
        <f t="shared" si="1"/>
        <v/>
      </c>
      <c r="M111" s="472" t="s">
        <v>23</v>
      </c>
      <c r="N111" s="421"/>
      <c r="R111" s="44"/>
    </row>
    <row r="112" spans="1:18" ht="15.75" customHeight="1">
      <c r="A112" s="451"/>
      <c r="B112" s="449">
        <v>1501</v>
      </c>
      <c r="C112" s="96" t="s">
        <v>998</v>
      </c>
      <c r="D112" s="96" t="s">
        <v>973</v>
      </c>
      <c r="E112" s="161" t="s">
        <v>1131</v>
      </c>
      <c r="F112" s="1322"/>
      <c r="G112" s="449" t="s">
        <v>209</v>
      </c>
      <c r="H112" s="449" t="s">
        <v>35</v>
      </c>
      <c r="I112" s="1104"/>
      <c r="J112" s="449">
        <v>1</v>
      </c>
      <c r="K112" s="57">
        <v>2700</v>
      </c>
      <c r="L112" s="580" t="str">
        <f t="shared" si="1"/>
        <v/>
      </c>
      <c r="M112" s="472" t="s">
        <v>23</v>
      </c>
      <c r="N112" s="421"/>
      <c r="R112" s="44"/>
    </row>
    <row r="113" spans="1:18" ht="15.75" customHeight="1">
      <c r="A113" s="451"/>
      <c r="B113" s="449">
        <v>1501</v>
      </c>
      <c r="C113" s="96" t="s">
        <v>999</v>
      </c>
      <c r="D113" s="96" t="s">
        <v>966</v>
      </c>
      <c r="E113" s="161" t="s">
        <v>1132</v>
      </c>
      <c r="F113" s="1322"/>
      <c r="G113" s="449" t="s">
        <v>209</v>
      </c>
      <c r="H113" s="449" t="s">
        <v>984</v>
      </c>
      <c r="I113" s="1104"/>
      <c r="J113" s="449">
        <v>1</v>
      </c>
      <c r="K113" s="57">
        <v>3000</v>
      </c>
      <c r="L113" s="580" t="str">
        <f t="shared" si="1"/>
        <v/>
      </c>
      <c r="M113" s="472" t="s">
        <v>23</v>
      </c>
      <c r="N113" s="421"/>
      <c r="R113" s="44"/>
    </row>
    <row r="114" spans="1:18" ht="15.75" customHeight="1">
      <c r="A114" s="451"/>
      <c r="B114" s="446">
        <v>1501</v>
      </c>
      <c r="C114" s="97" t="s">
        <v>995</v>
      </c>
      <c r="D114" s="97" t="s">
        <v>974</v>
      </c>
      <c r="E114" s="163" t="s">
        <v>1133</v>
      </c>
      <c r="F114" s="1323"/>
      <c r="G114" s="446" t="s">
        <v>209</v>
      </c>
      <c r="H114" s="446" t="s">
        <v>108</v>
      </c>
      <c r="I114" s="1149"/>
      <c r="J114" s="446">
        <v>1</v>
      </c>
      <c r="K114" s="55">
        <v>3000</v>
      </c>
      <c r="L114" s="609" t="str">
        <f t="shared" si="1"/>
        <v/>
      </c>
      <c r="M114" s="755" t="s">
        <v>23</v>
      </c>
      <c r="N114" s="421"/>
      <c r="R114" s="44"/>
    </row>
    <row r="115" spans="1:18" ht="15.75" customHeight="1">
      <c r="A115" s="2"/>
      <c r="B115" s="448">
        <v>1505</v>
      </c>
      <c r="C115" s="210" t="s">
        <v>1000</v>
      </c>
      <c r="D115" s="844" t="s">
        <v>969</v>
      </c>
      <c r="E115" s="833" t="s">
        <v>1134</v>
      </c>
      <c r="F115" s="1395" t="s">
        <v>994</v>
      </c>
      <c r="G115" s="133" t="s">
        <v>1004</v>
      </c>
      <c r="H115" s="70" t="s">
        <v>95</v>
      </c>
      <c r="I115" s="445"/>
      <c r="J115" s="133">
        <v>1</v>
      </c>
      <c r="K115" s="483">
        <v>4400</v>
      </c>
      <c r="L115" s="468" t="str">
        <f t="shared" si="1"/>
        <v/>
      </c>
      <c r="M115" s="474" t="s">
        <v>23</v>
      </c>
      <c r="N115" s="421"/>
      <c r="R115" s="44"/>
    </row>
    <row r="116" spans="1:18" ht="15.75" customHeight="1">
      <c r="A116" s="2"/>
      <c r="B116" s="449">
        <v>1505</v>
      </c>
      <c r="C116" s="150" t="s">
        <v>1000</v>
      </c>
      <c r="D116" s="19" t="s">
        <v>970</v>
      </c>
      <c r="E116" s="834" t="s">
        <v>1135</v>
      </c>
      <c r="F116" s="1377"/>
      <c r="G116" s="18" t="s">
        <v>1004</v>
      </c>
      <c r="H116" s="70" t="s">
        <v>97</v>
      </c>
      <c r="I116" s="131"/>
      <c r="J116" s="18">
        <v>1</v>
      </c>
      <c r="K116" s="48">
        <v>4400</v>
      </c>
      <c r="L116" s="517" t="str">
        <f t="shared" si="1"/>
        <v/>
      </c>
      <c r="M116" s="472" t="s">
        <v>23</v>
      </c>
      <c r="N116" s="421"/>
      <c r="R116" s="44"/>
    </row>
    <row r="117" spans="1:18" ht="15.75" customHeight="1">
      <c r="A117" s="2"/>
      <c r="B117" s="449">
        <v>1505</v>
      </c>
      <c r="C117" s="150" t="s">
        <v>1000</v>
      </c>
      <c r="D117" s="19" t="s">
        <v>971</v>
      </c>
      <c r="E117" s="834" t="s">
        <v>1136</v>
      </c>
      <c r="F117" s="1377"/>
      <c r="G117" s="18" t="s">
        <v>1004</v>
      </c>
      <c r="H117" s="70" t="s">
        <v>983</v>
      </c>
      <c r="I117" s="131"/>
      <c r="J117" s="18">
        <v>1</v>
      </c>
      <c r="K117" s="48">
        <v>4400</v>
      </c>
      <c r="L117" s="468" t="str">
        <f t="shared" si="1"/>
        <v/>
      </c>
      <c r="M117" s="472" t="s">
        <v>23</v>
      </c>
      <c r="N117" s="421"/>
      <c r="R117" s="44"/>
    </row>
    <row r="118" spans="1:18" ht="15.75" customHeight="1">
      <c r="A118" s="2"/>
      <c r="B118" s="449">
        <v>1505</v>
      </c>
      <c r="C118" s="150" t="s">
        <v>1000</v>
      </c>
      <c r="D118" s="19" t="s">
        <v>973</v>
      </c>
      <c r="E118" s="834" t="s">
        <v>1137</v>
      </c>
      <c r="F118" s="1377"/>
      <c r="G118" s="18" t="s">
        <v>1004</v>
      </c>
      <c r="H118" s="70" t="s">
        <v>35</v>
      </c>
      <c r="I118" s="131"/>
      <c r="J118" s="18">
        <v>1</v>
      </c>
      <c r="K118" s="48">
        <v>4900</v>
      </c>
      <c r="L118" s="466" t="str">
        <f t="shared" si="1"/>
        <v/>
      </c>
      <c r="M118" s="472" t="s">
        <v>23</v>
      </c>
      <c r="N118" s="421"/>
      <c r="R118" s="44"/>
    </row>
    <row r="119" spans="1:18" ht="15.75" customHeight="1">
      <c r="A119" s="2"/>
      <c r="B119" s="449">
        <v>1505</v>
      </c>
      <c r="C119" s="150" t="s">
        <v>1000</v>
      </c>
      <c r="D119" s="19" t="s">
        <v>966</v>
      </c>
      <c r="E119" s="834" t="s">
        <v>1138</v>
      </c>
      <c r="F119" s="1377"/>
      <c r="G119" s="18" t="s">
        <v>1004</v>
      </c>
      <c r="H119" s="70" t="s">
        <v>105</v>
      </c>
      <c r="I119" s="1104"/>
      <c r="J119" s="18">
        <v>1</v>
      </c>
      <c r="K119" s="48">
        <v>4900</v>
      </c>
      <c r="L119" s="466" t="str">
        <f t="shared" si="1"/>
        <v/>
      </c>
      <c r="M119" s="472" t="s">
        <v>23</v>
      </c>
      <c r="N119" s="421"/>
      <c r="R119" s="44"/>
    </row>
    <row r="120" spans="1:18" ht="15.75" customHeight="1">
      <c r="A120" s="2"/>
      <c r="B120" s="449">
        <v>1505</v>
      </c>
      <c r="C120" s="150" t="s">
        <v>1000</v>
      </c>
      <c r="D120" s="19" t="s">
        <v>975</v>
      </c>
      <c r="E120" s="834" t="s">
        <v>1139</v>
      </c>
      <c r="F120" s="1377"/>
      <c r="G120" s="18" t="s">
        <v>1004</v>
      </c>
      <c r="H120" s="70" t="s">
        <v>110</v>
      </c>
      <c r="I120" s="1104"/>
      <c r="J120" s="18">
        <v>1</v>
      </c>
      <c r="K120" s="48">
        <v>4900</v>
      </c>
      <c r="L120" s="466" t="str">
        <f t="shared" si="1"/>
        <v/>
      </c>
      <c r="M120" s="472" t="s">
        <v>23</v>
      </c>
      <c r="N120" s="421"/>
      <c r="R120" s="44"/>
    </row>
    <row r="121" spans="1:18" ht="15.75" customHeight="1">
      <c r="A121" s="2"/>
      <c r="B121" s="449">
        <v>1505</v>
      </c>
      <c r="C121" s="150" t="s">
        <v>1001</v>
      </c>
      <c r="D121" s="19" t="s">
        <v>969</v>
      </c>
      <c r="E121" s="834" t="s">
        <v>1140</v>
      </c>
      <c r="F121" s="1377" t="s">
        <v>994</v>
      </c>
      <c r="G121" s="846" t="s">
        <v>1005</v>
      </c>
      <c r="H121" s="70" t="s">
        <v>95</v>
      </c>
      <c r="I121" s="1104"/>
      <c r="J121" s="18">
        <v>1</v>
      </c>
      <c r="K121" s="48">
        <v>4400</v>
      </c>
      <c r="L121" s="466" t="str">
        <f t="shared" si="1"/>
        <v/>
      </c>
      <c r="M121" s="472" t="s">
        <v>23</v>
      </c>
      <c r="N121" s="421"/>
      <c r="R121" s="44"/>
    </row>
    <row r="122" spans="1:18" ht="15.75" customHeight="1">
      <c r="A122" s="2"/>
      <c r="B122" s="449">
        <v>1505</v>
      </c>
      <c r="C122" s="150" t="s">
        <v>1001</v>
      </c>
      <c r="D122" s="19" t="s">
        <v>970</v>
      </c>
      <c r="E122" s="834" t="s">
        <v>1141</v>
      </c>
      <c r="F122" s="1377"/>
      <c r="G122" s="846" t="s">
        <v>1005</v>
      </c>
      <c r="H122" s="70" t="s">
        <v>97</v>
      </c>
      <c r="I122" s="131"/>
      <c r="J122" s="18">
        <v>1</v>
      </c>
      <c r="K122" s="48">
        <v>4400</v>
      </c>
      <c r="L122" s="466" t="str">
        <f t="shared" si="1"/>
        <v/>
      </c>
      <c r="M122" s="472" t="s">
        <v>23</v>
      </c>
      <c r="N122" s="421"/>
      <c r="R122" s="44"/>
    </row>
    <row r="123" spans="1:18" ht="15.75" customHeight="1">
      <c r="A123" s="2"/>
      <c r="B123" s="449">
        <v>1505</v>
      </c>
      <c r="C123" s="150" t="s">
        <v>1001</v>
      </c>
      <c r="D123" s="19" t="s">
        <v>971</v>
      </c>
      <c r="E123" s="834" t="s">
        <v>1142</v>
      </c>
      <c r="F123" s="1377"/>
      <c r="G123" s="846" t="s">
        <v>1005</v>
      </c>
      <c r="H123" s="70" t="s">
        <v>983</v>
      </c>
      <c r="I123" s="131"/>
      <c r="J123" s="18">
        <v>1</v>
      </c>
      <c r="K123" s="48">
        <v>4400</v>
      </c>
      <c r="L123" s="517" t="str">
        <f t="shared" si="1"/>
        <v/>
      </c>
      <c r="M123" s="472" t="s">
        <v>23</v>
      </c>
      <c r="N123" s="421"/>
      <c r="R123" s="44"/>
    </row>
    <row r="124" spans="1:18" ht="15.75" customHeight="1">
      <c r="A124" s="2"/>
      <c r="B124" s="449">
        <v>1505</v>
      </c>
      <c r="C124" s="150" t="s">
        <v>1001</v>
      </c>
      <c r="D124" s="19" t="s">
        <v>973</v>
      </c>
      <c r="E124" s="834" t="s">
        <v>1143</v>
      </c>
      <c r="F124" s="1377"/>
      <c r="G124" s="846" t="s">
        <v>1005</v>
      </c>
      <c r="H124" s="70" t="s">
        <v>35</v>
      </c>
      <c r="I124" s="131"/>
      <c r="J124" s="18">
        <v>1</v>
      </c>
      <c r="K124" s="48">
        <v>4900</v>
      </c>
      <c r="L124" s="517" t="str">
        <f t="shared" si="1"/>
        <v/>
      </c>
      <c r="M124" s="472" t="s">
        <v>23</v>
      </c>
      <c r="N124" s="421"/>
      <c r="R124" s="44"/>
    </row>
    <row r="125" spans="1:18" ht="15.75" customHeight="1">
      <c r="A125" s="2"/>
      <c r="B125" s="449">
        <v>1505</v>
      </c>
      <c r="C125" s="150" t="s">
        <v>1001</v>
      </c>
      <c r="D125" s="19" t="s">
        <v>966</v>
      </c>
      <c r="E125" s="834" t="s">
        <v>1144</v>
      </c>
      <c r="F125" s="1377"/>
      <c r="G125" s="846" t="s">
        <v>1005</v>
      </c>
      <c r="H125" s="70" t="s">
        <v>105</v>
      </c>
      <c r="I125" s="131"/>
      <c r="J125" s="18">
        <v>1</v>
      </c>
      <c r="K125" s="48">
        <v>4900</v>
      </c>
      <c r="L125" s="468" t="str">
        <f t="shared" si="1"/>
        <v/>
      </c>
      <c r="M125" s="472" t="s">
        <v>23</v>
      </c>
      <c r="N125" s="421"/>
      <c r="R125" s="44"/>
    </row>
    <row r="126" spans="1:18" ht="15.75" customHeight="1">
      <c r="A126" s="2"/>
      <c r="B126" s="446">
        <v>1505</v>
      </c>
      <c r="C126" s="845" t="s">
        <v>1001</v>
      </c>
      <c r="D126" s="102" t="s">
        <v>975</v>
      </c>
      <c r="E126" s="835" t="s">
        <v>1145</v>
      </c>
      <c r="F126" s="1394"/>
      <c r="G126" s="847" t="s">
        <v>1005</v>
      </c>
      <c r="H126" s="49" t="s">
        <v>110</v>
      </c>
      <c r="I126" s="1279"/>
      <c r="J126" s="49">
        <v>1</v>
      </c>
      <c r="K126" s="50">
        <v>4900</v>
      </c>
      <c r="L126" s="467" t="str">
        <f t="shared" si="1"/>
        <v/>
      </c>
      <c r="M126" s="473" t="s">
        <v>23</v>
      </c>
      <c r="N126" s="1234"/>
      <c r="R126" s="44"/>
    </row>
    <row r="127" spans="1:18" ht="15.75" customHeight="1">
      <c r="A127" s="451"/>
      <c r="B127" s="451">
        <v>1506</v>
      </c>
      <c r="C127" s="210" t="s">
        <v>977</v>
      </c>
      <c r="D127" s="844" t="s">
        <v>970</v>
      </c>
      <c r="E127" s="833" t="s">
        <v>1146</v>
      </c>
      <c r="F127" s="1395" t="s">
        <v>1008</v>
      </c>
      <c r="G127" s="133" t="s">
        <v>25</v>
      </c>
      <c r="H127" s="70" t="s">
        <v>97</v>
      </c>
      <c r="I127" s="442" t="s">
        <v>1329</v>
      </c>
      <c r="J127" s="133">
        <v>1</v>
      </c>
      <c r="K127" s="483">
        <v>3000</v>
      </c>
      <c r="L127" s="468" t="str">
        <f t="shared" si="1"/>
        <v/>
      </c>
      <c r="M127" s="474" t="s">
        <v>23</v>
      </c>
      <c r="N127" s="421"/>
      <c r="R127" s="44"/>
    </row>
    <row r="128" spans="1:18" ht="15.75" customHeight="1">
      <c r="A128" s="451"/>
      <c r="B128" s="451">
        <v>1506</v>
      </c>
      <c r="C128" s="150" t="s">
        <v>977</v>
      </c>
      <c r="D128" s="19" t="s">
        <v>971</v>
      </c>
      <c r="E128" s="834" t="s">
        <v>1147</v>
      </c>
      <c r="F128" s="1377"/>
      <c r="G128" s="988" t="s">
        <v>25</v>
      </c>
      <c r="H128" s="1058" t="s">
        <v>32</v>
      </c>
      <c r="I128" s="1190" t="s">
        <v>1309</v>
      </c>
      <c r="J128" s="988">
        <v>1</v>
      </c>
      <c r="K128" s="989">
        <v>3000</v>
      </c>
      <c r="L128" s="1217" t="str">
        <f t="shared" si="1"/>
        <v/>
      </c>
      <c r="M128" s="1050" t="s">
        <v>23</v>
      </c>
      <c r="N128" s="1189"/>
      <c r="R128" s="44"/>
    </row>
    <row r="129" spans="1:18" ht="15.75" customHeight="1">
      <c r="A129" s="451"/>
      <c r="B129" s="451">
        <v>1506</v>
      </c>
      <c r="C129" s="150" t="s">
        <v>977</v>
      </c>
      <c r="D129" s="19" t="s">
        <v>973</v>
      </c>
      <c r="E129" s="834" t="s">
        <v>1148</v>
      </c>
      <c r="F129" s="1377"/>
      <c r="G129" s="18" t="s">
        <v>25</v>
      </c>
      <c r="H129" s="70" t="s">
        <v>35</v>
      </c>
      <c r="I129" s="9" t="s">
        <v>1329</v>
      </c>
      <c r="J129" s="18">
        <v>1</v>
      </c>
      <c r="K129" s="48">
        <v>3000</v>
      </c>
      <c r="L129" s="468" t="str">
        <f t="shared" si="1"/>
        <v/>
      </c>
      <c r="M129" s="472" t="s">
        <v>23</v>
      </c>
      <c r="N129" s="421"/>
      <c r="R129" s="44"/>
    </row>
    <row r="130" spans="1:18" ht="15.75" customHeight="1">
      <c r="A130" s="451"/>
      <c r="B130" s="451">
        <v>1506</v>
      </c>
      <c r="C130" s="150" t="s">
        <v>977</v>
      </c>
      <c r="D130" s="19" t="s">
        <v>966</v>
      </c>
      <c r="E130" s="834" t="s">
        <v>1149</v>
      </c>
      <c r="F130" s="1377"/>
      <c r="G130" s="988" t="s">
        <v>25</v>
      </c>
      <c r="H130" s="1058" t="s">
        <v>105</v>
      </c>
      <c r="I130" s="1190" t="s">
        <v>1309</v>
      </c>
      <c r="J130" s="988">
        <v>1</v>
      </c>
      <c r="K130" s="989">
        <v>3300</v>
      </c>
      <c r="L130" s="1070" t="str">
        <f t="shared" si="1"/>
        <v/>
      </c>
      <c r="M130" s="1050" t="s">
        <v>23</v>
      </c>
      <c r="N130" s="1189"/>
      <c r="R130" s="44"/>
    </row>
    <row r="131" spans="1:18" ht="15.75" customHeight="1">
      <c r="A131" s="451"/>
      <c r="B131" s="451">
        <v>1506</v>
      </c>
      <c r="C131" s="150" t="s">
        <v>977</v>
      </c>
      <c r="D131" s="19" t="s">
        <v>975</v>
      </c>
      <c r="E131" s="834" t="s">
        <v>1150</v>
      </c>
      <c r="F131" s="1377"/>
      <c r="G131" s="18" t="s">
        <v>25</v>
      </c>
      <c r="H131" s="70" t="s">
        <v>110</v>
      </c>
      <c r="I131" s="9" t="s">
        <v>1329</v>
      </c>
      <c r="J131" s="18">
        <v>1</v>
      </c>
      <c r="K131" s="48">
        <v>3300</v>
      </c>
      <c r="L131" s="466" t="str">
        <f t="shared" si="1"/>
        <v/>
      </c>
      <c r="M131" s="472" t="s">
        <v>23</v>
      </c>
      <c r="N131" s="421"/>
      <c r="R131" s="44"/>
    </row>
    <row r="132" spans="1:18" ht="15.75" customHeight="1">
      <c r="A132" s="451"/>
      <c r="B132" s="451">
        <v>1506</v>
      </c>
      <c r="C132" s="150" t="s">
        <v>977</v>
      </c>
      <c r="D132" s="19" t="s">
        <v>976</v>
      </c>
      <c r="E132" s="834" t="s">
        <v>1151</v>
      </c>
      <c r="F132" s="1377"/>
      <c r="G132" s="18" t="s">
        <v>25</v>
      </c>
      <c r="H132" s="70" t="s">
        <v>113</v>
      </c>
      <c r="I132" s="9" t="s">
        <v>1329</v>
      </c>
      <c r="J132" s="18">
        <v>1</v>
      </c>
      <c r="K132" s="48">
        <v>3700</v>
      </c>
      <c r="L132" s="466" t="str">
        <f t="shared" si="1"/>
        <v/>
      </c>
      <c r="M132" s="472" t="s">
        <v>23</v>
      </c>
      <c r="N132" s="421"/>
      <c r="R132" s="44"/>
    </row>
    <row r="133" spans="1:18" ht="15.75" customHeight="1">
      <c r="A133" s="451"/>
      <c r="B133" s="451">
        <v>1506</v>
      </c>
      <c r="C133" s="150" t="s">
        <v>977</v>
      </c>
      <c r="D133" s="19" t="s">
        <v>977</v>
      </c>
      <c r="E133" s="834" t="s">
        <v>1152</v>
      </c>
      <c r="F133" s="1377"/>
      <c r="G133" s="988" t="s">
        <v>25</v>
      </c>
      <c r="H133" s="1058" t="s">
        <v>115</v>
      </c>
      <c r="I133" s="1190" t="s">
        <v>1309</v>
      </c>
      <c r="J133" s="988">
        <v>1</v>
      </c>
      <c r="K133" s="989">
        <v>3700</v>
      </c>
      <c r="L133" s="1070" t="str">
        <f t="shared" si="1"/>
        <v/>
      </c>
      <c r="M133" s="1050" t="s">
        <v>23</v>
      </c>
      <c r="N133" s="1189"/>
      <c r="R133" s="44"/>
    </row>
    <row r="134" spans="1:18" ht="15.75" customHeight="1">
      <c r="A134" s="451"/>
      <c r="B134" s="451">
        <v>1506</v>
      </c>
      <c r="C134" s="150" t="s">
        <v>1007</v>
      </c>
      <c r="D134" s="19" t="s">
        <v>970</v>
      </c>
      <c r="E134" s="834" t="s">
        <v>1153</v>
      </c>
      <c r="F134" s="1377" t="s">
        <v>1008</v>
      </c>
      <c r="G134" s="18" t="s">
        <v>182</v>
      </c>
      <c r="H134" s="70" t="s">
        <v>97</v>
      </c>
      <c r="I134" s="9" t="s">
        <v>1329</v>
      </c>
      <c r="J134" s="18">
        <v>1</v>
      </c>
      <c r="K134" s="48">
        <v>3000</v>
      </c>
      <c r="L134" s="466" t="str">
        <f t="shared" si="1"/>
        <v/>
      </c>
      <c r="M134" s="472" t="s">
        <v>23</v>
      </c>
      <c r="N134" s="421"/>
      <c r="R134" s="44"/>
    </row>
    <row r="135" spans="1:18" ht="15.75" customHeight="1">
      <c r="A135" s="451"/>
      <c r="B135" s="451">
        <v>1506</v>
      </c>
      <c r="C135" s="150" t="s">
        <v>1007</v>
      </c>
      <c r="D135" s="19" t="s">
        <v>971</v>
      </c>
      <c r="E135" s="834" t="s">
        <v>1154</v>
      </c>
      <c r="F135" s="1377"/>
      <c r="G135" s="988" t="s">
        <v>182</v>
      </c>
      <c r="H135" s="1058" t="s">
        <v>32</v>
      </c>
      <c r="I135" s="1190" t="s">
        <v>1309</v>
      </c>
      <c r="J135" s="988">
        <v>1</v>
      </c>
      <c r="K135" s="989">
        <v>3000</v>
      </c>
      <c r="L135" s="1070" t="str">
        <f t="shared" si="1"/>
        <v/>
      </c>
      <c r="M135" s="1050" t="s">
        <v>23</v>
      </c>
      <c r="N135" s="1189"/>
      <c r="R135" s="44"/>
    </row>
    <row r="136" spans="1:18" ht="15.75" customHeight="1">
      <c r="A136" s="451"/>
      <c r="B136" s="451">
        <v>1506</v>
      </c>
      <c r="C136" s="150" t="s">
        <v>1007</v>
      </c>
      <c r="D136" s="19" t="s">
        <v>973</v>
      </c>
      <c r="E136" s="834" t="s">
        <v>1155</v>
      </c>
      <c r="F136" s="1377"/>
      <c r="G136" s="18" t="s">
        <v>182</v>
      </c>
      <c r="H136" s="70" t="s">
        <v>35</v>
      </c>
      <c r="I136" s="9" t="s">
        <v>1329</v>
      </c>
      <c r="J136" s="18">
        <v>1</v>
      </c>
      <c r="K136" s="48">
        <v>3000</v>
      </c>
      <c r="L136" s="466" t="str">
        <f t="shared" ref="L136:L199" si="2">IFERROR(IF(N136=0,"",ROUNDUP(N136/J136,0)),"")</f>
        <v/>
      </c>
      <c r="M136" s="472" t="s">
        <v>23</v>
      </c>
      <c r="N136" s="421"/>
      <c r="R136" s="44"/>
    </row>
    <row r="137" spans="1:18" ht="15.75" customHeight="1">
      <c r="A137" s="451"/>
      <c r="B137" s="451">
        <v>1506</v>
      </c>
      <c r="C137" s="150" t="s">
        <v>1007</v>
      </c>
      <c r="D137" s="19" t="s">
        <v>966</v>
      </c>
      <c r="E137" s="834" t="s">
        <v>1156</v>
      </c>
      <c r="F137" s="1377"/>
      <c r="G137" s="988" t="s">
        <v>182</v>
      </c>
      <c r="H137" s="1058" t="s">
        <v>105</v>
      </c>
      <c r="I137" s="1190" t="s">
        <v>1309</v>
      </c>
      <c r="J137" s="988">
        <v>1</v>
      </c>
      <c r="K137" s="989">
        <v>3300</v>
      </c>
      <c r="L137" s="1217" t="str">
        <f t="shared" si="2"/>
        <v/>
      </c>
      <c r="M137" s="1050" t="s">
        <v>23</v>
      </c>
      <c r="N137" s="1189"/>
      <c r="R137" s="44"/>
    </row>
    <row r="138" spans="1:18" ht="15.75" customHeight="1">
      <c r="A138" s="451"/>
      <c r="B138" s="451">
        <v>1506</v>
      </c>
      <c r="C138" s="150" t="s">
        <v>1007</v>
      </c>
      <c r="D138" s="19" t="s">
        <v>975</v>
      </c>
      <c r="E138" s="834" t="s">
        <v>1157</v>
      </c>
      <c r="F138" s="1377"/>
      <c r="G138" s="18" t="s">
        <v>182</v>
      </c>
      <c r="H138" s="70" t="s">
        <v>110</v>
      </c>
      <c r="I138" s="9" t="s">
        <v>1329</v>
      </c>
      <c r="J138" s="18">
        <v>1</v>
      </c>
      <c r="K138" s="48">
        <v>3300</v>
      </c>
      <c r="L138" s="517" t="str">
        <f t="shared" si="2"/>
        <v/>
      </c>
      <c r="M138" s="472" t="s">
        <v>23</v>
      </c>
      <c r="N138" s="421"/>
      <c r="R138" s="44"/>
    </row>
    <row r="139" spans="1:18" ht="15.75" customHeight="1">
      <c r="A139" s="451"/>
      <c r="B139" s="451">
        <v>1506</v>
      </c>
      <c r="C139" s="150" t="s">
        <v>1007</v>
      </c>
      <c r="D139" s="19" t="s">
        <v>976</v>
      </c>
      <c r="E139" s="834" t="s">
        <v>1158</v>
      </c>
      <c r="F139" s="1377"/>
      <c r="G139" s="18" t="s">
        <v>182</v>
      </c>
      <c r="H139" s="70" t="s">
        <v>113</v>
      </c>
      <c r="I139" s="9" t="s">
        <v>1329</v>
      </c>
      <c r="J139" s="18">
        <v>1</v>
      </c>
      <c r="K139" s="48">
        <v>3700</v>
      </c>
      <c r="L139" s="468" t="str">
        <f t="shared" si="2"/>
        <v/>
      </c>
      <c r="M139" s="472" t="s">
        <v>23</v>
      </c>
      <c r="N139" s="421"/>
      <c r="R139" s="44"/>
    </row>
    <row r="140" spans="1:18" ht="15.75" customHeight="1">
      <c r="A140" s="451"/>
      <c r="B140" s="451">
        <v>1506</v>
      </c>
      <c r="C140" s="845" t="s">
        <v>1007</v>
      </c>
      <c r="D140" s="102" t="s">
        <v>977</v>
      </c>
      <c r="E140" s="835" t="s">
        <v>1159</v>
      </c>
      <c r="F140" s="1377"/>
      <c r="G140" s="1276" t="s">
        <v>1006</v>
      </c>
      <c r="H140" s="1201" t="s">
        <v>115</v>
      </c>
      <c r="I140" s="1144" t="s">
        <v>1309</v>
      </c>
      <c r="J140" s="1276">
        <v>1</v>
      </c>
      <c r="K140" s="1277">
        <v>3700</v>
      </c>
      <c r="L140" s="1070" t="str">
        <f t="shared" si="2"/>
        <v/>
      </c>
      <c r="M140" s="1278" t="s">
        <v>23</v>
      </c>
      <c r="N140" s="1235"/>
      <c r="R140" s="44"/>
    </row>
    <row r="141" spans="1:18" ht="15.75" customHeight="1">
      <c r="A141" s="2"/>
      <c r="B141" s="760">
        <v>1416</v>
      </c>
      <c r="C141" s="764" t="s">
        <v>188</v>
      </c>
      <c r="D141" s="764" t="s">
        <v>190</v>
      </c>
      <c r="E141" s="162" t="s">
        <v>236</v>
      </c>
      <c r="F141" s="1396" t="s">
        <v>1013</v>
      </c>
      <c r="G141" s="1038" t="s">
        <v>141</v>
      </c>
      <c r="H141" s="1038" t="s">
        <v>145</v>
      </c>
      <c r="I141" s="1024" t="s">
        <v>1309</v>
      </c>
      <c r="J141" s="1038">
        <v>1</v>
      </c>
      <c r="K141" s="1039">
        <v>2900</v>
      </c>
      <c r="L141" s="1040" t="str">
        <f t="shared" si="2"/>
        <v/>
      </c>
      <c r="M141" s="1041" t="s">
        <v>26</v>
      </c>
      <c r="N141" s="1189"/>
      <c r="R141" s="44"/>
    </row>
    <row r="142" spans="1:18" ht="15.75" customHeight="1">
      <c r="A142" s="2"/>
      <c r="B142" s="761">
        <v>1416</v>
      </c>
      <c r="C142" s="762" t="s">
        <v>188</v>
      </c>
      <c r="D142" s="762" t="s">
        <v>192</v>
      </c>
      <c r="E142" s="161" t="s">
        <v>237</v>
      </c>
      <c r="F142" s="1397"/>
      <c r="G142" s="761" t="s">
        <v>141</v>
      </c>
      <c r="H142" s="761" t="s">
        <v>147</v>
      </c>
      <c r="I142" s="1025" t="s">
        <v>1306</v>
      </c>
      <c r="J142" s="761">
        <v>1</v>
      </c>
      <c r="K142" s="899">
        <v>2900</v>
      </c>
      <c r="L142" s="903" t="str">
        <f t="shared" si="2"/>
        <v/>
      </c>
      <c r="M142" s="765" t="s">
        <v>26</v>
      </c>
      <c r="N142" s="614"/>
      <c r="R142" s="44"/>
    </row>
    <row r="143" spans="1:18" ht="15.75" customHeight="1">
      <c r="A143" s="2"/>
      <c r="B143" s="761">
        <v>1416</v>
      </c>
      <c r="C143" s="762" t="s">
        <v>188</v>
      </c>
      <c r="D143" s="762" t="s">
        <v>193</v>
      </c>
      <c r="E143" s="161" t="s">
        <v>238</v>
      </c>
      <c r="F143" s="1397"/>
      <c r="G143" s="761" t="s">
        <v>141</v>
      </c>
      <c r="H143" s="761" t="s">
        <v>73</v>
      </c>
      <c r="I143" s="1025" t="s">
        <v>1306</v>
      </c>
      <c r="J143" s="761">
        <v>1</v>
      </c>
      <c r="K143" s="899">
        <v>3400</v>
      </c>
      <c r="L143" s="903" t="str">
        <f t="shared" si="2"/>
        <v/>
      </c>
      <c r="M143" s="765" t="s">
        <v>26</v>
      </c>
      <c r="N143" s="614"/>
      <c r="R143" s="44"/>
    </row>
    <row r="144" spans="1:18" ht="15.75" customHeight="1">
      <c r="A144" s="2"/>
      <c r="B144" s="761">
        <v>1416</v>
      </c>
      <c r="C144" s="762" t="s">
        <v>188</v>
      </c>
      <c r="D144" s="762" t="s">
        <v>185</v>
      </c>
      <c r="E144" s="161" t="s">
        <v>239</v>
      </c>
      <c r="F144" s="1397"/>
      <c r="G144" s="761" t="s">
        <v>141</v>
      </c>
      <c r="H144" s="761" t="s">
        <v>150</v>
      </c>
      <c r="I144" s="1025" t="s">
        <v>1306</v>
      </c>
      <c r="J144" s="761">
        <v>1</v>
      </c>
      <c r="K144" s="899">
        <v>3400</v>
      </c>
      <c r="L144" s="903" t="str">
        <f t="shared" si="2"/>
        <v/>
      </c>
      <c r="M144" s="765" t="s">
        <v>26</v>
      </c>
      <c r="N144" s="614"/>
      <c r="R144" s="44"/>
    </row>
    <row r="145" spans="1:18" ht="15.75" customHeight="1">
      <c r="A145" s="2"/>
      <c r="B145" s="761">
        <v>1416</v>
      </c>
      <c r="C145" s="762" t="s">
        <v>188</v>
      </c>
      <c r="D145" s="762" t="s">
        <v>194</v>
      </c>
      <c r="E145" s="161" t="s">
        <v>240</v>
      </c>
      <c r="F145" s="1397"/>
      <c r="G145" s="761" t="s">
        <v>141</v>
      </c>
      <c r="H145" s="761" t="s">
        <v>74</v>
      </c>
      <c r="I145" s="1026"/>
      <c r="J145" s="761">
        <v>1</v>
      </c>
      <c r="K145" s="899">
        <v>3400</v>
      </c>
      <c r="L145" s="903" t="str">
        <f t="shared" si="2"/>
        <v/>
      </c>
      <c r="M145" s="765" t="s">
        <v>26</v>
      </c>
      <c r="N145" s="614"/>
      <c r="R145" s="44"/>
    </row>
    <row r="146" spans="1:18" ht="15.75" customHeight="1">
      <c r="A146" s="2"/>
      <c r="B146" s="761">
        <v>1416</v>
      </c>
      <c r="C146" s="762" t="s">
        <v>188</v>
      </c>
      <c r="D146" s="762" t="s">
        <v>195</v>
      </c>
      <c r="E146" s="161" t="s">
        <v>241</v>
      </c>
      <c r="F146" s="1397"/>
      <c r="G146" s="761" t="s">
        <v>141</v>
      </c>
      <c r="H146" s="761" t="s">
        <v>153</v>
      </c>
      <c r="I146" s="1026"/>
      <c r="J146" s="761">
        <v>1</v>
      </c>
      <c r="K146" s="899">
        <v>3900</v>
      </c>
      <c r="L146" s="903" t="str">
        <f t="shared" si="2"/>
        <v/>
      </c>
      <c r="M146" s="765" t="s">
        <v>26</v>
      </c>
      <c r="N146" s="614"/>
      <c r="R146" s="44"/>
    </row>
    <row r="147" spans="1:18" ht="15.75" customHeight="1">
      <c r="A147" s="2"/>
      <c r="B147" s="761">
        <v>1416</v>
      </c>
      <c r="C147" s="762" t="s">
        <v>188</v>
      </c>
      <c r="D147" s="762" t="s">
        <v>196</v>
      </c>
      <c r="E147" s="161" t="s">
        <v>242</v>
      </c>
      <c r="F147" s="1397"/>
      <c r="G147" s="761" t="s">
        <v>141</v>
      </c>
      <c r="H147" s="761" t="s">
        <v>197</v>
      </c>
      <c r="I147" s="1025" t="s">
        <v>1306</v>
      </c>
      <c r="J147" s="761">
        <v>1</v>
      </c>
      <c r="K147" s="899">
        <v>3900</v>
      </c>
      <c r="L147" s="903" t="str">
        <f t="shared" si="2"/>
        <v/>
      </c>
      <c r="M147" s="765" t="s">
        <v>26</v>
      </c>
      <c r="N147" s="614"/>
      <c r="R147" s="44"/>
    </row>
    <row r="148" spans="1:18" ht="15.75" customHeight="1">
      <c r="A148" s="2"/>
      <c r="B148" s="761">
        <v>1416</v>
      </c>
      <c r="C148" s="762" t="s">
        <v>188</v>
      </c>
      <c r="D148" s="762" t="s">
        <v>186</v>
      </c>
      <c r="E148" s="161" t="s">
        <v>243</v>
      </c>
      <c r="F148" s="1397"/>
      <c r="G148" s="761" t="s">
        <v>141</v>
      </c>
      <c r="H148" s="761" t="s">
        <v>156</v>
      </c>
      <c r="I148" s="1026"/>
      <c r="J148" s="761">
        <v>1</v>
      </c>
      <c r="K148" s="899">
        <v>3900</v>
      </c>
      <c r="L148" s="903" t="str">
        <f t="shared" si="2"/>
        <v/>
      </c>
      <c r="M148" s="765" t="s">
        <v>26</v>
      </c>
      <c r="N148" s="614"/>
      <c r="R148" s="44"/>
    </row>
    <row r="149" spans="1:18" ht="15.75" customHeight="1">
      <c r="A149" s="2"/>
      <c r="B149" s="761">
        <v>1416</v>
      </c>
      <c r="C149" s="762" t="s">
        <v>188</v>
      </c>
      <c r="D149" s="762" t="s">
        <v>187</v>
      </c>
      <c r="E149" s="161" t="s">
        <v>244</v>
      </c>
      <c r="F149" s="1397"/>
      <c r="G149" s="761" t="s">
        <v>141</v>
      </c>
      <c r="H149" s="761" t="s">
        <v>158</v>
      </c>
      <c r="I149" s="1025" t="s">
        <v>1306</v>
      </c>
      <c r="J149" s="761">
        <v>1</v>
      </c>
      <c r="K149" s="899">
        <v>4400</v>
      </c>
      <c r="L149" s="903" t="str">
        <f t="shared" si="2"/>
        <v/>
      </c>
      <c r="M149" s="765" t="s">
        <v>26</v>
      </c>
      <c r="N149" s="614"/>
      <c r="R149" s="44"/>
    </row>
    <row r="150" spans="1:18" ht="15.75" customHeight="1">
      <c r="A150" s="2"/>
      <c r="B150" s="761">
        <v>1416</v>
      </c>
      <c r="C150" s="762" t="s">
        <v>188</v>
      </c>
      <c r="D150" s="762" t="s">
        <v>188</v>
      </c>
      <c r="E150" s="161" t="s">
        <v>245</v>
      </c>
      <c r="F150" s="1397"/>
      <c r="G150" s="761" t="s">
        <v>141</v>
      </c>
      <c r="H150" s="761" t="s">
        <v>160</v>
      </c>
      <c r="I150" s="1026"/>
      <c r="J150" s="761">
        <v>1</v>
      </c>
      <c r="K150" s="899">
        <v>4400</v>
      </c>
      <c r="L150" s="903" t="str">
        <f t="shared" si="2"/>
        <v/>
      </c>
      <c r="M150" s="765" t="s">
        <v>26</v>
      </c>
      <c r="N150" s="614"/>
      <c r="R150" s="44"/>
    </row>
    <row r="151" spans="1:18" ht="15.75" customHeight="1">
      <c r="A151" s="2"/>
      <c r="B151" s="761">
        <v>1416</v>
      </c>
      <c r="C151" s="762" t="s">
        <v>188</v>
      </c>
      <c r="D151" s="762" t="s">
        <v>189</v>
      </c>
      <c r="E151" s="161" t="s">
        <v>246</v>
      </c>
      <c r="F151" s="1397"/>
      <c r="G151" s="761" t="s">
        <v>141</v>
      </c>
      <c r="H151" s="761" t="s">
        <v>162</v>
      </c>
      <c r="I151" s="1025" t="s">
        <v>1306</v>
      </c>
      <c r="J151" s="761">
        <v>1</v>
      </c>
      <c r="K151" s="899">
        <v>4400</v>
      </c>
      <c r="L151" s="903" t="str">
        <f t="shared" si="2"/>
        <v/>
      </c>
      <c r="M151" s="765" t="s">
        <v>26</v>
      </c>
      <c r="N151" s="614"/>
      <c r="R151" s="44"/>
    </row>
    <row r="152" spans="1:18" ht="15.75" customHeight="1">
      <c r="A152" s="2"/>
      <c r="B152" s="761">
        <v>1416</v>
      </c>
      <c r="C152" s="762" t="s">
        <v>396</v>
      </c>
      <c r="D152" s="762" t="s">
        <v>190</v>
      </c>
      <c r="E152" s="161" t="s">
        <v>247</v>
      </c>
      <c r="F152" s="1397" t="s">
        <v>1013</v>
      </c>
      <c r="G152" s="1034" t="s">
        <v>728</v>
      </c>
      <c r="H152" s="1034" t="s">
        <v>145</v>
      </c>
      <c r="I152" s="1027" t="s">
        <v>1309</v>
      </c>
      <c r="J152" s="1034">
        <v>1</v>
      </c>
      <c r="K152" s="1035">
        <v>2900</v>
      </c>
      <c r="L152" s="1036" t="str">
        <f t="shared" si="2"/>
        <v/>
      </c>
      <c r="M152" s="1037" t="s">
        <v>26</v>
      </c>
      <c r="N152" s="1189"/>
      <c r="R152" s="44"/>
    </row>
    <row r="153" spans="1:18" ht="15.75" customHeight="1">
      <c r="A153" s="2"/>
      <c r="B153" s="761">
        <v>1416</v>
      </c>
      <c r="C153" s="762" t="s">
        <v>396</v>
      </c>
      <c r="D153" s="762" t="s">
        <v>192</v>
      </c>
      <c r="E153" s="161" t="s">
        <v>248</v>
      </c>
      <c r="F153" s="1397"/>
      <c r="G153" s="1034" t="s">
        <v>728</v>
      </c>
      <c r="H153" s="1034" t="s">
        <v>147</v>
      </c>
      <c r="I153" s="1027" t="s">
        <v>1309</v>
      </c>
      <c r="J153" s="1034">
        <v>1</v>
      </c>
      <c r="K153" s="1035">
        <v>2900</v>
      </c>
      <c r="L153" s="1036" t="str">
        <f t="shared" si="2"/>
        <v/>
      </c>
      <c r="M153" s="1037" t="s">
        <v>26</v>
      </c>
      <c r="N153" s="1189"/>
      <c r="R153" s="44"/>
    </row>
    <row r="154" spans="1:18" ht="15.75" customHeight="1">
      <c r="A154" s="2"/>
      <c r="B154" s="761">
        <v>1416</v>
      </c>
      <c r="C154" s="762" t="s">
        <v>396</v>
      </c>
      <c r="D154" s="762" t="s">
        <v>193</v>
      </c>
      <c r="E154" s="161" t="s">
        <v>249</v>
      </c>
      <c r="F154" s="1397"/>
      <c r="G154" s="1034" t="s">
        <v>728</v>
      </c>
      <c r="H154" s="1034" t="s">
        <v>73</v>
      </c>
      <c r="I154" s="1027" t="s">
        <v>1309</v>
      </c>
      <c r="J154" s="1034">
        <v>1</v>
      </c>
      <c r="K154" s="1035">
        <v>3400</v>
      </c>
      <c r="L154" s="1036" t="str">
        <f t="shared" si="2"/>
        <v/>
      </c>
      <c r="M154" s="1037" t="s">
        <v>26</v>
      </c>
      <c r="N154" s="1189"/>
      <c r="R154" s="44"/>
    </row>
    <row r="155" spans="1:18" ht="15.75" customHeight="1">
      <c r="A155" s="2"/>
      <c r="B155" s="761">
        <v>1416</v>
      </c>
      <c r="C155" s="762" t="s">
        <v>396</v>
      </c>
      <c r="D155" s="762" t="s">
        <v>185</v>
      </c>
      <c r="E155" s="161" t="s">
        <v>250</v>
      </c>
      <c r="F155" s="1397"/>
      <c r="G155" s="761" t="s">
        <v>728</v>
      </c>
      <c r="H155" s="761" t="s">
        <v>150</v>
      </c>
      <c r="I155" s="1025" t="s">
        <v>1306</v>
      </c>
      <c r="J155" s="761">
        <v>1</v>
      </c>
      <c r="K155" s="899">
        <v>3400</v>
      </c>
      <c r="L155" s="903" t="str">
        <f t="shared" si="2"/>
        <v/>
      </c>
      <c r="M155" s="765" t="s">
        <v>26</v>
      </c>
      <c r="N155" s="614"/>
      <c r="R155" s="44"/>
    </row>
    <row r="156" spans="1:18" ht="15.75" customHeight="1">
      <c r="A156" s="2"/>
      <c r="B156" s="761">
        <v>1416</v>
      </c>
      <c r="C156" s="762" t="s">
        <v>396</v>
      </c>
      <c r="D156" s="762" t="s">
        <v>194</v>
      </c>
      <c r="E156" s="161" t="s">
        <v>251</v>
      </c>
      <c r="F156" s="1397"/>
      <c r="G156" s="761" t="s">
        <v>728</v>
      </c>
      <c r="H156" s="761" t="s">
        <v>74</v>
      </c>
      <c r="I156" s="1026"/>
      <c r="J156" s="761">
        <v>1</v>
      </c>
      <c r="K156" s="899">
        <v>3400</v>
      </c>
      <c r="L156" s="903" t="str">
        <f t="shared" si="2"/>
        <v/>
      </c>
      <c r="M156" s="765" t="s">
        <v>26</v>
      </c>
      <c r="N156" s="614"/>
      <c r="R156" s="44"/>
    </row>
    <row r="157" spans="1:18" ht="15.75" customHeight="1">
      <c r="A157" s="2"/>
      <c r="B157" s="761">
        <v>1416</v>
      </c>
      <c r="C157" s="762" t="s">
        <v>396</v>
      </c>
      <c r="D157" s="762" t="s">
        <v>195</v>
      </c>
      <c r="E157" s="161" t="s">
        <v>252</v>
      </c>
      <c r="F157" s="1397"/>
      <c r="G157" s="761" t="s">
        <v>728</v>
      </c>
      <c r="H157" s="761" t="s">
        <v>153</v>
      </c>
      <c r="I157" s="1026"/>
      <c r="J157" s="761">
        <v>1</v>
      </c>
      <c r="K157" s="899">
        <v>3900</v>
      </c>
      <c r="L157" s="903" t="str">
        <f t="shared" si="2"/>
        <v/>
      </c>
      <c r="M157" s="765" t="s">
        <v>26</v>
      </c>
      <c r="N157" s="614"/>
      <c r="R157" s="44"/>
    </row>
    <row r="158" spans="1:18" ht="15.75" customHeight="1">
      <c r="A158" s="2"/>
      <c r="B158" s="761">
        <v>1416</v>
      </c>
      <c r="C158" s="762" t="s">
        <v>396</v>
      </c>
      <c r="D158" s="762" t="s">
        <v>196</v>
      </c>
      <c r="E158" s="161" t="s">
        <v>253</v>
      </c>
      <c r="F158" s="1397"/>
      <c r="G158" s="1034" t="s">
        <v>728</v>
      </c>
      <c r="H158" s="1034" t="s">
        <v>197</v>
      </c>
      <c r="I158" s="1027" t="s">
        <v>1309</v>
      </c>
      <c r="J158" s="1034">
        <v>1</v>
      </c>
      <c r="K158" s="1035">
        <v>3900</v>
      </c>
      <c r="L158" s="1036" t="str">
        <f t="shared" si="2"/>
        <v/>
      </c>
      <c r="M158" s="1037" t="s">
        <v>26</v>
      </c>
      <c r="N158" s="1189"/>
      <c r="R158" s="44"/>
    </row>
    <row r="159" spans="1:18" ht="15.75" customHeight="1">
      <c r="A159" s="2"/>
      <c r="B159" s="761">
        <v>1416</v>
      </c>
      <c r="C159" s="762" t="s">
        <v>396</v>
      </c>
      <c r="D159" s="762" t="s">
        <v>186</v>
      </c>
      <c r="E159" s="161" t="s">
        <v>254</v>
      </c>
      <c r="F159" s="1397"/>
      <c r="G159" s="761" t="s">
        <v>728</v>
      </c>
      <c r="H159" s="761" t="s">
        <v>156</v>
      </c>
      <c r="I159" s="1026"/>
      <c r="J159" s="761">
        <v>1</v>
      </c>
      <c r="K159" s="899">
        <v>3900</v>
      </c>
      <c r="L159" s="903" t="str">
        <f t="shared" si="2"/>
        <v/>
      </c>
      <c r="M159" s="765" t="s">
        <v>26</v>
      </c>
      <c r="N159" s="614"/>
      <c r="R159" s="44"/>
    </row>
    <row r="160" spans="1:18" ht="15.75" customHeight="1">
      <c r="A160" s="2"/>
      <c r="B160" s="761">
        <v>1416</v>
      </c>
      <c r="C160" s="762" t="s">
        <v>396</v>
      </c>
      <c r="D160" s="762" t="s">
        <v>187</v>
      </c>
      <c r="E160" s="161" t="s">
        <v>255</v>
      </c>
      <c r="F160" s="1397"/>
      <c r="G160" s="1034" t="s">
        <v>728</v>
      </c>
      <c r="H160" s="1034" t="s">
        <v>158</v>
      </c>
      <c r="I160" s="1027" t="s">
        <v>1309</v>
      </c>
      <c r="J160" s="1034">
        <v>1</v>
      </c>
      <c r="K160" s="1035">
        <v>4400</v>
      </c>
      <c r="L160" s="1036" t="str">
        <f t="shared" si="2"/>
        <v/>
      </c>
      <c r="M160" s="1037" t="s">
        <v>26</v>
      </c>
      <c r="N160" s="1189"/>
      <c r="R160" s="44"/>
    </row>
    <row r="161" spans="1:18" ht="15.75" customHeight="1">
      <c r="A161" s="2"/>
      <c r="B161" s="761">
        <v>1416</v>
      </c>
      <c r="C161" s="762" t="s">
        <v>396</v>
      </c>
      <c r="D161" s="762" t="s">
        <v>188</v>
      </c>
      <c r="E161" s="161" t="s">
        <v>256</v>
      </c>
      <c r="F161" s="1397"/>
      <c r="G161" s="761" t="s">
        <v>728</v>
      </c>
      <c r="H161" s="761" t="s">
        <v>160</v>
      </c>
      <c r="I161" s="1025" t="s">
        <v>1306</v>
      </c>
      <c r="J161" s="761">
        <v>1</v>
      </c>
      <c r="K161" s="899">
        <v>4400</v>
      </c>
      <c r="L161" s="903" t="str">
        <f t="shared" si="2"/>
        <v/>
      </c>
      <c r="M161" s="765" t="s">
        <v>26</v>
      </c>
      <c r="N161" s="614"/>
      <c r="R161" s="44"/>
    </row>
    <row r="162" spans="1:18" ht="15.75" customHeight="1">
      <c r="A162" s="2"/>
      <c r="B162" s="761">
        <v>1416</v>
      </c>
      <c r="C162" s="762" t="s">
        <v>396</v>
      </c>
      <c r="D162" s="762" t="s">
        <v>189</v>
      </c>
      <c r="E162" s="161" t="s">
        <v>257</v>
      </c>
      <c r="F162" s="1397"/>
      <c r="G162" s="761" t="s">
        <v>728</v>
      </c>
      <c r="H162" s="761" t="s">
        <v>162</v>
      </c>
      <c r="I162" s="1025" t="s">
        <v>1306</v>
      </c>
      <c r="J162" s="761">
        <v>1</v>
      </c>
      <c r="K162" s="899">
        <v>4400</v>
      </c>
      <c r="L162" s="903" t="str">
        <f t="shared" si="2"/>
        <v/>
      </c>
      <c r="M162" s="765" t="s">
        <v>26</v>
      </c>
      <c r="N162" s="614"/>
      <c r="R162" s="44"/>
    </row>
    <row r="163" spans="1:18" ht="15.75" customHeight="1">
      <c r="A163" s="2"/>
      <c r="B163" s="761">
        <v>1416</v>
      </c>
      <c r="C163" s="762" t="s">
        <v>397</v>
      </c>
      <c r="D163" s="762" t="s">
        <v>190</v>
      </c>
      <c r="E163" s="161" t="s">
        <v>258</v>
      </c>
      <c r="F163" s="1397" t="s">
        <v>1013</v>
      </c>
      <c r="G163" s="1034" t="s">
        <v>179</v>
      </c>
      <c r="H163" s="1034" t="s">
        <v>145</v>
      </c>
      <c r="I163" s="1024" t="s">
        <v>1309</v>
      </c>
      <c r="J163" s="1034">
        <v>1</v>
      </c>
      <c r="K163" s="1035">
        <v>2900</v>
      </c>
      <c r="L163" s="1036" t="str">
        <f t="shared" si="2"/>
        <v/>
      </c>
      <c r="M163" s="1037" t="s">
        <v>26</v>
      </c>
      <c r="N163" s="614"/>
      <c r="R163" s="44"/>
    </row>
    <row r="164" spans="1:18" ht="15.75" customHeight="1">
      <c r="A164" s="2"/>
      <c r="B164" s="761">
        <v>1416</v>
      </c>
      <c r="C164" s="762" t="s">
        <v>397</v>
      </c>
      <c r="D164" s="762" t="s">
        <v>192</v>
      </c>
      <c r="E164" s="161" t="s">
        <v>259</v>
      </c>
      <c r="F164" s="1397"/>
      <c r="G164" s="761" t="s">
        <v>179</v>
      </c>
      <c r="H164" s="761" t="s">
        <v>147</v>
      </c>
      <c r="I164" s="947" t="s">
        <v>1306</v>
      </c>
      <c r="J164" s="761">
        <v>1</v>
      </c>
      <c r="K164" s="899">
        <v>2900</v>
      </c>
      <c r="L164" s="903" t="str">
        <f t="shared" si="2"/>
        <v/>
      </c>
      <c r="M164" s="765" t="s">
        <v>26</v>
      </c>
      <c r="N164" s="614"/>
      <c r="R164" s="44"/>
    </row>
    <row r="165" spans="1:18" ht="15.75" customHeight="1">
      <c r="A165" s="2"/>
      <c r="B165" s="761">
        <v>1416</v>
      </c>
      <c r="C165" s="762" t="s">
        <v>397</v>
      </c>
      <c r="D165" s="762" t="s">
        <v>193</v>
      </c>
      <c r="E165" s="161" t="s">
        <v>260</v>
      </c>
      <c r="F165" s="1397"/>
      <c r="G165" s="1034" t="s">
        <v>179</v>
      </c>
      <c r="H165" s="1034" t="s">
        <v>73</v>
      </c>
      <c r="I165" s="1027" t="s">
        <v>1309</v>
      </c>
      <c r="J165" s="1034">
        <v>1</v>
      </c>
      <c r="K165" s="1035">
        <v>3400</v>
      </c>
      <c r="L165" s="1036" t="str">
        <f t="shared" si="2"/>
        <v/>
      </c>
      <c r="M165" s="1037" t="s">
        <v>26</v>
      </c>
      <c r="N165" s="1189"/>
      <c r="R165" s="44"/>
    </row>
    <row r="166" spans="1:18" ht="15.75" customHeight="1">
      <c r="A166" s="2"/>
      <c r="B166" s="761">
        <v>1416</v>
      </c>
      <c r="C166" s="762" t="s">
        <v>397</v>
      </c>
      <c r="D166" s="762" t="s">
        <v>185</v>
      </c>
      <c r="E166" s="161" t="s">
        <v>261</v>
      </c>
      <c r="F166" s="1397"/>
      <c r="G166" s="761" t="s">
        <v>179</v>
      </c>
      <c r="H166" s="761" t="s">
        <v>150</v>
      </c>
      <c r="I166" s="1028"/>
      <c r="J166" s="761">
        <v>1</v>
      </c>
      <c r="K166" s="899">
        <v>3400</v>
      </c>
      <c r="L166" s="903" t="str">
        <f t="shared" si="2"/>
        <v/>
      </c>
      <c r="M166" s="765" t="s">
        <v>26</v>
      </c>
      <c r="N166" s="614"/>
      <c r="R166" s="44"/>
    </row>
    <row r="167" spans="1:18" ht="15.75" customHeight="1">
      <c r="A167" s="2"/>
      <c r="B167" s="761">
        <v>1416</v>
      </c>
      <c r="C167" s="762" t="s">
        <v>397</v>
      </c>
      <c r="D167" s="762" t="s">
        <v>194</v>
      </c>
      <c r="E167" s="161" t="s">
        <v>262</v>
      </c>
      <c r="F167" s="1397"/>
      <c r="G167" s="761" t="s">
        <v>179</v>
      </c>
      <c r="H167" s="761" t="s">
        <v>74</v>
      </c>
      <c r="I167" s="1028"/>
      <c r="J167" s="761">
        <v>1</v>
      </c>
      <c r="K167" s="899">
        <v>3400</v>
      </c>
      <c r="L167" s="903" t="str">
        <f t="shared" si="2"/>
        <v/>
      </c>
      <c r="M167" s="765" t="s">
        <v>26</v>
      </c>
      <c r="N167" s="614"/>
      <c r="R167" s="44"/>
    </row>
    <row r="168" spans="1:18" ht="15.75" customHeight="1">
      <c r="A168" s="2"/>
      <c r="B168" s="761">
        <v>1416</v>
      </c>
      <c r="C168" s="762" t="s">
        <v>397</v>
      </c>
      <c r="D168" s="762" t="s">
        <v>195</v>
      </c>
      <c r="E168" s="161" t="s">
        <v>263</v>
      </c>
      <c r="F168" s="1397"/>
      <c r="G168" s="761" t="s">
        <v>179</v>
      </c>
      <c r="H168" s="761" t="s">
        <v>153</v>
      </c>
      <c r="I168" s="1028"/>
      <c r="J168" s="761">
        <v>1</v>
      </c>
      <c r="K168" s="899">
        <v>3900</v>
      </c>
      <c r="L168" s="903" t="str">
        <f t="shared" si="2"/>
        <v/>
      </c>
      <c r="M168" s="765" t="s">
        <v>26</v>
      </c>
      <c r="N168" s="614"/>
      <c r="R168" s="44"/>
    </row>
    <row r="169" spans="1:18" ht="15.75" customHeight="1">
      <c r="A169" s="451"/>
      <c r="B169" s="820">
        <v>1416</v>
      </c>
      <c r="C169" s="762" t="s">
        <v>397</v>
      </c>
      <c r="D169" s="762" t="s">
        <v>196</v>
      </c>
      <c r="E169" s="161" t="s">
        <v>264</v>
      </c>
      <c r="F169" s="1397"/>
      <c r="G169" s="1034" t="s">
        <v>179</v>
      </c>
      <c r="H169" s="1034" t="s">
        <v>197</v>
      </c>
      <c r="I169" s="1027" t="s">
        <v>1309</v>
      </c>
      <c r="J169" s="1034">
        <v>1</v>
      </c>
      <c r="K169" s="1035">
        <v>3900</v>
      </c>
      <c r="L169" s="1036" t="str">
        <f t="shared" si="2"/>
        <v/>
      </c>
      <c r="M169" s="1037" t="s">
        <v>26</v>
      </c>
      <c r="N169" s="1189"/>
      <c r="R169" s="44"/>
    </row>
    <row r="170" spans="1:18" ht="15.75" customHeight="1">
      <c r="A170" s="451"/>
      <c r="B170" s="820">
        <v>1416</v>
      </c>
      <c r="C170" s="762" t="s">
        <v>397</v>
      </c>
      <c r="D170" s="762" t="s">
        <v>186</v>
      </c>
      <c r="E170" s="161" t="s">
        <v>265</v>
      </c>
      <c r="F170" s="1397"/>
      <c r="G170" s="761" t="s">
        <v>179</v>
      </c>
      <c r="H170" s="761" t="s">
        <v>156</v>
      </c>
      <c r="I170" s="1028"/>
      <c r="J170" s="761">
        <v>1</v>
      </c>
      <c r="K170" s="899">
        <v>3900</v>
      </c>
      <c r="L170" s="903" t="str">
        <f t="shared" si="2"/>
        <v/>
      </c>
      <c r="M170" s="765" t="s">
        <v>26</v>
      </c>
      <c r="N170" s="614"/>
      <c r="R170" s="44"/>
    </row>
    <row r="171" spans="1:18" ht="15.75" customHeight="1">
      <c r="A171" s="451"/>
      <c r="B171" s="820">
        <v>1416</v>
      </c>
      <c r="C171" s="762" t="s">
        <v>397</v>
      </c>
      <c r="D171" s="762" t="s">
        <v>187</v>
      </c>
      <c r="E171" s="161" t="s">
        <v>266</v>
      </c>
      <c r="F171" s="1397"/>
      <c r="G171" s="761" t="s">
        <v>179</v>
      </c>
      <c r="H171" s="761" t="s">
        <v>158</v>
      </c>
      <c r="I171" s="947" t="s">
        <v>1306</v>
      </c>
      <c r="J171" s="761">
        <v>1</v>
      </c>
      <c r="K171" s="899">
        <v>4400</v>
      </c>
      <c r="L171" s="903" t="str">
        <f t="shared" si="2"/>
        <v/>
      </c>
      <c r="M171" s="765" t="s">
        <v>26</v>
      </c>
      <c r="N171" s="614"/>
      <c r="R171" s="44"/>
    </row>
    <row r="172" spans="1:18" ht="15.75" customHeight="1">
      <c r="A172" s="451"/>
      <c r="B172" s="820">
        <v>1416</v>
      </c>
      <c r="C172" s="762" t="s">
        <v>397</v>
      </c>
      <c r="D172" s="762" t="s">
        <v>188</v>
      </c>
      <c r="E172" s="161" t="s">
        <v>267</v>
      </c>
      <c r="F172" s="1397"/>
      <c r="G172" s="761" t="s">
        <v>179</v>
      </c>
      <c r="H172" s="761" t="s">
        <v>160</v>
      </c>
      <c r="I172" s="1028"/>
      <c r="J172" s="761">
        <v>1</v>
      </c>
      <c r="K172" s="899">
        <v>4400</v>
      </c>
      <c r="L172" s="903" t="str">
        <f t="shared" si="2"/>
        <v/>
      </c>
      <c r="M172" s="765" t="s">
        <v>26</v>
      </c>
      <c r="N172" s="614"/>
      <c r="R172" s="44"/>
    </row>
    <row r="173" spans="1:18" ht="15.75" customHeight="1">
      <c r="A173" s="451"/>
      <c r="B173" s="821">
        <v>1416</v>
      </c>
      <c r="C173" s="763" t="s">
        <v>397</v>
      </c>
      <c r="D173" s="763" t="s">
        <v>189</v>
      </c>
      <c r="E173" s="163" t="s">
        <v>268</v>
      </c>
      <c r="F173" s="1398"/>
      <c r="G173" s="1030" t="s">
        <v>179</v>
      </c>
      <c r="H173" s="1030" t="s">
        <v>162</v>
      </c>
      <c r="I173" s="1029" t="s">
        <v>1309</v>
      </c>
      <c r="J173" s="1030">
        <v>1</v>
      </c>
      <c r="K173" s="1031">
        <v>4400</v>
      </c>
      <c r="L173" s="1032" t="str">
        <f t="shared" si="2"/>
        <v/>
      </c>
      <c r="M173" s="1033" t="s">
        <v>26</v>
      </c>
      <c r="N173" s="1235"/>
      <c r="R173" s="44"/>
    </row>
    <row r="174" spans="1:18" ht="15.75" customHeight="1">
      <c r="A174" s="451"/>
      <c r="B174" s="448">
        <v>1417</v>
      </c>
      <c r="C174" s="210" t="s">
        <v>269</v>
      </c>
      <c r="D174" s="839" t="s">
        <v>93</v>
      </c>
      <c r="E174" s="162" t="s">
        <v>270</v>
      </c>
      <c r="F174" s="1395" t="s">
        <v>271</v>
      </c>
      <c r="G174" s="14" t="s">
        <v>272</v>
      </c>
      <c r="H174" s="14" t="s">
        <v>95</v>
      </c>
      <c r="I174" s="442" t="s">
        <v>1307</v>
      </c>
      <c r="J174" s="14">
        <v>1</v>
      </c>
      <c r="K174" s="13">
        <v>2800</v>
      </c>
      <c r="L174" s="598" t="str">
        <f t="shared" si="2"/>
        <v/>
      </c>
      <c r="M174" s="474" t="s">
        <v>23</v>
      </c>
      <c r="N174" s="614"/>
      <c r="R174" s="44"/>
    </row>
    <row r="175" spans="1:18" ht="15.75" customHeight="1">
      <c r="A175" s="451"/>
      <c r="B175" s="449">
        <v>1417</v>
      </c>
      <c r="C175" s="150" t="s">
        <v>269</v>
      </c>
      <c r="D175" s="840" t="s">
        <v>79</v>
      </c>
      <c r="E175" s="161" t="s">
        <v>273</v>
      </c>
      <c r="F175" s="1377"/>
      <c r="G175" s="9" t="s">
        <v>272</v>
      </c>
      <c r="H175" s="9" t="s">
        <v>97</v>
      </c>
      <c r="I175" s="585"/>
      <c r="J175" s="9">
        <v>1</v>
      </c>
      <c r="K175" s="11">
        <v>2800</v>
      </c>
      <c r="L175" s="580" t="str">
        <f t="shared" si="2"/>
        <v/>
      </c>
      <c r="M175" s="472" t="s">
        <v>23</v>
      </c>
      <c r="N175" s="614"/>
      <c r="R175" s="44"/>
    </row>
    <row r="176" spans="1:18" ht="15.75" customHeight="1">
      <c r="A176" s="451"/>
      <c r="B176" s="449">
        <v>1417</v>
      </c>
      <c r="C176" s="150" t="s">
        <v>269</v>
      </c>
      <c r="D176" s="840" t="s">
        <v>28</v>
      </c>
      <c r="E176" s="161" t="s">
        <v>274</v>
      </c>
      <c r="F176" s="1377"/>
      <c r="G176" s="9" t="s">
        <v>272</v>
      </c>
      <c r="H176" s="9" t="s">
        <v>32</v>
      </c>
      <c r="I176" s="585"/>
      <c r="J176" s="9">
        <v>1</v>
      </c>
      <c r="K176" s="11">
        <v>3200</v>
      </c>
      <c r="L176" s="517" t="str">
        <f t="shared" si="2"/>
        <v/>
      </c>
      <c r="M176" s="472" t="s">
        <v>23</v>
      </c>
      <c r="N176" s="614"/>
      <c r="R176" s="44"/>
    </row>
    <row r="177" spans="1:18" ht="15.75" customHeight="1">
      <c r="A177" s="451"/>
      <c r="B177" s="449">
        <v>1417</v>
      </c>
      <c r="C177" s="150" t="s">
        <v>269</v>
      </c>
      <c r="D177" s="840" t="s">
        <v>99</v>
      </c>
      <c r="E177" s="161" t="s">
        <v>275</v>
      </c>
      <c r="F177" s="1377"/>
      <c r="G177" s="9" t="s">
        <v>272</v>
      </c>
      <c r="H177" s="9" t="s">
        <v>101</v>
      </c>
      <c r="I177" s="9" t="s">
        <v>1307</v>
      </c>
      <c r="J177" s="9">
        <v>1</v>
      </c>
      <c r="K177" s="11">
        <v>3200</v>
      </c>
      <c r="L177" s="517" t="str">
        <f t="shared" si="2"/>
        <v/>
      </c>
      <c r="M177" s="472" t="s">
        <v>23</v>
      </c>
      <c r="N177" s="614"/>
      <c r="R177" s="44"/>
    </row>
    <row r="178" spans="1:18" ht="15.75" customHeight="1">
      <c r="A178" s="451"/>
      <c r="B178" s="449">
        <v>1417</v>
      </c>
      <c r="C178" s="150" t="s">
        <v>269</v>
      </c>
      <c r="D178" s="840" t="s">
        <v>33</v>
      </c>
      <c r="E178" s="161" t="s">
        <v>276</v>
      </c>
      <c r="F178" s="1377"/>
      <c r="G178" s="9" t="s">
        <v>272</v>
      </c>
      <c r="H178" s="9" t="s">
        <v>35</v>
      </c>
      <c r="I178" s="585"/>
      <c r="J178" s="9">
        <v>1</v>
      </c>
      <c r="K178" s="11">
        <v>3200</v>
      </c>
      <c r="L178" s="517" t="str">
        <f t="shared" si="2"/>
        <v/>
      </c>
      <c r="M178" s="472" t="s">
        <v>23</v>
      </c>
      <c r="N178" s="614"/>
      <c r="R178" s="44"/>
    </row>
    <row r="179" spans="1:18" ht="15.75" customHeight="1">
      <c r="A179" s="451"/>
      <c r="B179" s="449">
        <v>1417</v>
      </c>
      <c r="C179" s="150" t="s">
        <v>269</v>
      </c>
      <c r="D179" s="840" t="s">
        <v>103</v>
      </c>
      <c r="E179" s="161" t="s">
        <v>277</v>
      </c>
      <c r="F179" s="1377"/>
      <c r="G179" s="9" t="s">
        <v>272</v>
      </c>
      <c r="H179" s="9" t="s">
        <v>105</v>
      </c>
      <c r="I179" s="565"/>
      <c r="J179" s="9">
        <v>1</v>
      </c>
      <c r="K179" s="136">
        <v>3600</v>
      </c>
      <c r="L179" s="468" t="str">
        <f t="shared" si="2"/>
        <v/>
      </c>
      <c r="M179" s="472" t="s">
        <v>23</v>
      </c>
      <c r="N179" s="614"/>
      <c r="R179" s="44"/>
    </row>
    <row r="180" spans="1:18" ht="15.75" customHeight="1">
      <c r="A180" s="451"/>
      <c r="B180" s="449">
        <v>1417</v>
      </c>
      <c r="C180" s="150" t="s">
        <v>269</v>
      </c>
      <c r="D180" s="840" t="s">
        <v>106</v>
      </c>
      <c r="E180" s="161" t="s">
        <v>278</v>
      </c>
      <c r="F180" s="1377"/>
      <c r="G180" s="9" t="s">
        <v>272</v>
      </c>
      <c r="H180" s="9" t="s">
        <v>108</v>
      </c>
      <c r="I180" s="9" t="s">
        <v>1307</v>
      </c>
      <c r="J180" s="9">
        <v>1</v>
      </c>
      <c r="K180" s="11">
        <v>3600</v>
      </c>
      <c r="L180" s="517" t="str">
        <f t="shared" si="2"/>
        <v/>
      </c>
      <c r="M180" s="472" t="s">
        <v>23</v>
      </c>
      <c r="N180" s="614"/>
      <c r="R180" s="44"/>
    </row>
    <row r="181" spans="1:18" ht="15.75" customHeight="1">
      <c r="A181" s="451"/>
      <c r="B181" s="449">
        <v>1417</v>
      </c>
      <c r="C181" s="150" t="s">
        <v>269</v>
      </c>
      <c r="D181" s="840" t="s">
        <v>27</v>
      </c>
      <c r="E181" s="161" t="s">
        <v>279</v>
      </c>
      <c r="F181" s="1377"/>
      <c r="G181" s="9" t="s">
        <v>272</v>
      </c>
      <c r="H181" s="9" t="s">
        <v>110</v>
      </c>
      <c r="I181" s="9" t="s">
        <v>1307</v>
      </c>
      <c r="J181" s="9">
        <v>1</v>
      </c>
      <c r="K181" s="11">
        <v>3600</v>
      </c>
      <c r="L181" s="517" t="str">
        <f t="shared" si="2"/>
        <v/>
      </c>
      <c r="M181" s="472" t="s">
        <v>23</v>
      </c>
      <c r="N181" s="614"/>
      <c r="R181" s="44"/>
    </row>
    <row r="182" spans="1:18" ht="15.75" customHeight="1">
      <c r="A182" s="451"/>
      <c r="B182" s="449">
        <v>1417</v>
      </c>
      <c r="C182" s="150" t="s">
        <v>269</v>
      </c>
      <c r="D182" s="840" t="s">
        <v>111</v>
      </c>
      <c r="E182" s="161" t="s">
        <v>280</v>
      </c>
      <c r="F182" s="1377"/>
      <c r="G182" s="9" t="s">
        <v>272</v>
      </c>
      <c r="H182" s="9" t="s">
        <v>113</v>
      </c>
      <c r="I182" s="9" t="s">
        <v>1307</v>
      </c>
      <c r="J182" s="9">
        <v>1</v>
      </c>
      <c r="K182" s="11">
        <v>4000</v>
      </c>
      <c r="L182" s="517" t="str">
        <f t="shared" si="2"/>
        <v/>
      </c>
      <c r="M182" s="472" t="s">
        <v>23</v>
      </c>
      <c r="N182" s="614"/>
      <c r="R182" s="44"/>
    </row>
    <row r="183" spans="1:18" ht="15.75" customHeight="1">
      <c r="A183" s="451"/>
      <c r="B183" s="449">
        <v>1417</v>
      </c>
      <c r="C183" s="150" t="s">
        <v>269</v>
      </c>
      <c r="D183" s="840" t="s">
        <v>24</v>
      </c>
      <c r="E183" s="161" t="s">
        <v>281</v>
      </c>
      <c r="F183" s="1377"/>
      <c r="G183" s="9" t="s">
        <v>272</v>
      </c>
      <c r="H183" s="9" t="s">
        <v>115</v>
      </c>
      <c r="I183" s="9" t="s">
        <v>1307</v>
      </c>
      <c r="J183" s="9">
        <v>1</v>
      </c>
      <c r="K183" s="11">
        <v>4000</v>
      </c>
      <c r="L183" s="517" t="str">
        <f t="shared" si="2"/>
        <v/>
      </c>
      <c r="M183" s="472" t="s">
        <v>23</v>
      </c>
      <c r="N183" s="614"/>
      <c r="R183" s="44"/>
    </row>
    <row r="184" spans="1:18" ht="15.75" customHeight="1">
      <c r="A184" s="451"/>
      <c r="B184" s="449">
        <v>1417</v>
      </c>
      <c r="C184" s="150" t="s">
        <v>269</v>
      </c>
      <c r="D184" s="840" t="s">
        <v>116</v>
      </c>
      <c r="E184" s="161" t="s">
        <v>282</v>
      </c>
      <c r="F184" s="1377"/>
      <c r="G184" s="9" t="s">
        <v>272</v>
      </c>
      <c r="H184" s="9" t="s">
        <v>118</v>
      </c>
      <c r="I184" s="9" t="s">
        <v>1307</v>
      </c>
      <c r="J184" s="9">
        <v>1</v>
      </c>
      <c r="K184" s="11">
        <v>4000</v>
      </c>
      <c r="L184" s="517" t="str">
        <f t="shared" si="2"/>
        <v/>
      </c>
      <c r="M184" s="472" t="s">
        <v>23</v>
      </c>
      <c r="N184" s="614"/>
      <c r="R184" s="44"/>
    </row>
    <row r="185" spans="1:18" ht="15.75" customHeight="1">
      <c r="A185" s="451"/>
      <c r="B185" s="449">
        <v>1417</v>
      </c>
      <c r="C185" s="150" t="s">
        <v>283</v>
      </c>
      <c r="D185" s="840" t="s">
        <v>93</v>
      </c>
      <c r="E185" s="161" t="s">
        <v>284</v>
      </c>
      <c r="F185" s="1377" t="s">
        <v>271</v>
      </c>
      <c r="G185" s="9" t="s">
        <v>285</v>
      </c>
      <c r="H185" s="9" t="s">
        <v>95</v>
      </c>
      <c r="I185" s="585"/>
      <c r="J185" s="9">
        <v>1</v>
      </c>
      <c r="K185" s="11">
        <v>2800</v>
      </c>
      <c r="L185" s="517" t="str">
        <f t="shared" si="2"/>
        <v/>
      </c>
      <c r="M185" s="472" t="s">
        <v>23</v>
      </c>
      <c r="N185" s="614"/>
      <c r="R185" s="44"/>
    </row>
    <row r="186" spans="1:18" ht="15.75" customHeight="1">
      <c r="A186" s="451"/>
      <c r="B186" s="449">
        <v>1417</v>
      </c>
      <c r="C186" s="150" t="s">
        <v>283</v>
      </c>
      <c r="D186" s="840" t="s">
        <v>79</v>
      </c>
      <c r="E186" s="161" t="s">
        <v>286</v>
      </c>
      <c r="F186" s="1377"/>
      <c r="G186" s="9" t="s">
        <v>285</v>
      </c>
      <c r="H186" s="9" t="s">
        <v>97</v>
      </c>
      <c r="I186" s="585"/>
      <c r="J186" s="9">
        <v>1</v>
      </c>
      <c r="K186" s="11">
        <v>2800</v>
      </c>
      <c r="L186" s="517" t="str">
        <f t="shared" si="2"/>
        <v/>
      </c>
      <c r="M186" s="472" t="s">
        <v>23</v>
      </c>
      <c r="N186" s="614"/>
      <c r="R186" s="44"/>
    </row>
    <row r="187" spans="1:18" ht="15.75" customHeight="1">
      <c r="A187" s="451"/>
      <c r="B187" s="449">
        <v>1417</v>
      </c>
      <c r="C187" s="150" t="s">
        <v>283</v>
      </c>
      <c r="D187" s="840" t="s">
        <v>28</v>
      </c>
      <c r="E187" s="161" t="s">
        <v>287</v>
      </c>
      <c r="F187" s="1377"/>
      <c r="G187" s="9" t="s">
        <v>285</v>
      </c>
      <c r="H187" s="9" t="s">
        <v>32</v>
      </c>
      <c r="I187" s="585"/>
      <c r="J187" s="9">
        <v>1</v>
      </c>
      <c r="K187" s="11">
        <v>3200</v>
      </c>
      <c r="L187" s="517" t="str">
        <f t="shared" si="2"/>
        <v/>
      </c>
      <c r="M187" s="472" t="s">
        <v>23</v>
      </c>
      <c r="N187" s="614"/>
      <c r="R187" s="44"/>
    </row>
    <row r="188" spans="1:18" ht="15.75" customHeight="1">
      <c r="A188" s="451"/>
      <c r="B188" s="449">
        <v>1417</v>
      </c>
      <c r="C188" s="150" t="s">
        <v>283</v>
      </c>
      <c r="D188" s="840" t="s">
        <v>99</v>
      </c>
      <c r="E188" s="161" t="s">
        <v>288</v>
      </c>
      <c r="F188" s="1377"/>
      <c r="G188" s="9" t="s">
        <v>285</v>
      </c>
      <c r="H188" s="9" t="s">
        <v>101</v>
      </c>
      <c r="I188" s="9" t="s">
        <v>1307</v>
      </c>
      <c r="J188" s="9">
        <v>1</v>
      </c>
      <c r="K188" s="11">
        <v>3200</v>
      </c>
      <c r="L188" s="517" t="str">
        <f t="shared" si="2"/>
        <v/>
      </c>
      <c r="M188" s="472" t="s">
        <v>23</v>
      </c>
      <c r="N188" s="614"/>
      <c r="R188" s="44"/>
    </row>
    <row r="189" spans="1:18" ht="15.75" customHeight="1">
      <c r="A189" s="451"/>
      <c r="B189" s="449">
        <v>1417</v>
      </c>
      <c r="C189" s="150" t="s">
        <v>283</v>
      </c>
      <c r="D189" s="840" t="s">
        <v>33</v>
      </c>
      <c r="E189" s="161" t="s">
        <v>289</v>
      </c>
      <c r="F189" s="1377"/>
      <c r="G189" s="9" t="s">
        <v>285</v>
      </c>
      <c r="H189" s="9" t="s">
        <v>35</v>
      </c>
      <c r="I189" s="585"/>
      <c r="J189" s="9">
        <v>1</v>
      </c>
      <c r="K189" s="11">
        <v>3200</v>
      </c>
      <c r="L189" s="517" t="str">
        <f t="shared" si="2"/>
        <v/>
      </c>
      <c r="M189" s="472" t="s">
        <v>23</v>
      </c>
      <c r="N189" s="614"/>
      <c r="R189" s="44"/>
    </row>
    <row r="190" spans="1:18" ht="15.75" customHeight="1">
      <c r="A190" s="451"/>
      <c r="B190" s="449">
        <v>1417</v>
      </c>
      <c r="C190" s="150" t="s">
        <v>283</v>
      </c>
      <c r="D190" s="840" t="s">
        <v>103</v>
      </c>
      <c r="E190" s="161" t="s">
        <v>290</v>
      </c>
      <c r="F190" s="1377"/>
      <c r="G190" s="9" t="s">
        <v>285</v>
      </c>
      <c r="H190" s="9" t="s">
        <v>105</v>
      </c>
      <c r="I190" s="585"/>
      <c r="J190" s="9">
        <v>1</v>
      </c>
      <c r="K190" s="11">
        <v>3600</v>
      </c>
      <c r="L190" s="517" t="str">
        <f t="shared" si="2"/>
        <v/>
      </c>
      <c r="M190" s="472" t="s">
        <v>23</v>
      </c>
      <c r="N190" s="614"/>
      <c r="R190" s="44"/>
    </row>
    <row r="191" spans="1:18" ht="15.75" customHeight="1">
      <c r="A191" s="451"/>
      <c r="B191" s="449">
        <v>1417</v>
      </c>
      <c r="C191" s="150" t="s">
        <v>283</v>
      </c>
      <c r="D191" s="840" t="s">
        <v>106</v>
      </c>
      <c r="E191" s="161" t="s">
        <v>291</v>
      </c>
      <c r="F191" s="1377"/>
      <c r="G191" s="9" t="s">
        <v>285</v>
      </c>
      <c r="H191" s="9" t="s">
        <v>108</v>
      </c>
      <c r="I191" s="9" t="s">
        <v>1307</v>
      </c>
      <c r="J191" s="441">
        <v>1</v>
      </c>
      <c r="K191" s="136">
        <v>3600</v>
      </c>
      <c r="L191" s="468" t="str">
        <f t="shared" si="2"/>
        <v/>
      </c>
      <c r="M191" s="472" t="s">
        <v>23</v>
      </c>
      <c r="N191" s="614"/>
      <c r="R191" s="44"/>
    </row>
    <row r="192" spans="1:18" ht="15.75" customHeight="1">
      <c r="A192" s="451"/>
      <c r="B192" s="449">
        <v>1417</v>
      </c>
      <c r="C192" s="150" t="s">
        <v>283</v>
      </c>
      <c r="D192" s="840" t="s">
        <v>27</v>
      </c>
      <c r="E192" s="161" t="s">
        <v>292</v>
      </c>
      <c r="F192" s="1377"/>
      <c r="G192" s="9" t="s">
        <v>285</v>
      </c>
      <c r="H192" s="9" t="s">
        <v>110</v>
      </c>
      <c r="I192" s="9" t="s">
        <v>1307</v>
      </c>
      <c r="J192" s="9">
        <v>1</v>
      </c>
      <c r="K192" s="11">
        <v>3600</v>
      </c>
      <c r="L192" s="517" t="str">
        <f t="shared" si="2"/>
        <v/>
      </c>
      <c r="M192" s="472" t="s">
        <v>23</v>
      </c>
      <c r="N192" s="614"/>
      <c r="R192" s="44"/>
    </row>
    <row r="193" spans="1:18" ht="15.75" customHeight="1">
      <c r="A193" s="451"/>
      <c r="B193" s="449">
        <v>1417</v>
      </c>
      <c r="C193" s="150" t="s">
        <v>283</v>
      </c>
      <c r="D193" s="840" t="s">
        <v>111</v>
      </c>
      <c r="E193" s="161" t="s">
        <v>293</v>
      </c>
      <c r="F193" s="1377"/>
      <c r="G193" s="9" t="s">
        <v>285</v>
      </c>
      <c r="H193" s="9" t="s">
        <v>113</v>
      </c>
      <c r="I193" s="9" t="s">
        <v>1307</v>
      </c>
      <c r="J193" s="9">
        <v>1</v>
      </c>
      <c r="K193" s="11">
        <v>4000</v>
      </c>
      <c r="L193" s="468" t="str">
        <f t="shared" si="2"/>
        <v/>
      </c>
      <c r="M193" s="472" t="s">
        <v>23</v>
      </c>
      <c r="N193" s="614"/>
      <c r="R193" s="44"/>
    </row>
    <row r="194" spans="1:18" ht="15.75" customHeight="1">
      <c r="A194" s="451"/>
      <c r="B194" s="449">
        <v>1417</v>
      </c>
      <c r="C194" s="150" t="s">
        <v>283</v>
      </c>
      <c r="D194" s="840" t="s">
        <v>24</v>
      </c>
      <c r="E194" s="161" t="s">
        <v>294</v>
      </c>
      <c r="F194" s="1377"/>
      <c r="G194" s="441" t="s">
        <v>285</v>
      </c>
      <c r="H194" s="441" t="s">
        <v>115</v>
      </c>
      <c r="I194" s="9" t="s">
        <v>1307</v>
      </c>
      <c r="J194" s="441">
        <v>1</v>
      </c>
      <c r="K194" s="136">
        <v>4000</v>
      </c>
      <c r="L194" s="517" t="str">
        <f t="shared" si="2"/>
        <v/>
      </c>
      <c r="M194" s="472" t="s">
        <v>23</v>
      </c>
      <c r="N194" s="614"/>
      <c r="R194" s="44"/>
    </row>
    <row r="195" spans="1:18" ht="15.75" customHeight="1">
      <c r="A195" s="451"/>
      <c r="B195" s="843">
        <v>1417</v>
      </c>
      <c r="C195" s="842" t="s">
        <v>283</v>
      </c>
      <c r="D195" s="841" t="s">
        <v>116</v>
      </c>
      <c r="E195" s="163" t="s">
        <v>295</v>
      </c>
      <c r="F195" s="1394"/>
      <c r="G195" s="611" t="s">
        <v>285</v>
      </c>
      <c r="H195" s="611" t="s">
        <v>118</v>
      </c>
      <c r="I195" s="9" t="s">
        <v>1307</v>
      </c>
      <c r="J195" s="611">
        <v>1</v>
      </c>
      <c r="K195" s="900">
        <v>4000</v>
      </c>
      <c r="L195" s="469" t="str">
        <f t="shared" si="2"/>
        <v/>
      </c>
      <c r="M195" s="473" t="s">
        <v>23</v>
      </c>
      <c r="N195" s="422"/>
      <c r="R195" s="44"/>
    </row>
    <row r="196" spans="1:18" ht="15.75" customHeight="1">
      <c r="A196" s="451"/>
      <c r="B196" s="822">
        <v>1109</v>
      </c>
      <c r="C196" s="17" t="s">
        <v>296</v>
      </c>
      <c r="D196" s="17" t="s">
        <v>79</v>
      </c>
      <c r="E196" s="157" t="s">
        <v>297</v>
      </c>
      <c r="F196" s="1392" t="s">
        <v>298</v>
      </c>
      <c r="G196" s="376" t="s">
        <v>1166</v>
      </c>
      <c r="H196" s="16" t="s">
        <v>147</v>
      </c>
      <c r="I196" s="584"/>
      <c r="J196" s="16">
        <v>1</v>
      </c>
      <c r="K196" s="68">
        <v>3800</v>
      </c>
      <c r="L196" s="904" t="str">
        <f t="shared" si="2"/>
        <v/>
      </c>
      <c r="M196" s="474" t="s">
        <v>23</v>
      </c>
      <c r="N196" s="614"/>
      <c r="R196" s="44"/>
    </row>
    <row r="197" spans="1:18" ht="15.75" customHeight="1">
      <c r="A197" s="451"/>
      <c r="B197" s="75">
        <v>1109</v>
      </c>
      <c r="C197" s="19" t="s">
        <v>296</v>
      </c>
      <c r="D197" s="19" t="s">
        <v>28</v>
      </c>
      <c r="E197" s="155" t="s">
        <v>299</v>
      </c>
      <c r="F197" s="1348"/>
      <c r="G197" s="18" t="s">
        <v>1166</v>
      </c>
      <c r="H197" s="18" t="s">
        <v>73</v>
      </c>
      <c r="I197" s="585"/>
      <c r="J197" s="18">
        <v>1</v>
      </c>
      <c r="K197" s="48">
        <v>3800</v>
      </c>
      <c r="L197" s="905" t="str">
        <f t="shared" si="2"/>
        <v/>
      </c>
      <c r="M197" s="472" t="s">
        <v>23</v>
      </c>
      <c r="N197" s="614"/>
      <c r="R197" s="44"/>
    </row>
    <row r="198" spans="1:18" ht="15.75" customHeight="1">
      <c r="A198" s="451"/>
      <c r="B198" s="75">
        <v>1109</v>
      </c>
      <c r="C198" s="19" t="s">
        <v>296</v>
      </c>
      <c r="D198" s="19" t="s">
        <v>33</v>
      </c>
      <c r="E198" s="158" t="s">
        <v>300</v>
      </c>
      <c r="F198" s="1348"/>
      <c r="G198" s="70" t="s">
        <v>1166</v>
      </c>
      <c r="H198" s="18" t="s">
        <v>74</v>
      </c>
      <c r="I198" s="585"/>
      <c r="J198" s="18">
        <v>1</v>
      </c>
      <c r="K198" s="48">
        <v>3800</v>
      </c>
      <c r="L198" s="905" t="str">
        <f t="shared" si="2"/>
        <v/>
      </c>
      <c r="M198" s="472" t="s">
        <v>23</v>
      </c>
      <c r="N198" s="614"/>
      <c r="R198" s="44"/>
    </row>
    <row r="199" spans="1:18" ht="15.75" customHeight="1">
      <c r="A199" s="451"/>
      <c r="B199" s="75">
        <v>1109</v>
      </c>
      <c r="C199" s="19" t="s">
        <v>296</v>
      </c>
      <c r="D199" s="19" t="s">
        <v>103</v>
      </c>
      <c r="E199" s="158" t="s">
        <v>301</v>
      </c>
      <c r="F199" s="1348"/>
      <c r="G199" s="70" t="s">
        <v>1166</v>
      </c>
      <c r="H199" s="18" t="s">
        <v>153</v>
      </c>
      <c r="I199" s="585"/>
      <c r="J199" s="18">
        <v>1</v>
      </c>
      <c r="K199" s="48">
        <v>3800</v>
      </c>
      <c r="L199" s="905" t="str">
        <f t="shared" si="2"/>
        <v/>
      </c>
      <c r="M199" s="472" t="s">
        <v>23</v>
      </c>
      <c r="N199" s="614"/>
      <c r="R199" s="44"/>
    </row>
    <row r="200" spans="1:18" ht="15.75" customHeight="1">
      <c r="A200" s="451"/>
      <c r="B200" s="75">
        <v>1109</v>
      </c>
      <c r="C200" s="19" t="s">
        <v>302</v>
      </c>
      <c r="D200" s="19" t="s">
        <v>79</v>
      </c>
      <c r="E200" s="118">
        <v>4589750310370</v>
      </c>
      <c r="F200" s="1348"/>
      <c r="G200" s="18" t="s">
        <v>83</v>
      </c>
      <c r="H200" s="18" t="s">
        <v>147</v>
      </c>
      <c r="I200" s="130"/>
      <c r="J200" s="18">
        <v>1</v>
      </c>
      <c r="K200" s="48">
        <v>3800</v>
      </c>
      <c r="L200" s="905" t="str">
        <f t="shared" ref="L200:L263" si="3">IFERROR(IF(N200=0,"",ROUNDUP(N200/J200,0)),"")</f>
        <v/>
      </c>
      <c r="M200" s="472" t="s">
        <v>23</v>
      </c>
      <c r="N200" s="614"/>
      <c r="R200" s="44"/>
    </row>
    <row r="201" spans="1:18" ht="15.75" customHeight="1">
      <c r="A201" s="451"/>
      <c r="B201" s="75">
        <v>1109</v>
      </c>
      <c r="C201" s="19" t="s">
        <v>302</v>
      </c>
      <c r="D201" s="19" t="s">
        <v>28</v>
      </c>
      <c r="E201" s="101">
        <v>4589750310387</v>
      </c>
      <c r="F201" s="1348"/>
      <c r="G201" s="18" t="s">
        <v>83</v>
      </c>
      <c r="H201" s="18" t="s">
        <v>73</v>
      </c>
      <c r="I201" s="9"/>
      <c r="J201" s="18">
        <v>1</v>
      </c>
      <c r="K201" s="48">
        <v>3800</v>
      </c>
      <c r="L201" s="905" t="str">
        <f t="shared" si="3"/>
        <v/>
      </c>
      <c r="M201" s="472" t="s">
        <v>23</v>
      </c>
      <c r="N201" s="614"/>
      <c r="R201" s="44"/>
    </row>
    <row r="202" spans="1:18" ht="15.75" customHeight="1">
      <c r="A202" s="451"/>
      <c r="B202" s="75">
        <v>1109</v>
      </c>
      <c r="C202" s="19" t="s">
        <v>302</v>
      </c>
      <c r="D202" s="19" t="s">
        <v>33</v>
      </c>
      <c r="E202" s="101">
        <v>4589750310394</v>
      </c>
      <c r="F202" s="1348"/>
      <c r="G202" s="18" t="s">
        <v>83</v>
      </c>
      <c r="H202" s="18" t="s">
        <v>74</v>
      </c>
      <c r="I202" s="130"/>
      <c r="J202" s="18">
        <v>1</v>
      </c>
      <c r="K202" s="48">
        <v>3800</v>
      </c>
      <c r="L202" s="905" t="str">
        <f t="shared" si="3"/>
        <v/>
      </c>
      <c r="M202" s="472" t="s">
        <v>23</v>
      </c>
      <c r="N202" s="614"/>
      <c r="R202" s="44"/>
    </row>
    <row r="203" spans="1:18" ht="15.75" customHeight="1">
      <c r="A203" s="451"/>
      <c r="B203" s="823">
        <v>1109</v>
      </c>
      <c r="C203" s="102" t="s">
        <v>302</v>
      </c>
      <c r="D203" s="102" t="s">
        <v>103</v>
      </c>
      <c r="E203" s="101">
        <v>4589750310400</v>
      </c>
      <c r="F203" s="1348"/>
      <c r="G203" s="49" t="s">
        <v>83</v>
      </c>
      <c r="H203" s="49" t="s">
        <v>153</v>
      </c>
      <c r="I203" s="1099"/>
      <c r="J203" s="49">
        <v>1</v>
      </c>
      <c r="K203" s="48">
        <v>3800</v>
      </c>
      <c r="L203" s="906" t="str">
        <f t="shared" si="3"/>
        <v/>
      </c>
      <c r="M203" s="473" t="s">
        <v>23</v>
      </c>
      <c r="N203" s="422"/>
      <c r="R203" s="44"/>
    </row>
    <row r="204" spans="1:18" ht="15.75" customHeight="1">
      <c r="B204" s="448">
        <v>1412</v>
      </c>
      <c r="C204" s="145" t="s">
        <v>305</v>
      </c>
      <c r="D204" s="198" t="s">
        <v>93</v>
      </c>
      <c r="E204" s="162" t="s">
        <v>306</v>
      </c>
      <c r="F204" s="1395" t="s">
        <v>307</v>
      </c>
      <c r="G204" s="70" t="s">
        <v>308</v>
      </c>
      <c r="H204" s="70" t="s">
        <v>95</v>
      </c>
      <c r="I204" s="442" t="s">
        <v>1307</v>
      </c>
      <c r="J204" s="70">
        <v>1</v>
      </c>
      <c r="K204" s="483">
        <v>3000</v>
      </c>
      <c r="L204" s="904" t="str">
        <f t="shared" si="3"/>
        <v/>
      </c>
      <c r="M204" s="474" t="s">
        <v>23</v>
      </c>
      <c r="N204" s="614"/>
      <c r="O204" s="249"/>
    </row>
    <row r="205" spans="1:18" ht="15.75" customHeight="1">
      <c r="A205" s="819"/>
      <c r="B205" s="449">
        <v>1412</v>
      </c>
      <c r="C205" s="145" t="s">
        <v>305</v>
      </c>
      <c r="D205" s="198" t="s">
        <v>79</v>
      </c>
      <c r="E205" s="161" t="s">
        <v>309</v>
      </c>
      <c r="F205" s="1377"/>
      <c r="G205" s="70" t="s">
        <v>308</v>
      </c>
      <c r="H205" s="70" t="s">
        <v>97</v>
      </c>
      <c r="I205" s="585"/>
      <c r="J205" s="70">
        <v>1</v>
      </c>
      <c r="K205" s="69">
        <v>3000</v>
      </c>
      <c r="L205" s="904" t="str">
        <f t="shared" si="3"/>
        <v/>
      </c>
      <c r="M205" s="472" t="s">
        <v>23</v>
      </c>
      <c r="N205" s="614"/>
      <c r="O205" s="249"/>
    </row>
    <row r="206" spans="1:18" ht="15.75" customHeight="1">
      <c r="A206" s="819"/>
      <c r="B206" s="449">
        <v>1412</v>
      </c>
      <c r="C206" s="147" t="s">
        <v>305</v>
      </c>
      <c r="D206" s="112" t="s">
        <v>28</v>
      </c>
      <c r="E206" s="161" t="s">
        <v>310</v>
      </c>
      <c r="F206" s="1377"/>
      <c r="G206" s="70" t="s">
        <v>308</v>
      </c>
      <c r="H206" s="18" t="s">
        <v>32</v>
      </c>
      <c r="I206" s="585"/>
      <c r="J206" s="18">
        <v>1</v>
      </c>
      <c r="K206" s="48">
        <v>3300</v>
      </c>
      <c r="L206" s="905" t="str">
        <f t="shared" si="3"/>
        <v/>
      </c>
      <c r="M206" s="472" t="s">
        <v>23</v>
      </c>
      <c r="N206" s="614"/>
    </row>
    <row r="207" spans="1:18" ht="15.75" customHeight="1">
      <c r="A207" s="819"/>
      <c r="B207" s="449">
        <v>1412</v>
      </c>
      <c r="C207" s="147" t="s">
        <v>305</v>
      </c>
      <c r="D207" s="113" t="s">
        <v>99</v>
      </c>
      <c r="E207" s="161" t="s">
        <v>311</v>
      </c>
      <c r="F207" s="1377"/>
      <c r="G207" s="70" t="s">
        <v>308</v>
      </c>
      <c r="H207" s="308" t="s">
        <v>101</v>
      </c>
      <c r="I207" s="585"/>
      <c r="J207" s="18">
        <v>1</v>
      </c>
      <c r="K207" s="48">
        <v>3300</v>
      </c>
      <c r="L207" s="905" t="str">
        <f t="shared" si="3"/>
        <v/>
      </c>
      <c r="M207" s="472" t="s">
        <v>23</v>
      </c>
      <c r="N207" s="614"/>
    </row>
    <row r="208" spans="1:18" ht="15.75" customHeight="1">
      <c r="A208" s="819"/>
      <c r="B208" s="449">
        <v>1412</v>
      </c>
      <c r="C208" s="147" t="s">
        <v>305</v>
      </c>
      <c r="D208" s="836" t="s">
        <v>33</v>
      </c>
      <c r="E208" s="161" t="s">
        <v>312</v>
      </c>
      <c r="F208" s="1377"/>
      <c r="G208" s="70" t="s">
        <v>308</v>
      </c>
      <c r="H208" s="70" t="s">
        <v>35</v>
      </c>
      <c r="I208" s="585"/>
      <c r="J208" s="18">
        <v>1</v>
      </c>
      <c r="K208" s="69">
        <v>3300</v>
      </c>
      <c r="L208" s="904" t="str">
        <f t="shared" si="3"/>
        <v/>
      </c>
      <c r="M208" s="472" t="s">
        <v>23</v>
      </c>
      <c r="N208" s="614"/>
    </row>
    <row r="209" spans="1:14" ht="15.75" customHeight="1">
      <c r="A209" s="819"/>
      <c r="B209" s="449">
        <v>1412</v>
      </c>
      <c r="C209" s="147" t="s">
        <v>305</v>
      </c>
      <c r="D209" s="112" t="s">
        <v>103</v>
      </c>
      <c r="E209" s="161" t="s">
        <v>313</v>
      </c>
      <c r="F209" s="1377"/>
      <c r="G209" s="70" t="s">
        <v>308</v>
      </c>
      <c r="H209" s="18" t="s">
        <v>105</v>
      </c>
      <c r="I209" s="9" t="s">
        <v>1307</v>
      </c>
      <c r="J209" s="18">
        <v>1</v>
      </c>
      <c r="K209" s="48">
        <v>3800</v>
      </c>
      <c r="L209" s="905" t="str">
        <f t="shared" si="3"/>
        <v/>
      </c>
      <c r="M209" s="472" t="s">
        <v>23</v>
      </c>
      <c r="N209" s="614"/>
    </row>
    <row r="210" spans="1:14" ht="15.75" customHeight="1">
      <c r="A210" s="819"/>
      <c r="B210" s="449">
        <v>1412</v>
      </c>
      <c r="C210" s="147" t="s">
        <v>305</v>
      </c>
      <c r="D210" s="112" t="s">
        <v>106</v>
      </c>
      <c r="E210" s="161" t="s">
        <v>314</v>
      </c>
      <c r="F210" s="1377"/>
      <c r="G210" s="70" t="s">
        <v>308</v>
      </c>
      <c r="H210" s="18" t="s">
        <v>108</v>
      </c>
      <c r="I210" s="585"/>
      <c r="J210" s="18">
        <v>1</v>
      </c>
      <c r="K210" s="48">
        <v>3800</v>
      </c>
      <c r="L210" s="905" t="str">
        <f t="shared" si="3"/>
        <v/>
      </c>
      <c r="M210" s="472" t="s">
        <v>23</v>
      </c>
      <c r="N210" s="614"/>
    </row>
    <row r="211" spans="1:14" ht="15.75" customHeight="1">
      <c r="A211" s="819"/>
      <c r="B211" s="449">
        <v>1412</v>
      </c>
      <c r="C211" s="147" t="s">
        <v>305</v>
      </c>
      <c r="D211" s="112" t="s">
        <v>27</v>
      </c>
      <c r="E211" s="161" t="s">
        <v>315</v>
      </c>
      <c r="F211" s="1377"/>
      <c r="G211" s="70" t="s">
        <v>308</v>
      </c>
      <c r="H211" s="18" t="s">
        <v>110</v>
      </c>
      <c r="I211" s="585"/>
      <c r="J211" s="18">
        <v>1</v>
      </c>
      <c r="K211" s="48">
        <v>3800</v>
      </c>
      <c r="L211" s="905" t="str">
        <f t="shared" si="3"/>
        <v/>
      </c>
      <c r="M211" s="472" t="s">
        <v>23</v>
      </c>
      <c r="N211" s="614"/>
    </row>
    <row r="212" spans="1:14" ht="15.75" customHeight="1">
      <c r="A212" s="819"/>
      <c r="B212" s="449">
        <v>1412</v>
      </c>
      <c r="C212" s="147" t="s">
        <v>305</v>
      </c>
      <c r="D212" s="112" t="s">
        <v>111</v>
      </c>
      <c r="E212" s="161" t="s">
        <v>316</v>
      </c>
      <c r="F212" s="1377"/>
      <c r="G212" s="70" t="s">
        <v>308</v>
      </c>
      <c r="H212" s="18" t="s">
        <v>113</v>
      </c>
      <c r="I212" s="9" t="s">
        <v>1307</v>
      </c>
      <c r="J212" s="18">
        <v>1</v>
      </c>
      <c r="K212" s="48">
        <v>4500</v>
      </c>
      <c r="L212" s="905" t="str">
        <f t="shared" si="3"/>
        <v/>
      </c>
      <c r="M212" s="472" t="s">
        <v>23</v>
      </c>
      <c r="N212" s="614"/>
    </row>
    <row r="213" spans="1:14" ht="15.75" customHeight="1">
      <c r="A213" s="819"/>
      <c r="B213" s="449">
        <v>1412</v>
      </c>
      <c r="C213" s="147" t="s">
        <v>305</v>
      </c>
      <c r="D213" s="112" t="s">
        <v>24</v>
      </c>
      <c r="E213" s="161" t="s">
        <v>317</v>
      </c>
      <c r="F213" s="1377"/>
      <c r="G213" s="70" t="s">
        <v>308</v>
      </c>
      <c r="H213" s="18" t="s">
        <v>115</v>
      </c>
      <c r="I213" s="585"/>
      <c r="J213" s="18">
        <v>1</v>
      </c>
      <c r="K213" s="48">
        <v>4500</v>
      </c>
      <c r="L213" s="905" t="str">
        <f t="shared" si="3"/>
        <v/>
      </c>
      <c r="M213" s="472" t="s">
        <v>23</v>
      </c>
      <c r="N213" s="614"/>
    </row>
    <row r="214" spans="1:14" ht="15.75" customHeight="1">
      <c r="A214" s="819"/>
      <c r="B214" s="446">
        <v>1412</v>
      </c>
      <c r="C214" s="227" t="s">
        <v>305</v>
      </c>
      <c r="D214" s="838" t="s">
        <v>116</v>
      </c>
      <c r="E214" s="163" t="s">
        <v>318</v>
      </c>
      <c r="F214" s="1405"/>
      <c r="G214" s="70" t="s">
        <v>308</v>
      </c>
      <c r="H214" s="18" t="s">
        <v>118</v>
      </c>
      <c r="I214" s="9" t="s">
        <v>1307</v>
      </c>
      <c r="J214" s="18">
        <v>1</v>
      </c>
      <c r="K214" s="216">
        <v>4500</v>
      </c>
      <c r="L214" s="905" t="str">
        <f t="shared" si="3"/>
        <v/>
      </c>
      <c r="M214" s="472" t="s">
        <v>23</v>
      </c>
      <c r="N214" s="614"/>
    </row>
    <row r="215" spans="1:14" ht="15.75" customHeight="1">
      <c r="A215" s="819"/>
      <c r="B215" s="448">
        <v>1412</v>
      </c>
      <c r="C215" s="145" t="s">
        <v>199</v>
      </c>
      <c r="D215" s="198" t="s">
        <v>93</v>
      </c>
      <c r="E215" s="162" t="s">
        <v>319</v>
      </c>
      <c r="F215" s="1393" t="s">
        <v>307</v>
      </c>
      <c r="G215" s="70" t="s">
        <v>201</v>
      </c>
      <c r="H215" s="70" t="s">
        <v>95</v>
      </c>
      <c r="I215" s="9" t="s">
        <v>1307</v>
      </c>
      <c r="J215" s="18">
        <v>1</v>
      </c>
      <c r="K215" s="310">
        <v>3000</v>
      </c>
      <c r="L215" s="905" t="str">
        <f t="shared" si="3"/>
        <v/>
      </c>
      <c r="M215" s="472" t="s">
        <v>23</v>
      </c>
      <c r="N215" s="614"/>
    </row>
    <row r="216" spans="1:14" ht="15.75" customHeight="1">
      <c r="A216" s="819"/>
      <c r="B216" s="449">
        <v>1412</v>
      </c>
      <c r="C216" s="145" t="s">
        <v>199</v>
      </c>
      <c r="D216" s="198" t="s">
        <v>79</v>
      </c>
      <c r="E216" s="161" t="s">
        <v>320</v>
      </c>
      <c r="F216" s="1377"/>
      <c r="G216" s="70" t="s">
        <v>201</v>
      </c>
      <c r="H216" s="70" t="s">
        <v>97</v>
      </c>
      <c r="I216" s="9" t="s">
        <v>1307</v>
      </c>
      <c r="J216" s="18">
        <v>1</v>
      </c>
      <c r="K216" s="69">
        <v>3000</v>
      </c>
      <c r="L216" s="905" t="str">
        <f t="shared" si="3"/>
        <v/>
      </c>
      <c r="M216" s="472" t="s">
        <v>23</v>
      </c>
      <c r="N216" s="614"/>
    </row>
    <row r="217" spans="1:14" ht="15.75" customHeight="1">
      <c r="A217" s="819"/>
      <c r="B217" s="449">
        <v>1412</v>
      </c>
      <c r="C217" s="145" t="s">
        <v>199</v>
      </c>
      <c r="D217" s="112" t="s">
        <v>28</v>
      </c>
      <c r="E217" s="161" t="s">
        <v>321</v>
      </c>
      <c r="F217" s="1377"/>
      <c r="G217" s="70" t="s">
        <v>201</v>
      </c>
      <c r="H217" s="18" t="s">
        <v>32</v>
      </c>
      <c r="I217" s="585"/>
      <c r="J217" s="18">
        <v>1</v>
      </c>
      <c r="K217" s="48">
        <v>3300</v>
      </c>
      <c r="L217" s="905" t="str">
        <f t="shared" si="3"/>
        <v/>
      </c>
      <c r="M217" s="472" t="s">
        <v>23</v>
      </c>
      <c r="N217" s="614"/>
    </row>
    <row r="218" spans="1:14" ht="15.75" customHeight="1">
      <c r="A218" s="819"/>
      <c r="B218" s="449">
        <v>1412</v>
      </c>
      <c r="C218" s="145" t="s">
        <v>199</v>
      </c>
      <c r="D218" s="113" t="s">
        <v>99</v>
      </c>
      <c r="E218" s="161" t="s">
        <v>322</v>
      </c>
      <c r="F218" s="1377"/>
      <c r="G218" s="70" t="s">
        <v>201</v>
      </c>
      <c r="H218" s="308" t="s">
        <v>101</v>
      </c>
      <c r="I218" s="585"/>
      <c r="J218" s="18">
        <v>1</v>
      </c>
      <c r="K218" s="48">
        <v>3300</v>
      </c>
      <c r="L218" s="905" t="str">
        <f t="shared" si="3"/>
        <v/>
      </c>
      <c r="M218" s="472" t="s">
        <v>23</v>
      </c>
      <c r="N218" s="614"/>
    </row>
    <row r="219" spans="1:14" ht="15.75" customHeight="1">
      <c r="A219" s="819"/>
      <c r="B219" s="449">
        <v>1412</v>
      </c>
      <c r="C219" s="145" t="s">
        <v>199</v>
      </c>
      <c r="D219" s="836" t="s">
        <v>33</v>
      </c>
      <c r="E219" s="161" t="s">
        <v>323</v>
      </c>
      <c r="F219" s="1377"/>
      <c r="G219" s="70" t="s">
        <v>201</v>
      </c>
      <c r="H219" s="70" t="s">
        <v>35</v>
      </c>
      <c r="I219" s="585"/>
      <c r="J219" s="18">
        <v>1</v>
      </c>
      <c r="K219" s="69">
        <v>3300</v>
      </c>
      <c r="L219" s="904" t="str">
        <f t="shared" si="3"/>
        <v/>
      </c>
      <c r="M219" s="472" t="s">
        <v>23</v>
      </c>
      <c r="N219" s="614"/>
    </row>
    <row r="220" spans="1:14" ht="15.75" customHeight="1">
      <c r="A220" s="819"/>
      <c r="B220" s="449">
        <v>1412</v>
      </c>
      <c r="C220" s="145" t="s">
        <v>199</v>
      </c>
      <c r="D220" s="112" t="s">
        <v>103</v>
      </c>
      <c r="E220" s="161" t="s">
        <v>324</v>
      </c>
      <c r="F220" s="1377"/>
      <c r="G220" s="70" t="s">
        <v>201</v>
      </c>
      <c r="H220" s="18" t="s">
        <v>105</v>
      </c>
      <c r="I220" s="9" t="s">
        <v>1307</v>
      </c>
      <c r="J220" s="18">
        <v>1</v>
      </c>
      <c r="K220" s="48">
        <v>3800</v>
      </c>
      <c r="L220" s="905" t="str">
        <f t="shared" si="3"/>
        <v/>
      </c>
      <c r="M220" s="472" t="s">
        <v>23</v>
      </c>
      <c r="N220" s="614"/>
    </row>
    <row r="221" spans="1:14" ht="15.75" customHeight="1">
      <c r="A221" s="819"/>
      <c r="B221" s="449">
        <v>1412</v>
      </c>
      <c r="C221" s="145" t="s">
        <v>199</v>
      </c>
      <c r="D221" s="112" t="s">
        <v>106</v>
      </c>
      <c r="E221" s="161" t="s">
        <v>325</v>
      </c>
      <c r="F221" s="1377"/>
      <c r="G221" s="70" t="s">
        <v>201</v>
      </c>
      <c r="H221" s="18" t="s">
        <v>108</v>
      </c>
      <c r="I221" s="9" t="s">
        <v>1307</v>
      </c>
      <c r="J221" s="18">
        <v>1</v>
      </c>
      <c r="K221" s="48">
        <v>3800</v>
      </c>
      <c r="L221" s="905" t="str">
        <f t="shared" si="3"/>
        <v/>
      </c>
      <c r="M221" s="472" t="s">
        <v>23</v>
      </c>
      <c r="N221" s="614"/>
    </row>
    <row r="222" spans="1:14" ht="15.75" customHeight="1">
      <c r="A222" s="819"/>
      <c r="B222" s="449">
        <v>1412</v>
      </c>
      <c r="C222" s="145" t="s">
        <v>199</v>
      </c>
      <c r="D222" s="112" t="s">
        <v>27</v>
      </c>
      <c r="E222" s="161" t="s">
        <v>326</v>
      </c>
      <c r="F222" s="1377"/>
      <c r="G222" s="70" t="s">
        <v>201</v>
      </c>
      <c r="H222" s="18" t="s">
        <v>110</v>
      </c>
      <c r="I222" s="585"/>
      <c r="J222" s="18">
        <v>1</v>
      </c>
      <c r="K222" s="48">
        <v>3800</v>
      </c>
      <c r="L222" s="905" t="str">
        <f t="shared" si="3"/>
        <v/>
      </c>
      <c r="M222" s="472" t="s">
        <v>23</v>
      </c>
      <c r="N222" s="614"/>
    </row>
    <row r="223" spans="1:14" ht="15.75" customHeight="1">
      <c r="A223" s="819"/>
      <c r="B223" s="449">
        <v>1412</v>
      </c>
      <c r="C223" s="145" t="s">
        <v>199</v>
      </c>
      <c r="D223" s="112" t="s">
        <v>111</v>
      </c>
      <c r="E223" s="161" t="s">
        <v>327</v>
      </c>
      <c r="F223" s="1377"/>
      <c r="G223" s="70" t="s">
        <v>201</v>
      </c>
      <c r="H223" s="18" t="s">
        <v>113</v>
      </c>
      <c r="I223" s="9" t="s">
        <v>1307</v>
      </c>
      <c r="J223" s="18">
        <v>1</v>
      </c>
      <c r="K223" s="48">
        <v>4500</v>
      </c>
      <c r="L223" s="905" t="str">
        <f t="shared" si="3"/>
        <v/>
      </c>
      <c r="M223" s="472" t="s">
        <v>23</v>
      </c>
      <c r="N223" s="614"/>
    </row>
    <row r="224" spans="1:14" ht="15.75" customHeight="1">
      <c r="A224" s="819"/>
      <c r="B224" s="449">
        <v>1412</v>
      </c>
      <c r="C224" s="145" t="s">
        <v>199</v>
      </c>
      <c r="D224" s="112" t="s">
        <v>24</v>
      </c>
      <c r="E224" s="161" t="s">
        <v>328</v>
      </c>
      <c r="F224" s="1377"/>
      <c r="G224" s="70" t="s">
        <v>201</v>
      </c>
      <c r="H224" s="18" t="s">
        <v>115</v>
      </c>
      <c r="I224" s="585"/>
      <c r="J224" s="18">
        <v>1</v>
      </c>
      <c r="K224" s="48">
        <v>4500</v>
      </c>
      <c r="L224" s="905" t="str">
        <f t="shared" si="3"/>
        <v/>
      </c>
      <c r="M224" s="472" t="s">
        <v>23</v>
      </c>
      <c r="N224" s="614"/>
    </row>
    <row r="225" spans="1:15" ht="15.75" customHeight="1">
      <c r="A225" s="819"/>
      <c r="B225" s="449">
        <v>1412</v>
      </c>
      <c r="C225" s="413" t="s">
        <v>199</v>
      </c>
      <c r="D225" s="837" t="s">
        <v>116</v>
      </c>
      <c r="E225" s="161" t="s">
        <v>329</v>
      </c>
      <c r="F225" s="1405"/>
      <c r="G225" s="70" t="s">
        <v>201</v>
      </c>
      <c r="H225" s="18" t="s">
        <v>118</v>
      </c>
      <c r="I225" s="9" t="s">
        <v>1307</v>
      </c>
      <c r="J225" s="18">
        <v>1</v>
      </c>
      <c r="K225" s="48">
        <v>4500</v>
      </c>
      <c r="L225" s="905" t="str">
        <f t="shared" si="3"/>
        <v/>
      </c>
      <c r="M225" s="472" t="s">
        <v>23</v>
      </c>
      <c r="N225" s="614"/>
    </row>
    <row r="226" spans="1:15" ht="15.75" customHeight="1">
      <c r="A226" s="819"/>
      <c r="B226" s="449">
        <v>1412</v>
      </c>
      <c r="C226" s="145" t="s">
        <v>202</v>
      </c>
      <c r="D226" s="198" t="s">
        <v>93</v>
      </c>
      <c r="E226" s="161" t="s">
        <v>330</v>
      </c>
      <c r="F226" s="1387" t="s">
        <v>307</v>
      </c>
      <c r="G226" s="18" t="s">
        <v>331</v>
      </c>
      <c r="H226" s="70" t="s">
        <v>95</v>
      </c>
      <c r="I226" s="9" t="s">
        <v>1307</v>
      </c>
      <c r="J226" s="18">
        <v>1</v>
      </c>
      <c r="K226" s="69">
        <v>3000</v>
      </c>
      <c r="L226" s="905" t="str">
        <f t="shared" si="3"/>
        <v/>
      </c>
      <c r="M226" s="472" t="s">
        <v>23</v>
      </c>
      <c r="N226" s="614"/>
    </row>
    <row r="227" spans="1:15" ht="15.75" customHeight="1">
      <c r="A227" s="819"/>
      <c r="B227" s="449">
        <v>1412</v>
      </c>
      <c r="C227" s="145" t="s">
        <v>202</v>
      </c>
      <c r="D227" s="198" t="s">
        <v>79</v>
      </c>
      <c r="E227" s="161" t="s">
        <v>332</v>
      </c>
      <c r="F227" s="1387"/>
      <c r="G227" s="18" t="s">
        <v>331</v>
      </c>
      <c r="H227" s="70" t="s">
        <v>97</v>
      </c>
      <c r="I227" s="9" t="s">
        <v>1307</v>
      </c>
      <c r="J227" s="18">
        <v>1</v>
      </c>
      <c r="K227" s="69">
        <v>3000</v>
      </c>
      <c r="L227" s="905" t="str">
        <f t="shared" si="3"/>
        <v/>
      </c>
      <c r="M227" s="472" t="s">
        <v>23</v>
      </c>
      <c r="N227" s="614"/>
    </row>
    <row r="228" spans="1:15" ht="15.75" customHeight="1">
      <c r="A228" s="819"/>
      <c r="B228" s="449">
        <v>1412</v>
      </c>
      <c r="C228" s="145" t="s">
        <v>202</v>
      </c>
      <c r="D228" s="112" t="s">
        <v>28</v>
      </c>
      <c r="E228" s="161" t="s">
        <v>333</v>
      </c>
      <c r="F228" s="1387"/>
      <c r="G228" s="18" t="s">
        <v>331</v>
      </c>
      <c r="H228" s="18" t="s">
        <v>32</v>
      </c>
      <c r="I228" s="585"/>
      <c r="J228" s="18">
        <v>1</v>
      </c>
      <c r="K228" s="48">
        <v>3300</v>
      </c>
      <c r="L228" s="905" t="str">
        <f t="shared" si="3"/>
        <v/>
      </c>
      <c r="M228" s="472" t="s">
        <v>23</v>
      </c>
      <c r="N228" s="614"/>
    </row>
    <row r="229" spans="1:15" ht="15.75" customHeight="1">
      <c r="A229" s="819"/>
      <c r="B229" s="449">
        <v>1412</v>
      </c>
      <c r="C229" s="145" t="s">
        <v>202</v>
      </c>
      <c r="D229" s="113" t="s">
        <v>99</v>
      </c>
      <c r="E229" s="161" t="s">
        <v>334</v>
      </c>
      <c r="F229" s="1387"/>
      <c r="G229" s="18" t="s">
        <v>331</v>
      </c>
      <c r="H229" s="308" t="s">
        <v>101</v>
      </c>
      <c r="I229" s="585"/>
      <c r="J229" s="18">
        <v>1</v>
      </c>
      <c r="K229" s="48">
        <v>3300</v>
      </c>
      <c r="L229" s="905" t="str">
        <f t="shared" si="3"/>
        <v/>
      </c>
      <c r="M229" s="472" t="s">
        <v>23</v>
      </c>
      <c r="N229" s="614"/>
    </row>
    <row r="230" spans="1:15" ht="15.75" customHeight="1">
      <c r="A230" s="819"/>
      <c r="B230" s="449">
        <v>1412</v>
      </c>
      <c r="C230" s="145" t="s">
        <v>202</v>
      </c>
      <c r="D230" s="836" t="s">
        <v>33</v>
      </c>
      <c r="E230" s="161" t="s">
        <v>335</v>
      </c>
      <c r="F230" s="1387"/>
      <c r="G230" s="18" t="s">
        <v>331</v>
      </c>
      <c r="H230" s="70" t="s">
        <v>35</v>
      </c>
      <c r="I230" s="585"/>
      <c r="J230" s="18">
        <v>1</v>
      </c>
      <c r="K230" s="69">
        <v>3300</v>
      </c>
      <c r="L230" s="904" t="str">
        <f t="shared" si="3"/>
        <v/>
      </c>
      <c r="M230" s="472" t="s">
        <v>23</v>
      </c>
      <c r="N230" s="614"/>
    </row>
    <row r="231" spans="1:15" ht="15.75" customHeight="1">
      <c r="A231" s="819"/>
      <c r="B231" s="449">
        <v>1412</v>
      </c>
      <c r="C231" s="145" t="s">
        <v>202</v>
      </c>
      <c r="D231" s="112" t="s">
        <v>103</v>
      </c>
      <c r="E231" s="161" t="s">
        <v>336</v>
      </c>
      <c r="F231" s="1387"/>
      <c r="G231" s="18" t="s">
        <v>331</v>
      </c>
      <c r="H231" s="18" t="s">
        <v>105</v>
      </c>
      <c r="I231" s="9" t="s">
        <v>1307</v>
      </c>
      <c r="J231" s="18">
        <v>1</v>
      </c>
      <c r="K231" s="48">
        <v>3800</v>
      </c>
      <c r="L231" s="905" t="str">
        <f t="shared" si="3"/>
        <v/>
      </c>
      <c r="M231" s="472" t="s">
        <v>23</v>
      </c>
      <c r="N231" s="614"/>
    </row>
    <row r="232" spans="1:15" ht="15.75" customHeight="1">
      <c r="A232" s="819"/>
      <c r="B232" s="449">
        <v>1412</v>
      </c>
      <c r="C232" s="145" t="s">
        <v>202</v>
      </c>
      <c r="D232" s="112" t="s">
        <v>106</v>
      </c>
      <c r="E232" s="161" t="s">
        <v>337</v>
      </c>
      <c r="F232" s="1387"/>
      <c r="G232" s="18" t="s">
        <v>331</v>
      </c>
      <c r="H232" s="18" t="s">
        <v>108</v>
      </c>
      <c r="I232" s="585"/>
      <c r="J232" s="18">
        <v>1</v>
      </c>
      <c r="K232" s="48">
        <v>3800</v>
      </c>
      <c r="L232" s="905" t="str">
        <f t="shared" si="3"/>
        <v/>
      </c>
      <c r="M232" s="472" t="s">
        <v>23</v>
      </c>
      <c r="N232" s="614"/>
    </row>
    <row r="233" spans="1:15" ht="15.75" customHeight="1">
      <c r="A233" s="819"/>
      <c r="B233" s="449">
        <v>1412</v>
      </c>
      <c r="C233" s="145" t="s">
        <v>202</v>
      </c>
      <c r="D233" s="112" t="s">
        <v>27</v>
      </c>
      <c r="E233" s="161" t="s">
        <v>338</v>
      </c>
      <c r="F233" s="1387"/>
      <c r="G233" s="18" t="s">
        <v>331</v>
      </c>
      <c r="H233" s="18" t="s">
        <v>110</v>
      </c>
      <c r="I233" s="9" t="s">
        <v>1307</v>
      </c>
      <c r="J233" s="18">
        <v>1</v>
      </c>
      <c r="K233" s="48">
        <v>3800</v>
      </c>
      <c r="L233" s="905" t="str">
        <f t="shared" si="3"/>
        <v/>
      </c>
      <c r="M233" s="472" t="s">
        <v>23</v>
      </c>
      <c r="N233" s="614"/>
    </row>
    <row r="234" spans="1:15" ht="15.75" customHeight="1">
      <c r="A234" s="819"/>
      <c r="B234" s="449">
        <v>1412</v>
      </c>
      <c r="C234" s="145" t="s">
        <v>202</v>
      </c>
      <c r="D234" s="112" t="s">
        <v>111</v>
      </c>
      <c r="E234" s="161" t="s">
        <v>339</v>
      </c>
      <c r="F234" s="1387"/>
      <c r="G234" s="18" t="s">
        <v>331</v>
      </c>
      <c r="H234" s="18" t="s">
        <v>113</v>
      </c>
      <c r="I234" s="9" t="s">
        <v>1307</v>
      </c>
      <c r="J234" s="51">
        <v>1</v>
      </c>
      <c r="K234" s="48">
        <v>4500</v>
      </c>
      <c r="L234" s="907" t="str">
        <f t="shared" si="3"/>
        <v/>
      </c>
      <c r="M234" s="472" t="s">
        <v>23</v>
      </c>
      <c r="N234" s="614"/>
    </row>
    <row r="235" spans="1:15" ht="15.75" customHeight="1">
      <c r="A235" s="819"/>
      <c r="B235" s="449">
        <v>1412</v>
      </c>
      <c r="C235" s="145" t="s">
        <v>202</v>
      </c>
      <c r="D235" s="112" t="s">
        <v>24</v>
      </c>
      <c r="E235" s="161" t="s">
        <v>340</v>
      </c>
      <c r="F235" s="1387"/>
      <c r="G235" s="18" t="s">
        <v>331</v>
      </c>
      <c r="H235" s="18" t="s">
        <v>115</v>
      </c>
      <c r="I235" s="585"/>
      <c r="J235" s="51">
        <v>1</v>
      </c>
      <c r="K235" s="48">
        <v>4500</v>
      </c>
      <c r="L235" s="907" t="str">
        <f t="shared" si="3"/>
        <v/>
      </c>
      <c r="M235" s="472" t="s">
        <v>23</v>
      </c>
      <c r="N235" s="614"/>
    </row>
    <row r="236" spans="1:15" ht="15.75" customHeight="1">
      <c r="A236" s="819"/>
      <c r="B236" s="446">
        <v>1412</v>
      </c>
      <c r="C236" s="227" t="s">
        <v>202</v>
      </c>
      <c r="D236" s="838" t="s">
        <v>116</v>
      </c>
      <c r="E236" s="163" t="s">
        <v>341</v>
      </c>
      <c r="F236" s="1388"/>
      <c r="G236" s="49" t="s">
        <v>331</v>
      </c>
      <c r="H236" s="49" t="s">
        <v>118</v>
      </c>
      <c r="I236" s="440" t="s">
        <v>1307</v>
      </c>
      <c r="J236" s="49">
        <v>1</v>
      </c>
      <c r="K236" s="50">
        <v>4500</v>
      </c>
      <c r="L236" s="906" t="str">
        <f t="shared" si="3"/>
        <v/>
      </c>
      <c r="M236" s="473" t="s">
        <v>23</v>
      </c>
      <c r="N236" s="422"/>
    </row>
    <row r="237" spans="1:15" ht="15.75" customHeight="1">
      <c r="A237" s="819"/>
      <c r="B237" s="448">
        <v>1420</v>
      </c>
      <c r="C237" s="145" t="s">
        <v>20</v>
      </c>
      <c r="D237" s="111" t="s">
        <v>28</v>
      </c>
      <c r="E237" s="833" t="s">
        <v>342</v>
      </c>
      <c r="F237" s="1387" t="s">
        <v>343</v>
      </c>
      <c r="G237" s="70" t="s">
        <v>22</v>
      </c>
      <c r="H237" s="70" t="s">
        <v>32</v>
      </c>
      <c r="I237" s="584"/>
      <c r="J237" s="70">
        <v>1</v>
      </c>
      <c r="K237" s="69">
        <v>4200</v>
      </c>
      <c r="L237" s="904" t="str">
        <f t="shared" si="3"/>
        <v/>
      </c>
      <c r="M237" s="474" t="s">
        <v>23</v>
      </c>
      <c r="N237" s="614"/>
      <c r="O237" s="249"/>
    </row>
    <row r="238" spans="1:15" ht="15.75" customHeight="1">
      <c r="A238" s="819"/>
      <c r="B238" s="449">
        <v>1420</v>
      </c>
      <c r="C238" s="145" t="s">
        <v>20</v>
      </c>
      <c r="D238" s="19" t="s">
        <v>33</v>
      </c>
      <c r="E238" s="834" t="s">
        <v>344</v>
      </c>
      <c r="F238" s="1387"/>
      <c r="G238" s="18" t="s">
        <v>22</v>
      </c>
      <c r="H238" s="18" t="s">
        <v>35</v>
      </c>
      <c r="I238" s="585"/>
      <c r="J238" s="18">
        <v>1</v>
      </c>
      <c r="K238" s="48">
        <v>4200</v>
      </c>
      <c r="L238" s="905" t="str">
        <f t="shared" si="3"/>
        <v/>
      </c>
      <c r="M238" s="472" t="s">
        <v>23</v>
      </c>
      <c r="N238" s="614"/>
    </row>
    <row r="239" spans="1:15" ht="15.75" customHeight="1">
      <c r="A239" s="819"/>
      <c r="B239" s="449">
        <v>1420</v>
      </c>
      <c r="C239" s="145" t="s">
        <v>20</v>
      </c>
      <c r="D239" s="19" t="s">
        <v>103</v>
      </c>
      <c r="E239" s="834" t="s">
        <v>345</v>
      </c>
      <c r="F239" s="1387"/>
      <c r="G239" s="18" t="s">
        <v>22</v>
      </c>
      <c r="H239" s="18" t="s">
        <v>105</v>
      </c>
      <c r="I239" s="585"/>
      <c r="J239" s="18">
        <v>1</v>
      </c>
      <c r="K239" s="48">
        <v>4800</v>
      </c>
      <c r="L239" s="905" t="str">
        <f t="shared" si="3"/>
        <v/>
      </c>
      <c r="M239" s="472" t="s">
        <v>23</v>
      </c>
      <c r="N239" s="614"/>
    </row>
    <row r="240" spans="1:15" ht="15.75" customHeight="1">
      <c r="A240" s="819"/>
      <c r="B240" s="449">
        <v>1420</v>
      </c>
      <c r="C240" s="145" t="s">
        <v>20</v>
      </c>
      <c r="D240" s="142" t="s">
        <v>27</v>
      </c>
      <c r="E240" s="834" t="s">
        <v>346</v>
      </c>
      <c r="F240" s="1387"/>
      <c r="G240" s="18" t="s">
        <v>22</v>
      </c>
      <c r="H240" s="51" t="s">
        <v>110</v>
      </c>
      <c r="I240" s="585"/>
      <c r="J240" s="18">
        <v>1</v>
      </c>
      <c r="K240" s="48">
        <v>4800</v>
      </c>
      <c r="L240" s="905" t="str">
        <f t="shared" si="3"/>
        <v/>
      </c>
      <c r="M240" s="472" t="s">
        <v>23</v>
      </c>
      <c r="N240" s="614"/>
    </row>
    <row r="241" spans="1:18" ht="15.75" customHeight="1">
      <c r="A241" s="819"/>
      <c r="B241" s="449">
        <v>1420</v>
      </c>
      <c r="C241" s="145" t="s">
        <v>20</v>
      </c>
      <c r="D241" s="111" t="s">
        <v>111</v>
      </c>
      <c r="E241" s="834" t="s">
        <v>347</v>
      </c>
      <c r="F241" s="1387"/>
      <c r="G241" s="18" t="s">
        <v>22</v>
      </c>
      <c r="H241" s="143" t="s">
        <v>113</v>
      </c>
      <c r="I241" s="9" t="s">
        <v>1307</v>
      </c>
      <c r="J241" s="18">
        <v>1</v>
      </c>
      <c r="K241" s="69">
        <v>5800</v>
      </c>
      <c r="L241" s="904" t="str">
        <f t="shared" si="3"/>
        <v/>
      </c>
      <c r="M241" s="472" t="s">
        <v>23</v>
      </c>
      <c r="N241" s="614"/>
      <c r="R241" s="261"/>
    </row>
    <row r="242" spans="1:18" ht="15.75" customHeight="1">
      <c r="A242" s="819"/>
      <c r="B242" s="449">
        <v>1420</v>
      </c>
      <c r="C242" s="145" t="s">
        <v>20</v>
      </c>
      <c r="D242" s="19" t="s">
        <v>24</v>
      </c>
      <c r="E242" s="834" t="s">
        <v>348</v>
      </c>
      <c r="F242" s="1387"/>
      <c r="G242" s="18" t="s">
        <v>22</v>
      </c>
      <c r="H242" s="18" t="s">
        <v>115</v>
      </c>
      <c r="I242" s="9" t="s">
        <v>1307</v>
      </c>
      <c r="J242" s="18">
        <v>1</v>
      </c>
      <c r="K242" s="48">
        <v>5800</v>
      </c>
      <c r="L242" s="905" t="str">
        <f t="shared" si="3"/>
        <v/>
      </c>
      <c r="M242" s="472" t="s">
        <v>23</v>
      </c>
      <c r="N242" s="614"/>
    </row>
    <row r="243" spans="1:18" ht="15.75" customHeight="1">
      <c r="A243" s="819"/>
      <c r="B243" s="449">
        <v>1420</v>
      </c>
      <c r="C243" s="145" t="s">
        <v>20</v>
      </c>
      <c r="D243" s="19" t="s">
        <v>116</v>
      </c>
      <c r="E243" s="834" t="s">
        <v>349</v>
      </c>
      <c r="F243" s="1387"/>
      <c r="G243" s="18" t="s">
        <v>22</v>
      </c>
      <c r="H243" s="18" t="s">
        <v>118</v>
      </c>
      <c r="I243" s="9" t="s">
        <v>1307</v>
      </c>
      <c r="J243" s="18">
        <v>1</v>
      </c>
      <c r="K243" s="48">
        <v>5800</v>
      </c>
      <c r="L243" s="905" t="str">
        <f t="shared" si="3"/>
        <v/>
      </c>
      <c r="M243" s="472" t="s">
        <v>23</v>
      </c>
      <c r="N243" s="614"/>
    </row>
    <row r="244" spans="1:18" ht="15.75" customHeight="1">
      <c r="A244" s="819"/>
      <c r="B244" s="449">
        <v>1420</v>
      </c>
      <c r="C244" s="145" t="s">
        <v>216</v>
      </c>
      <c r="D244" s="19" t="s">
        <v>28</v>
      </c>
      <c r="E244" s="834" t="s">
        <v>350</v>
      </c>
      <c r="F244" s="1393" t="s">
        <v>343</v>
      </c>
      <c r="G244" s="15" t="s">
        <v>219</v>
      </c>
      <c r="H244" s="70" t="s">
        <v>32</v>
      </c>
      <c r="I244" s="585"/>
      <c r="J244" s="18">
        <v>1</v>
      </c>
      <c r="K244" s="48">
        <v>4200</v>
      </c>
      <c r="L244" s="905" t="str">
        <f t="shared" si="3"/>
        <v/>
      </c>
      <c r="M244" s="472" t="s">
        <v>23</v>
      </c>
      <c r="N244" s="614"/>
    </row>
    <row r="245" spans="1:18" ht="15.75" customHeight="1">
      <c r="A245" s="819"/>
      <c r="B245" s="449">
        <v>1420</v>
      </c>
      <c r="C245" s="145" t="s">
        <v>216</v>
      </c>
      <c r="D245" s="19" t="s">
        <v>33</v>
      </c>
      <c r="E245" s="834" t="s">
        <v>351</v>
      </c>
      <c r="F245" s="1377"/>
      <c r="G245" s="15" t="s">
        <v>219</v>
      </c>
      <c r="H245" s="18" t="s">
        <v>35</v>
      </c>
      <c r="I245" s="585"/>
      <c r="J245" s="18">
        <v>1</v>
      </c>
      <c r="K245" s="48">
        <v>4200</v>
      </c>
      <c r="L245" s="905" t="str">
        <f t="shared" si="3"/>
        <v/>
      </c>
      <c r="M245" s="472" t="s">
        <v>23</v>
      </c>
      <c r="N245" s="614"/>
    </row>
    <row r="246" spans="1:18" ht="15.75" customHeight="1">
      <c r="A246" s="819"/>
      <c r="B246" s="449">
        <v>1420</v>
      </c>
      <c r="C246" s="145" t="s">
        <v>216</v>
      </c>
      <c r="D246" s="19" t="s">
        <v>103</v>
      </c>
      <c r="E246" s="834" t="s">
        <v>352</v>
      </c>
      <c r="F246" s="1377"/>
      <c r="G246" s="15" t="s">
        <v>219</v>
      </c>
      <c r="H246" s="18" t="s">
        <v>105</v>
      </c>
      <c r="I246" s="585"/>
      <c r="J246" s="18">
        <v>1</v>
      </c>
      <c r="K246" s="48">
        <v>4800</v>
      </c>
      <c r="L246" s="905" t="str">
        <f t="shared" si="3"/>
        <v/>
      </c>
      <c r="M246" s="472" t="s">
        <v>23</v>
      </c>
      <c r="N246" s="614"/>
    </row>
    <row r="247" spans="1:18" ht="15.75" customHeight="1">
      <c r="A247" s="819"/>
      <c r="B247" s="449">
        <v>1420</v>
      </c>
      <c r="C247" s="145" t="s">
        <v>216</v>
      </c>
      <c r="D247" s="142" t="s">
        <v>27</v>
      </c>
      <c r="E247" s="834" t="s">
        <v>353</v>
      </c>
      <c r="F247" s="1377"/>
      <c r="G247" s="15" t="s">
        <v>219</v>
      </c>
      <c r="H247" s="51" t="s">
        <v>110</v>
      </c>
      <c r="I247" s="585"/>
      <c r="J247" s="18">
        <v>1</v>
      </c>
      <c r="K247" s="48">
        <v>4800</v>
      </c>
      <c r="L247" s="905" t="str">
        <f t="shared" si="3"/>
        <v/>
      </c>
      <c r="M247" s="472" t="s">
        <v>23</v>
      </c>
      <c r="N247" s="614"/>
    </row>
    <row r="248" spans="1:18" ht="15.75" customHeight="1">
      <c r="A248" s="819"/>
      <c r="B248" s="449">
        <v>1420</v>
      </c>
      <c r="C248" s="145" t="s">
        <v>216</v>
      </c>
      <c r="D248" s="111" t="s">
        <v>111</v>
      </c>
      <c r="E248" s="834" t="s">
        <v>354</v>
      </c>
      <c r="F248" s="1377"/>
      <c r="G248" s="15" t="s">
        <v>219</v>
      </c>
      <c r="H248" s="143" t="s">
        <v>113</v>
      </c>
      <c r="I248" s="9" t="s">
        <v>1307</v>
      </c>
      <c r="J248" s="18">
        <v>1</v>
      </c>
      <c r="K248" s="69">
        <v>5800</v>
      </c>
      <c r="L248" s="904" t="str">
        <f t="shared" si="3"/>
        <v/>
      </c>
      <c r="M248" s="472" t="s">
        <v>23</v>
      </c>
      <c r="N248" s="614"/>
    </row>
    <row r="249" spans="1:18" ht="15.75" customHeight="1">
      <c r="A249" s="819"/>
      <c r="B249" s="449">
        <v>1420</v>
      </c>
      <c r="C249" s="145" t="s">
        <v>216</v>
      </c>
      <c r="D249" s="19" t="s">
        <v>24</v>
      </c>
      <c r="E249" s="834" t="s">
        <v>355</v>
      </c>
      <c r="F249" s="1377"/>
      <c r="G249" s="15" t="s">
        <v>219</v>
      </c>
      <c r="H249" s="18" t="s">
        <v>115</v>
      </c>
      <c r="I249" s="9" t="s">
        <v>1307</v>
      </c>
      <c r="J249" s="18">
        <v>1</v>
      </c>
      <c r="K249" s="48">
        <v>5800</v>
      </c>
      <c r="L249" s="905" t="str">
        <f t="shared" si="3"/>
        <v/>
      </c>
      <c r="M249" s="472" t="s">
        <v>23</v>
      </c>
      <c r="N249" s="614"/>
    </row>
    <row r="250" spans="1:18" ht="15.75" customHeight="1">
      <c r="A250" s="819"/>
      <c r="B250" s="446">
        <v>1420</v>
      </c>
      <c r="C250" s="237" t="s">
        <v>216</v>
      </c>
      <c r="D250" s="102" t="s">
        <v>116</v>
      </c>
      <c r="E250" s="835" t="s">
        <v>356</v>
      </c>
      <c r="F250" s="1394"/>
      <c r="G250" s="440" t="s">
        <v>219</v>
      </c>
      <c r="H250" s="49" t="s">
        <v>118</v>
      </c>
      <c r="I250" s="9" t="s">
        <v>1307</v>
      </c>
      <c r="J250" s="49">
        <v>1</v>
      </c>
      <c r="K250" s="50">
        <v>5800</v>
      </c>
      <c r="L250" s="906" t="str">
        <f t="shared" si="3"/>
        <v/>
      </c>
      <c r="M250" s="473" t="s">
        <v>23</v>
      </c>
      <c r="N250" s="422"/>
    </row>
    <row r="251" spans="1:18" ht="15.75" customHeight="1">
      <c r="A251" s="819"/>
      <c r="B251" s="653">
        <v>1408</v>
      </c>
      <c r="C251" s="98" t="s">
        <v>59</v>
      </c>
      <c r="D251" s="98" t="s">
        <v>79</v>
      </c>
      <c r="E251" s="162" t="s">
        <v>357</v>
      </c>
      <c r="F251" s="1404" t="s">
        <v>358</v>
      </c>
      <c r="G251" s="448" t="s">
        <v>60</v>
      </c>
      <c r="H251" s="448" t="s">
        <v>97</v>
      </c>
      <c r="I251" s="756"/>
      <c r="J251" s="448">
        <v>1</v>
      </c>
      <c r="K251" s="56">
        <v>4200</v>
      </c>
      <c r="L251" s="908" t="str">
        <f t="shared" si="3"/>
        <v/>
      </c>
      <c r="M251" s="397" t="s">
        <v>23</v>
      </c>
      <c r="N251" s="614"/>
    </row>
    <row r="252" spans="1:18" ht="15.75" customHeight="1">
      <c r="A252" s="819"/>
      <c r="B252" s="638">
        <v>1408</v>
      </c>
      <c r="C252" s="96" t="s">
        <v>59</v>
      </c>
      <c r="D252" s="96" t="s">
        <v>28</v>
      </c>
      <c r="E252" s="161" t="s">
        <v>359</v>
      </c>
      <c r="F252" s="1322"/>
      <c r="G252" s="449" t="s">
        <v>60</v>
      </c>
      <c r="H252" s="449" t="s">
        <v>32</v>
      </c>
      <c r="I252" s="757"/>
      <c r="J252" s="449">
        <v>1</v>
      </c>
      <c r="K252" s="57">
        <v>4500</v>
      </c>
      <c r="L252" s="909" t="str">
        <f t="shared" si="3"/>
        <v/>
      </c>
      <c r="M252" s="396" t="s">
        <v>23</v>
      </c>
      <c r="N252" s="614"/>
    </row>
    <row r="253" spans="1:18" ht="15.75" customHeight="1">
      <c r="A253" s="819"/>
      <c r="B253" s="638">
        <v>1408</v>
      </c>
      <c r="C253" s="96" t="s">
        <v>59</v>
      </c>
      <c r="D253" s="96" t="s">
        <v>99</v>
      </c>
      <c r="E253" s="161" t="s">
        <v>360</v>
      </c>
      <c r="F253" s="1322"/>
      <c r="G253" s="449" t="s">
        <v>60</v>
      </c>
      <c r="H253" s="449" t="s">
        <v>101</v>
      </c>
      <c r="I253" s="757"/>
      <c r="J253" s="449">
        <v>1</v>
      </c>
      <c r="K253" s="57">
        <v>4500</v>
      </c>
      <c r="L253" s="909" t="str">
        <f t="shared" si="3"/>
        <v/>
      </c>
      <c r="M253" s="396" t="s">
        <v>23</v>
      </c>
      <c r="N253" s="614"/>
    </row>
    <row r="254" spans="1:18" ht="15.75" customHeight="1">
      <c r="A254" s="819"/>
      <c r="B254" s="638">
        <v>1408</v>
      </c>
      <c r="C254" s="96" t="s">
        <v>59</v>
      </c>
      <c r="D254" s="96" t="s">
        <v>33</v>
      </c>
      <c r="E254" s="161" t="s">
        <v>361</v>
      </c>
      <c r="F254" s="1322"/>
      <c r="G254" s="449" t="s">
        <v>60</v>
      </c>
      <c r="H254" s="449" t="s">
        <v>35</v>
      </c>
      <c r="I254" s="757"/>
      <c r="J254" s="449">
        <v>1</v>
      </c>
      <c r="K254" s="57">
        <v>4500</v>
      </c>
      <c r="L254" s="909" t="str">
        <f t="shared" si="3"/>
        <v/>
      </c>
      <c r="M254" s="396" t="s">
        <v>23</v>
      </c>
      <c r="N254" s="614"/>
    </row>
    <row r="255" spans="1:18" ht="15.75" customHeight="1">
      <c r="A255" s="819"/>
      <c r="B255" s="638">
        <v>1408</v>
      </c>
      <c r="C255" s="96" t="s">
        <v>59</v>
      </c>
      <c r="D255" s="96" t="s">
        <v>103</v>
      </c>
      <c r="E255" s="161" t="s">
        <v>362</v>
      </c>
      <c r="F255" s="1322"/>
      <c r="G255" s="449" t="s">
        <v>60</v>
      </c>
      <c r="H255" s="449" t="s">
        <v>105</v>
      </c>
      <c r="I255" s="757"/>
      <c r="J255" s="449">
        <v>1</v>
      </c>
      <c r="K255" s="57">
        <v>5000</v>
      </c>
      <c r="L255" s="909" t="str">
        <f t="shared" si="3"/>
        <v/>
      </c>
      <c r="M255" s="396" t="s">
        <v>23</v>
      </c>
      <c r="N255" s="614"/>
    </row>
    <row r="256" spans="1:18" ht="15.75" customHeight="1">
      <c r="A256" s="819"/>
      <c r="B256" s="638">
        <v>1408</v>
      </c>
      <c r="C256" s="96" t="s">
        <v>59</v>
      </c>
      <c r="D256" s="96" t="s">
        <v>27</v>
      </c>
      <c r="E256" s="161" t="s">
        <v>363</v>
      </c>
      <c r="F256" s="1322"/>
      <c r="G256" s="449" t="s">
        <v>60</v>
      </c>
      <c r="H256" s="449" t="s">
        <v>110</v>
      </c>
      <c r="I256" s="1042"/>
      <c r="J256" s="449">
        <v>1</v>
      </c>
      <c r="K256" s="57">
        <v>5000</v>
      </c>
      <c r="L256" s="909" t="str">
        <f t="shared" si="3"/>
        <v/>
      </c>
      <c r="M256" s="396" t="s">
        <v>23</v>
      </c>
      <c r="N256" s="614"/>
    </row>
    <row r="257" spans="1:14" ht="15.75" customHeight="1">
      <c r="A257" s="819"/>
      <c r="B257" s="638">
        <v>1408</v>
      </c>
      <c r="C257" s="96" t="s">
        <v>1009</v>
      </c>
      <c r="D257" s="96" t="s">
        <v>187</v>
      </c>
      <c r="E257" s="161" t="s">
        <v>1162</v>
      </c>
      <c r="F257" s="1322"/>
      <c r="G257" s="449" t="s">
        <v>60</v>
      </c>
      <c r="H257" s="449" t="s">
        <v>113</v>
      </c>
      <c r="I257" s="758"/>
      <c r="J257" s="449">
        <v>1</v>
      </c>
      <c r="K257" s="57">
        <v>5600</v>
      </c>
      <c r="L257" s="909" t="str">
        <f t="shared" si="3"/>
        <v/>
      </c>
      <c r="M257" s="396" t="s">
        <v>23</v>
      </c>
      <c r="N257" s="614"/>
    </row>
    <row r="258" spans="1:14" ht="15.75" customHeight="1">
      <c r="A258" s="819"/>
      <c r="B258" s="638">
        <v>1408</v>
      </c>
      <c r="C258" s="96" t="s">
        <v>1010</v>
      </c>
      <c r="D258" s="96" t="s">
        <v>188</v>
      </c>
      <c r="E258" s="161" t="s">
        <v>1163</v>
      </c>
      <c r="F258" s="1322"/>
      <c r="G258" s="449" t="s">
        <v>60</v>
      </c>
      <c r="H258" s="449" t="s">
        <v>115</v>
      </c>
      <c r="I258" s="758"/>
      <c r="J258" s="449">
        <v>1</v>
      </c>
      <c r="K258" s="57">
        <v>5600</v>
      </c>
      <c r="L258" s="909" t="str">
        <f t="shared" si="3"/>
        <v/>
      </c>
      <c r="M258" s="396" t="s">
        <v>23</v>
      </c>
      <c r="N258" s="614"/>
    </row>
    <row r="259" spans="1:14" ht="15.75" customHeight="1">
      <c r="A259" s="819"/>
      <c r="B259" s="638">
        <v>1408</v>
      </c>
      <c r="C259" s="96" t="s">
        <v>1011</v>
      </c>
      <c r="D259" s="96" t="s">
        <v>189</v>
      </c>
      <c r="E259" s="161" t="s">
        <v>1160</v>
      </c>
      <c r="F259" s="1322"/>
      <c r="G259" s="449" t="s">
        <v>60</v>
      </c>
      <c r="H259" s="449" t="s">
        <v>118</v>
      </c>
      <c r="I259" s="758"/>
      <c r="J259" s="449">
        <v>1</v>
      </c>
      <c r="K259" s="57">
        <v>5600</v>
      </c>
      <c r="L259" s="909" t="str">
        <f t="shared" si="3"/>
        <v/>
      </c>
      <c r="M259" s="396" t="s">
        <v>23</v>
      </c>
      <c r="N259" s="614"/>
    </row>
    <row r="260" spans="1:14" ht="15.75" customHeight="1">
      <c r="A260" s="819"/>
      <c r="B260" s="638">
        <v>1408</v>
      </c>
      <c r="C260" s="96" t="s">
        <v>364</v>
      </c>
      <c r="D260" s="96" t="s">
        <v>79</v>
      </c>
      <c r="E260" s="161" t="s">
        <v>365</v>
      </c>
      <c r="F260" s="1322" t="s">
        <v>358</v>
      </c>
      <c r="G260" s="449" t="s">
        <v>183</v>
      </c>
      <c r="H260" s="449" t="s">
        <v>97</v>
      </c>
      <c r="I260" s="757"/>
      <c r="J260" s="449">
        <v>1</v>
      </c>
      <c r="K260" s="57">
        <v>4200</v>
      </c>
      <c r="L260" s="909" t="str">
        <f t="shared" si="3"/>
        <v/>
      </c>
      <c r="M260" s="396" t="s">
        <v>23</v>
      </c>
      <c r="N260" s="614"/>
    </row>
    <row r="261" spans="1:14" ht="15.75" customHeight="1">
      <c r="A261" s="819"/>
      <c r="B261" s="638">
        <v>1408</v>
      </c>
      <c r="C261" s="96" t="s">
        <v>364</v>
      </c>
      <c r="D261" s="96" t="s">
        <v>28</v>
      </c>
      <c r="E261" s="161" t="s">
        <v>366</v>
      </c>
      <c r="F261" s="1322"/>
      <c r="G261" s="449" t="s">
        <v>183</v>
      </c>
      <c r="H261" s="449" t="s">
        <v>32</v>
      </c>
      <c r="I261" s="757"/>
      <c r="J261" s="449">
        <v>1</v>
      </c>
      <c r="K261" s="57">
        <v>4500</v>
      </c>
      <c r="L261" s="909" t="str">
        <f t="shared" si="3"/>
        <v/>
      </c>
      <c r="M261" s="396" t="s">
        <v>23</v>
      </c>
      <c r="N261" s="614"/>
    </row>
    <row r="262" spans="1:14" ht="15.75" customHeight="1">
      <c r="A262" s="819"/>
      <c r="B262" s="638">
        <v>1408</v>
      </c>
      <c r="C262" s="96" t="s">
        <v>364</v>
      </c>
      <c r="D262" s="96" t="s">
        <v>99</v>
      </c>
      <c r="E262" s="161" t="s">
        <v>367</v>
      </c>
      <c r="F262" s="1322"/>
      <c r="G262" s="449" t="s">
        <v>183</v>
      </c>
      <c r="H262" s="449" t="s">
        <v>101</v>
      </c>
      <c r="I262" s="1042"/>
      <c r="J262" s="449">
        <v>1</v>
      </c>
      <c r="K262" s="57">
        <v>4500</v>
      </c>
      <c r="L262" s="909" t="str">
        <f t="shared" si="3"/>
        <v/>
      </c>
      <c r="M262" s="396" t="s">
        <v>23</v>
      </c>
      <c r="N262" s="614"/>
    </row>
    <row r="263" spans="1:14" ht="15.75" customHeight="1">
      <c r="A263" s="819"/>
      <c r="B263" s="638">
        <v>1408</v>
      </c>
      <c r="C263" s="96" t="s">
        <v>364</v>
      </c>
      <c r="D263" s="96" t="s">
        <v>33</v>
      </c>
      <c r="E263" s="161" t="s">
        <v>368</v>
      </c>
      <c r="F263" s="1322"/>
      <c r="G263" s="449" t="s">
        <v>183</v>
      </c>
      <c r="H263" s="449" t="s">
        <v>35</v>
      </c>
      <c r="I263" s="757"/>
      <c r="J263" s="449">
        <v>1</v>
      </c>
      <c r="K263" s="57">
        <v>4500</v>
      </c>
      <c r="L263" s="909" t="str">
        <f t="shared" si="3"/>
        <v/>
      </c>
      <c r="M263" s="396" t="s">
        <v>23</v>
      </c>
      <c r="N263" s="614"/>
    </row>
    <row r="264" spans="1:14" ht="15.75" customHeight="1">
      <c r="A264" s="819"/>
      <c r="B264" s="638">
        <v>1408</v>
      </c>
      <c r="C264" s="96" t="s">
        <v>364</v>
      </c>
      <c r="D264" s="96" t="s">
        <v>103</v>
      </c>
      <c r="E264" s="161" t="s">
        <v>369</v>
      </c>
      <c r="F264" s="1322"/>
      <c r="G264" s="449" t="s">
        <v>183</v>
      </c>
      <c r="H264" s="449" t="s">
        <v>105</v>
      </c>
      <c r="I264" s="757"/>
      <c r="J264" s="449">
        <v>1</v>
      </c>
      <c r="K264" s="57">
        <v>5000</v>
      </c>
      <c r="L264" s="909" t="str">
        <f t="shared" ref="L264:L327" si="4">IFERROR(IF(N264=0,"",ROUNDUP(N264/J264,0)),"")</f>
        <v/>
      </c>
      <c r="M264" s="396" t="s">
        <v>23</v>
      </c>
      <c r="N264" s="614"/>
    </row>
    <row r="265" spans="1:14" ht="15.75" customHeight="1">
      <c r="A265" s="819"/>
      <c r="B265" s="638">
        <v>1408</v>
      </c>
      <c r="C265" s="96" t="s">
        <v>364</v>
      </c>
      <c r="D265" s="96" t="s">
        <v>27</v>
      </c>
      <c r="E265" s="161" t="s">
        <v>370</v>
      </c>
      <c r="F265" s="1322"/>
      <c r="G265" s="449" t="s">
        <v>183</v>
      </c>
      <c r="H265" s="449" t="s">
        <v>110</v>
      </c>
      <c r="I265" s="757"/>
      <c r="J265" s="449">
        <v>1</v>
      </c>
      <c r="K265" s="57">
        <v>5000</v>
      </c>
      <c r="L265" s="909" t="str">
        <f t="shared" si="4"/>
        <v/>
      </c>
      <c r="M265" s="832" t="s">
        <v>23</v>
      </c>
      <c r="N265" s="614"/>
    </row>
    <row r="266" spans="1:14" ht="15.75" customHeight="1">
      <c r="A266" s="819"/>
      <c r="B266" s="638">
        <v>1408</v>
      </c>
      <c r="C266" s="96" t="s">
        <v>1002</v>
      </c>
      <c r="D266" s="96" t="s">
        <v>187</v>
      </c>
      <c r="E266" s="161" t="s">
        <v>1164</v>
      </c>
      <c r="F266" s="1322"/>
      <c r="G266" s="449" t="s">
        <v>183</v>
      </c>
      <c r="H266" s="449" t="s">
        <v>113</v>
      </c>
      <c r="I266" s="757"/>
      <c r="J266" s="449">
        <v>1</v>
      </c>
      <c r="K266" s="57">
        <v>5600</v>
      </c>
      <c r="L266" s="909" t="str">
        <f t="shared" si="4"/>
        <v/>
      </c>
      <c r="M266" s="416" t="s">
        <v>1012</v>
      </c>
      <c r="N266" s="614"/>
    </row>
    <row r="267" spans="1:14" ht="15.75" customHeight="1">
      <c r="A267" s="819"/>
      <c r="B267" s="638">
        <v>1408</v>
      </c>
      <c r="C267" s="96" t="s">
        <v>1003</v>
      </c>
      <c r="D267" s="96" t="s">
        <v>188</v>
      </c>
      <c r="E267" s="161" t="s">
        <v>1165</v>
      </c>
      <c r="F267" s="1322"/>
      <c r="G267" s="449" t="s">
        <v>183</v>
      </c>
      <c r="H267" s="449" t="s">
        <v>115</v>
      </c>
      <c r="I267" s="757"/>
      <c r="J267" s="449">
        <v>1</v>
      </c>
      <c r="K267" s="57">
        <v>5600</v>
      </c>
      <c r="L267" s="909" t="str">
        <f t="shared" si="4"/>
        <v/>
      </c>
      <c r="M267" s="831" t="s">
        <v>26</v>
      </c>
      <c r="N267" s="614"/>
    </row>
    <row r="268" spans="1:14" ht="15.75" customHeight="1">
      <c r="A268" s="819"/>
      <c r="B268" s="656">
        <v>1408</v>
      </c>
      <c r="C268" s="97" t="s">
        <v>397</v>
      </c>
      <c r="D268" s="97" t="s">
        <v>189</v>
      </c>
      <c r="E268" s="163" t="s">
        <v>1161</v>
      </c>
      <c r="F268" s="1323"/>
      <c r="G268" s="446" t="s">
        <v>183</v>
      </c>
      <c r="H268" s="446" t="s">
        <v>118</v>
      </c>
      <c r="I268" s="759"/>
      <c r="J268" s="446">
        <v>1</v>
      </c>
      <c r="K268" s="55">
        <v>5600</v>
      </c>
      <c r="L268" s="910" t="str">
        <f t="shared" si="4"/>
        <v/>
      </c>
      <c r="M268" s="826" t="s">
        <v>26</v>
      </c>
      <c r="N268" s="422"/>
    </row>
    <row r="269" spans="1:14" ht="15.75" customHeight="1">
      <c r="A269" s="819"/>
      <c r="B269" s="824">
        <v>1322</v>
      </c>
      <c r="C269" s="327" t="s">
        <v>372</v>
      </c>
      <c r="D269" s="321" t="s">
        <v>192</v>
      </c>
      <c r="E269" s="153" t="s">
        <v>373</v>
      </c>
      <c r="F269" s="1400" t="s">
        <v>374</v>
      </c>
      <c r="G269" s="612" t="s">
        <v>375</v>
      </c>
      <c r="H269" s="323" t="s">
        <v>147</v>
      </c>
      <c r="I269" s="1043" t="s">
        <v>1306</v>
      </c>
      <c r="J269" s="316">
        <v>1</v>
      </c>
      <c r="K269" s="326">
        <v>3200</v>
      </c>
      <c r="L269" s="911" t="str">
        <f t="shared" si="4"/>
        <v/>
      </c>
      <c r="M269" s="397" t="s">
        <v>23</v>
      </c>
      <c r="N269" s="614"/>
    </row>
    <row r="270" spans="1:14" ht="15.75" customHeight="1">
      <c r="A270" s="819"/>
      <c r="B270" s="825">
        <v>1322</v>
      </c>
      <c r="C270" s="328" t="s">
        <v>372</v>
      </c>
      <c r="D270" s="319" t="s">
        <v>193</v>
      </c>
      <c r="E270" s="160" t="s">
        <v>376</v>
      </c>
      <c r="F270" s="1401"/>
      <c r="G270" s="1046" t="s">
        <v>375</v>
      </c>
      <c r="H270" s="1047" t="s">
        <v>73</v>
      </c>
      <c r="I270" s="1044" t="s">
        <v>1309</v>
      </c>
      <c r="J270" s="1047">
        <v>1</v>
      </c>
      <c r="K270" s="1048">
        <v>3400</v>
      </c>
      <c r="L270" s="1049" t="str">
        <f t="shared" si="4"/>
        <v/>
      </c>
      <c r="M270" s="1050" t="s">
        <v>23</v>
      </c>
      <c r="N270" s="1189"/>
    </row>
    <row r="271" spans="1:14" ht="15.75" customHeight="1">
      <c r="A271" s="819"/>
      <c r="B271" s="825">
        <v>1322</v>
      </c>
      <c r="C271" s="328" t="s">
        <v>372</v>
      </c>
      <c r="D271" s="319" t="s">
        <v>185</v>
      </c>
      <c r="E271" s="160" t="s">
        <v>377</v>
      </c>
      <c r="F271" s="1401"/>
      <c r="G271" s="322" t="s">
        <v>375</v>
      </c>
      <c r="H271" s="313" t="s">
        <v>150</v>
      </c>
      <c r="I271" s="1043" t="s">
        <v>1306</v>
      </c>
      <c r="J271" s="313">
        <v>1</v>
      </c>
      <c r="K271" s="417">
        <v>3400</v>
      </c>
      <c r="L271" s="912" t="str">
        <f t="shared" si="4"/>
        <v/>
      </c>
      <c r="M271" s="396" t="s">
        <v>23</v>
      </c>
      <c r="N271" s="614"/>
    </row>
    <row r="272" spans="1:14" ht="15.75" customHeight="1">
      <c r="A272" s="819"/>
      <c r="B272" s="825">
        <v>1322</v>
      </c>
      <c r="C272" s="328" t="s">
        <v>372</v>
      </c>
      <c r="D272" s="319" t="s">
        <v>194</v>
      </c>
      <c r="E272" s="161" t="s">
        <v>378</v>
      </c>
      <c r="F272" s="1401"/>
      <c r="G272" s="613" t="s">
        <v>375</v>
      </c>
      <c r="H272" s="313" t="s">
        <v>74</v>
      </c>
      <c r="I272" s="1043" t="s">
        <v>1306</v>
      </c>
      <c r="J272" s="313">
        <v>1</v>
      </c>
      <c r="K272" s="417">
        <v>3400</v>
      </c>
      <c r="L272" s="912" t="str">
        <f t="shared" si="4"/>
        <v/>
      </c>
      <c r="M272" s="396" t="s">
        <v>23</v>
      </c>
      <c r="N272" s="614"/>
    </row>
    <row r="273" spans="1:14" ht="15.75" customHeight="1">
      <c r="A273" s="819"/>
      <c r="B273" s="825">
        <v>1322</v>
      </c>
      <c r="C273" s="328" t="s">
        <v>372</v>
      </c>
      <c r="D273" s="319" t="s">
        <v>195</v>
      </c>
      <c r="E273" s="161" t="s">
        <v>379</v>
      </c>
      <c r="F273" s="1401"/>
      <c r="G273" s="613" t="s">
        <v>375</v>
      </c>
      <c r="H273" s="313" t="s">
        <v>153</v>
      </c>
      <c r="I273" s="1043" t="s">
        <v>1306</v>
      </c>
      <c r="J273" s="313">
        <v>1</v>
      </c>
      <c r="K273" s="417">
        <v>3800</v>
      </c>
      <c r="L273" s="912" t="str">
        <f t="shared" si="4"/>
        <v/>
      </c>
      <c r="M273" s="396" t="s">
        <v>23</v>
      </c>
      <c r="N273" s="614"/>
    </row>
    <row r="274" spans="1:14" ht="15.75" customHeight="1">
      <c r="A274" s="819"/>
      <c r="B274" s="825">
        <v>1322</v>
      </c>
      <c r="C274" s="328" t="s">
        <v>372</v>
      </c>
      <c r="D274" s="319" t="s">
        <v>186</v>
      </c>
      <c r="E274" s="161" t="s">
        <v>380</v>
      </c>
      <c r="F274" s="1401"/>
      <c r="G274" s="311" t="s">
        <v>375</v>
      </c>
      <c r="H274" s="325" t="s">
        <v>156</v>
      </c>
      <c r="I274" s="1043" t="s">
        <v>1306</v>
      </c>
      <c r="J274" s="313">
        <v>1</v>
      </c>
      <c r="K274" s="417">
        <v>3800</v>
      </c>
      <c r="L274" s="912" t="str">
        <f t="shared" si="4"/>
        <v/>
      </c>
      <c r="M274" s="396" t="s">
        <v>23</v>
      </c>
      <c r="N274" s="614"/>
    </row>
    <row r="275" spans="1:14" ht="15.75" customHeight="1">
      <c r="A275" s="819"/>
      <c r="B275" s="825">
        <v>1322</v>
      </c>
      <c r="C275" s="328" t="s">
        <v>381</v>
      </c>
      <c r="D275" s="319" t="s">
        <v>192</v>
      </c>
      <c r="E275" s="155" t="s">
        <v>382</v>
      </c>
      <c r="F275" s="1401"/>
      <c r="G275" s="322" t="s">
        <v>383</v>
      </c>
      <c r="H275" s="318" t="s">
        <v>147</v>
      </c>
      <c r="I275" s="1043" t="s">
        <v>1306</v>
      </c>
      <c r="J275" s="313">
        <v>1</v>
      </c>
      <c r="K275" s="417">
        <v>3200</v>
      </c>
      <c r="L275" s="912" t="str">
        <f t="shared" si="4"/>
        <v/>
      </c>
      <c r="M275" s="396" t="s">
        <v>23</v>
      </c>
      <c r="N275" s="614"/>
    </row>
    <row r="276" spans="1:14" ht="15.75" customHeight="1">
      <c r="A276" s="819"/>
      <c r="B276" s="825">
        <v>1322</v>
      </c>
      <c r="C276" s="328" t="s">
        <v>381</v>
      </c>
      <c r="D276" s="319" t="s">
        <v>193</v>
      </c>
      <c r="E276" s="160" t="s">
        <v>384</v>
      </c>
      <c r="F276" s="1401"/>
      <c r="G276" s="312" t="s">
        <v>383</v>
      </c>
      <c r="H276" s="313" t="s">
        <v>73</v>
      </c>
      <c r="I276" s="1043" t="s">
        <v>1306</v>
      </c>
      <c r="J276" s="313">
        <v>1</v>
      </c>
      <c r="K276" s="417">
        <v>3400</v>
      </c>
      <c r="L276" s="912" t="str">
        <f t="shared" si="4"/>
        <v/>
      </c>
      <c r="M276" s="396" t="s">
        <v>23</v>
      </c>
      <c r="N276" s="614"/>
    </row>
    <row r="277" spans="1:14" ht="15.75" customHeight="1">
      <c r="A277" s="819"/>
      <c r="B277" s="825">
        <v>1322</v>
      </c>
      <c r="C277" s="328" t="s">
        <v>381</v>
      </c>
      <c r="D277" s="319" t="s">
        <v>185</v>
      </c>
      <c r="E277" s="161" t="s">
        <v>385</v>
      </c>
      <c r="F277" s="1401"/>
      <c r="G277" s="1046" t="s">
        <v>383</v>
      </c>
      <c r="H277" s="1047" t="s">
        <v>150</v>
      </c>
      <c r="I277" s="1044" t="s">
        <v>1309</v>
      </c>
      <c r="J277" s="1047">
        <v>1</v>
      </c>
      <c r="K277" s="1048">
        <v>3400</v>
      </c>
      <c r="L277" s="1049" t="str">
        <f t="shared" si="4"/>
        <v/>
      </c>
      <c r="M277" s="1050" t="s">
        <v>23</v>
      </c>
      <c r="N277" s="614"/>
    </row>
    <row r="278" spans="1:14" ht="15.75" customHeight="1">
      <c r="A278" s="819"/>
      <c r="B278" s="825">
        <v>1322</v>
      </c>
      <c r="C278" s="328" t="s">
        <v>381</v>
      </c>
      <c r="D278" s="319" t="s">
        <v>194</v>
      </c>
      <c r="E278" s="155" t="s">
        <v>386</v>
      </c>
      <c r="F278" s="1401"/>
      <c r="G278" s="613" t="s">
        <v>383</v>
      </c>
      <c r="H278" s="313" t="s">
        <v>74</v>
      </c>
      <c r="I278" s="1043" t="s">
        <v>1306</v>
      </c>
      <c r="J278" s="313">
        <v>1</v>
      </c>
      <c r="K278" s="417">
        <v>3400</v>
      </c>
      <c r="L278" s="912" t="str">
        <f t="shared" si="4"/>
        <v/>
      </c>
      <c r="M278" s="396" t="s">
        <v>23</v>
      </c>
      <c r="N278" s="614"/>
    </row>
    <row r="279" spans="1:14" ht="15.75" customHeight="1">
      <c r="A279" s="819"/>
      <c r="B279" s="825">
        <v>1322</v>
      </c>
      <c r="C279" s="328" t="s">
        <v>381</v>
      </c>
      <c r="D279" s="319" t="s">
        <v>195</v>
      </c>
      <c r="E279" s="160" t="s">
        <v>387</v>
      </c>
      <c r="F279" s="1401"/>
      <c r="G279" s="613" t="s">
        <v>383</v>
      </c>
      <c r="H279" s="313" t="s">
        <v>153</v>
      </c>
      <c r="I279" s="1043" t="s">
        <v>1306</v>
      </c>
      <c r="J279" s="313">
        <v>1</v>
      </c>
      <c r="K279" s="417">
        <v>3800</v>
      </c>
      <c r="L279" s="912" t="str">
        <f t="shared" si="4"/>
        <v/>
      </c>
      <c r="M279" s="396" t="s">
        <v>23</v>
      </c>
      <c r="N279" s="614"/>
    </row>
    <row r="280" spans="1:14" ht="15.75" customHeight="1">
      <c r="A280" s="819"/>
      <c r="B280" s="825">
        <v>1322</v>
      </c>
      <c r="C280" s="328" t="s">
        <v>381</v>
      </c>
      <c r="D280" s="319" t="s">
        <v>186</v>
      </c>
      <c r="E280" s="160" t="s">
        <v>388</v>
      </c>
      <c r="F280" s="1401"/>
      <c r="G280" s="322" t="s">
        <v>383</v>
      </c>
      <c r="H280" s="315" t="s">
        <v>156</v>
      </c>
      <c r="I280" s="1043" t="s">
        <v>1306</v>
      </c>
      <c r="J280" s="313">
        <v>1</v>
      </c>
      <c r="K280" s="417">
        <v>3800</v>
      </c>
      <c r="L280" s="912" t="str">
        <f t="shared" si="4"/>
        <v/>
      </c>
      <c r="M280" s="396" t="s">
        <v>23</v>
      </c>
      <c r="N280" s="614"/>
    </row>
    <row r="281" spans="1:14" ht="15.75" customHeight="1">
      <c r="A281" s="819"/>
      <c r="B281" s="825">
        <v>1322</v>
      </c>
      <c r="C281" s="328" t="s">
        <v>389</v>
      </c>
      <c r="D281" s="319" t="s">
        <v>192</v>
      </c>
      <c r="E281" s="329" t="s">
        <v>390</v>
      </c>
      <c r="F281" s="1401"/>
      <c r="G281" s="613" t="s">
        <v>191</v>
      </c>
      <c r="H281" s="324" t="s">
        <v>147</v>
      </c>
      <c r="I281" s="1043" t="s">
        <v>1306</v>
      </c>
      <c r="J281" s="313">
        <v>1</v>
      </c>
      <c r="K281" s="417">
        <v>3200</v>
      </c>
      <c r="L281" s="912" t="str">
        <f t="shared" si="4"/>
        <v/>
      </c>
      <c r="M281" s="396" t="s">
        <v>23</v>
      </c>
      <c r="N281" s="614"/>
    </row>
    <row r="282" spans="1:14" ht="15.75" customHeight="1">
      <c r="A282" s="819"/>
      <c r="B282" s="825">
        <v>1322</v>
      </c>
      <c r="C282" s="328" t="s">
        <v>389</v>
      </c>
      <c r="D282" s="319" t="s">
        <v>193</v>
      </c>
      <c r="E282" s="330" t="s">
        <v>391</v>
      </c>
      <c r="F282" s="1401"/>
      <c r="G282" s="322" t="s">
        <v>191</v>
      </c>
      <c r="H282" s="313" t="s">
        <v>73</v>
      </c>
      <c r="I282" s="1043" t="s">
        <v>1306</v>
      </c>
      <c r="J282" s="313">
        <v>1</v>
      </c>
      <c r="K282" s="417">
        <v>3400</v>
      </c>
      <c r="L282" s="912" t="str">
        <f t="shared" si="4"/>
        <v/>
      </c>
      <c r="M282" s="396" t="s">
        <v>23</v>
      </c>
      <c r="N282" s="614"/>
    </row>
    <row r="283" spans="1:14" ht="15.75" customHeight="1">
      <c r="A283" s="819"/>
      <c r="B283" s="825">
        <v>1322</v>
      </c>
      <c r="C283" s="328" t="s">
        <v>389</v>
      </c>
      <c r="D283" s="319" t="s">
        <v>185</v>
      </c>
      <c r="E283" s="330" t="s">
        <v>392</v>
      </c>
      <c r="F283" s="1401"/>
      <c r="G283" s="613" t="s">
        <v>191</v>
      </c>
      <c r="H283" s="313" t="s">
        <v>150</v>
      </c>
      <c r="I283" s="1043" t="s">
        <v>1306</v>
      </c>
      <c r="J283" s="313">
        <v>1</v>
      </c>
      <c r="K283" s="417">
        <v>3400</v>
      </c>
      <c r="L283" s="912" t="str">
        <f t="shared" si="4"/>
        <v/>
      </c>
      <c r="M283" s="396" t="s">
        <v>23</v>
      </c>
      <c r="N283" s="614"/>
    </row>
    <row r="284" spans="1:14" ht="15.75" customHeight="1">
      <c r="A284" s="819"/>
      <c r="B284" s="825">
        <v>1322</v>
      </c>
      <c r="C284" s="328" t="s">
        <v>389</v>
      </c>
      <c r="D284" s="319" t="s">
        <v>194</v>
      </c>
      <c r="E284" s="330" t="s">
        <v>393</v>
      </c>
      <c r="F284" s="1401"/>
      <c r="G284" s="322" t="s">
        <v>191</v>
      </c>
      <c r="H284" s="313" t="s">
        <v>74</v>
      </c>
      <c r="I284" s="1043" t="s">
        <v>1306</v>
      </c>
      <c r="J284" s="313">
        <v>1</v>
      </c>
      <c r="K284" s="417">
        <v>3400</v>
      </c>
      <c r="L284" s="912" t="str">
        <f t="shared" si="4"/>
        <v/>
      </c>
      <c r="M284" s="396" t="s">
        <v>23</v>
      </c>
      <c r="N284" s="614"/>
    </row>
    <row r="285" spans="1:14" ht="15.75" customHeight="1">
      <c r="A285" s="819"/>
      <c r="B285" s="825">
        <v>1322</v>
      </c>
      <c r="C285" s="328" t="s">
        <v>389</v>
      </c>
      <c r="D285" s="319" t="s">
        <v>195</v>
      </c>
      <c r="E285" s="330" t="s">
        <v>394</v>
      </c>
      <c r="F285" s="1401"/>
      <c r="G285" s="613" t="s">
        <v>191</v>
      </c>
      <c r="H285" s="313" t="s">
        <v>153</v>
      </c>
      <c r="I285" s="1043" t="s">
        <v>1306</v>
      </c>
      <c r="J285" s="313">
        <v>1</v>
      </c>
      <c r="K285" s="417">
        <v>3800</v>
      </c>
      <c r="L285" s="912" t="str">
        <f t="shared" si="4"/>
        <v/>
      </c>
      <c r="M285" s="396" t="s">
        <v>23</v>
      </c>
      <c r="N285" s="614"/>
    </row>
    <row r="286" spans="1:14" ht="15.75" customHeight="1">
      <c r="A286" s="819"/>
      <c r="B286" s="827">
        <v>1322</v>
      </c>
      <c r="C286" s="320" t="s">
        <v>389</v>
      </c>
      <c r="D286" s="320" t="s">
        <v>186</v>
      </c>
      <c r="E286" s="331" t="s">
        <v>395</v>
      </c>
      <c r="F286" s="1402"/>
      <c r="G286" s="317" t="s">
        <v>191</v>
      </c>
      <c r="H286" s="314" t="s">
        <v>156</v>
      </c>
      <c r="I286" s="1045" t="s">
        <v>1306</v>
      </c>
      <c r="J286" s="317">
        <v>1</v>
      </c>
      <c r="K286" s="901">
        <v>3800</v>
      </c>
      <c r="L286" s="913" t="str">
        <f t="shared" si="4"/>
        <v/>
      </c>
      <c r="M286" s="410" t="s">
        <v>23</v>
      </c>
      <c r="N286" s="422"/>
    </row>
    <row r="287" spans="1:14" ht="15.75" customHeight="1">
      <c r="A287" s="819"/>
      <c r="B287" s="451">
        <v>1406</v>
      </c>
      <c r="C287" s="145" t="s">
        <v>202</v>
      </c>
      <c r="D287" s="149" t="s">
        <v>93</v>
      </c>
      <c r="E287" s="155" t="s">
        <v>400</v>
      </c>
      <c r="F287" s="1309" t="s">
        <v>401</v>
      </c>
      <c r="G287" s="1201" t="s">
        <v>209</v>
      </c>
      <c r="H287" s="1058" t="s">
        <v>95</v>
      </c>
      <c r="I287" s="1044" t="s">
        <v>1309</v>
      </c>
      <c r="J287" s="1058">
        <v>1</v>
      </c>
      <c r="K287" s="1202">
        <v>2500</v>
      </c>
      <c r="L287" s="1203" t="str">
        <f t="shared" si="4"/>
        <v/>
      </c>
      <c r="M287" s="1204" t="s">
        <v>23</v>
      </c>
      <c r="N287" s="1189"/>
    </row>
    <row r="288" spans="1:14" ht="15.75" customHeight="1">
      <c r="A288" s="819"/>
      <c r="B288" s="60">
        <v>1406</v>
      </c>
      <c r="C288" s="146" t="s">
        <v>202</v>
      </c>
      <c r="D288" s="124" t="s">
        <v>79</v>
      </c>
      <c r="E288" s="154" t="s">
        <v>402</v>
      </c>
      <c r="F288" s="1309"/>
      <c r="G288" s="9" t="s">
        <v>209</v>
      </c>
      <c r="H288" s="18" t="s">
        <v>97</v>
      </c>
      <c r="I288" s="582"/>
      <c r="J288" s="18">
        <v>1</v>
      </c>
      <c r="K288" s="48">
        <v>2500</v>
      </c>
      <c r="L288" s="905" t="str">
        <f t="shared" si="4"/>
        <v/>
      </c>
      <c r="M288" s="396" t="s">
        <v>23</v>
      </c>
      <c r="N288" s="614"/>
    </row>
    <row r="289" spans="1:14" ht="15.75" customHeight="1">
      <c r="A289" s="819"/>
      <c r="B289" s="449">
        <v>1406</v>
      </c>
      <c r="C289" s="146" t="s">
        <v>202</v>
      </c>
      <c r="D289" s="96" t="s">
        <v>28</v>
      </c>
      <c r="E289" s="154" t="s">
        <v>403</v>
      </c>
      <c r="F289" s="1309"/>
      <c r="G289" s="441" t="s">
        <v>209</v>
      </c>
      <c r="H289" s="18" t="s">
        <v>32</v>
      </c>
      <c r="I289" s="583"/>
      <c r="J289" s="18">
        <v>1</v>
      </c>
      <c r="K289" s="48">
        <v>2500</v>
      </c>
      <c r="L289" s="905" t="str">
        <f t="shared" si="4"/>
        <v/>
      </c>
      <c r="M289" s="396" t="s">
        <v>23</v>
      </c>
      <c r="N289" s="614"/>
    </row>
    <row r="290" spans="1:14" ht="15.75" customHeight="1">
      <c r="A290" s="819"/>
      <c r="B290" s="446">
        <v>1406</v>
      </c>
      <c r="C290" s="220" t="s">
        <v>202</v>
      </c>
      <c r="D290" s="97" t="s">
        <v>33</v>
      </c>
      <c r="E290" s="248" t="s">
        <v>404</v>
      </c>
      <c r="F290" s="1399"/>
      <c r="G290" s="440" t="s">
        <v>209</v>
      </c>
      <c r="H290" s="49" t="s">
        <v>35</v>
      </c>
      <c r="I290" s="495"/>
      <c r="J290" s="49">
        <v>1</v>
      </c>
      <c r="K290" s="50">
        <v>2500</v>
      </c>
      <c r="L290" s="906" t="str">
        <f t="shared" si="4"/>
        <v/>
      </c>
      <c r="M290" s="410" t="s">
        <v>23</v>
      </c>
      <c r="N290" s="422"/>
    </row>
    <row r="291" spans="1:14" ht="15.75" customHeight="1">
      <c r="A291" s="819"/>
      <c r="B291" s="828">
        <v>1321</v>
      </c>
      <c r="C291" s="148" t="s">
        <v>24</v>
      </c>
      <c r="D291" s="151" t="s">
        <v>93</v>
      </c>
      <c r="E291" s="153" t="s">
        <v>405</v>
      </c>
      <c r="F291" s="1389" t="s">
        <v>406</v>
      </c>
      <c r="G291" s="14" t="s">
        <v>25</v>
      </c>
      <c r="H291" s="14" t="s">
        <v>95</v>
      </c>
      <c r="I291" s="1051" t="s">
        <v>1307</v>
      </c>
      <c r="J291" s="14">
        <v>1</v>
      </c>
      <c r="K291" s="13">
        <v>2700</v>
      </c>
      <c r="L291" s="468" t="str">
        <f t="shared" si="4"/>
        <v/>
      </c>
      <c r="M291" s="397" t="s">
        <v>23</v>
      </c>
      <c r="N291" s="614"/>
    </row>
    <row r="292" spans="1:14" ht="15.75" customHeight="1">
      <c r="A292" s="819"/>
      <c r="B292" s="638">
        <v>1321</v>
      </c>
      <c r="C292" s="145" t="s">
        <v>24</v>
      </c>
      <c r="D292" s="111" t="s">
        <v>79</v>
      </c>
      <c r="E292" s="159" t="s">
        <v>407</v>
      </c>
      <c r="F292" s="1309"/>
      <c r="G292" s="441" t="s">
        <v>25</v>
      </c>
      <c r="H292" s="70" t="s">
        <v>97</v>
      </c>
      <c r="I292" s="1052"/>
      <c r="J292" s="70">
        <v>1</v>
      </c>
      <c r="K292" s="69">
        <v>2700</v>
      </c>
      <c r="L292" s="904" t="str">
        <f t="shared" si="4"/>
        <v/>
      </c>
      <c r="M292" s="396" t="s">
        <v>23</v>
      </c>
      <c r="N292" s="614"/>
    </row>
    <row r="293" spans="1:14" ht="15.75" customHeight="1">
      <c r="A293" s="819"/>
      <c r="B293" s="638">
        <v>1321</v>
      </c>
      <c r="C293" s="145" t="s">
        <v>24</v>
      </c>
      <c r="D293" s="19" t="s">
        <v>28</v>
      </c>
      <c r="E293" s="159" t="s">
        <v>408</v>
      </c>
      <c r="F293" s="1309"/>
      <c r="G293" s="15" t="s">
        <v>25</v>
      </c>
      <c r="H293" s="18" t="s">
        <v>32</v>
      </c>
      <c r="I293" s="1053"/>
      <c r="J293" s="18">
        <v>1</v>
      </c>
      <c r="K293" s="48">
        <v>2900</v>
      </c>
      <c r="L293" s="905" t="str">
        <f t="shared" si="4"/>
        <v/>
      </c>
      <c r="M293" s="396" t="s">
        <v>23</v>
      </c>
      <c r="N293" s="614"/>
    </row>
    <row r="294" spans="1:14" ht="15.75" customHeight="1">
      <c r="A294" s="819"/>
      <c r="B294" s="638">
        <v>1321</v>
      </c>
      <c r="C294" s="145" t="s">
        <v>24</v>
      </c>
      <c r="D294" s="19" t="s">
        <v>99</v>
      </c>
      <c r="E294" s="159" t="s">
        <v>409</v>
      </c>
      <c r="F294" s="1309"/>
      <c r="G294" s="15" t="s">
        <v>25</v>
      </c>
      <c r="H294" s="18" t="s">
        <v>101</v>
      </c>
      <c r="I294" s="1054" t="s">
        <v>1307</v>
      </c>
      <c r="J294" s="18">
        <v>1</v>
      </c>
      <c r="K294" s="48">
        <v>2900</v>
      </c>
      <c r="L294" s="905" t="str">
        <f t="shared" si="4"/>
        <v/>
      </c>
      <c r="M294" s="396" t="s">
        <v>23</v>
      </c>
      <c r="N294" s="614"/>
    </row>
    <row r="295" spans="1:14" ht="15.75" customHeight="1">
      <c r="A295" s="819"/>
      <c r="B295" s="638">
        <v>1321</v>
      </c>
      <c r="C295" s="145" t="s">
        <v>24</v>
      </c>
      <c r="D295" s="19" t="s">
        <v>33</v>
      </c>
      <c r="E295" s="159" t="s">
        <v>410</v>
      </c>
      <c r="F295" s="1309"/>
      <c r="G295" s="15" t="s">
        <v>25</v>
      </c>
      <c r="H295" s="18" t="s">
        <v>35</v>
      </c>
      <c r="I295" s="1053"/>
      <c r="J295" s="18">
        <v>1</v>
      </c>
      <c r="K295" s="48">
        <v>2900</v>
      </c>
      <c r="L295" s="905" t="str">
        <f t="shared" si="4"/>
        <v/>
      </c>
      <c r="M295" s="396" t="s">
        <v>23</v>
      </c>
      <c r="N295" s="614"/>
    </row>
    <row r="296" spans="1:14" ht="15.75" customHeight="1">
      <c r="A296" s="819"/>
      <c r="B296" s="638">
        <v>1321</v>
      </c>
      <c r="C296" s="145" t="s">
        <v>24</v>
      </c>
      <c r="D296" s="19" t="s">
        <v>103</v>
      </c>
      <c r="E296" s="159" t="s">
        <v>411</v>
      </c>
      <c r="F296" s="1309"/>
      <c r="G296" s="15" t="s">
        <v>25</v>
      </c>
      <c r="H296" s="18" t="s">
        <v>105</v>
      </c>
      <c r="I296" s="1053"/>
      <c r="J296" s="18">
        <v>1</v>
      </c>
      <c r="K296" s="48">
        <v>3400</v>
      </c>
      <c r="L296" s="905" t="str">
        <f t="shared" si="4"/>
        <v/>
      </c>
      <c r="M296" s="396" t="s">
        <v>23</v>
      </c>
      <c r="N296" s="614"/>
    </row>
    <row r="297" spans="1:14" ht="15.75" customHeight="1">
      <c r="A297" s="819"/>
      <c r="B297" s="638">
        <v>1321</v>
      </c>
      <c r="C297" s="145" t="s">
        <v>24</v>
      </c>
      <c r="D297" s="19" t="s">
        <v>106</v>
      </c>
      <c r="E297" s="159" t="s">
        <v>412</v>
      </c>
      <c r="F297" s="1309"/>
      <c r="G297" s="15" t="s">
        <v>25</v>
      </c>
      <c r="H297" s="18" t="s">
        <v>108</v>
      </c>
      <c r="I297" s="1054" t="s">
        <v>1307</v>
      </c>
      <c r="J297" s="18">
        <v>1</v>
      </c>
      <c r="K297" s="48">
        <v>3400</v>
      </c>
      <c r="L297" s="905" t="str">
        <f t="shared" si="4"/>
        <v/>
      </c>
      <c r="M297" s="396" t="s">
        <v>23</v>
      </c>
      <c r="N297" s="614"/>
    </row>
    <row r="298" spans="1:14" ht="15.75" customHeight="1">
      <c r="A298" s="819"/>
      <c r="B298" s="638">
        <v>1321</v>
      </c>
      <c r="C298" s="145" t="s">
        <v>24</v>
      </c>
      <c r="D298" s="19" t="s">
        <v>27</v>
      </c>
      <c r="E298" s="158" t="s">
        <v>413</v>
      </c>
      <c r="F298" s="1309"/>
      <c r="G298" s="15" t="s">
        <v>25</v>
      </c>
      <c r="H298" s="18" t="s">
        <v>110</v>
      </c>
      <c r="I298" s="1054" t="s">
        <v>1307</v>
      </c>
      <c r="J298" s="18">
        <v>1</v>
      </c>
      <c r="K298" s="48">
        <v>3400</v>
      </c>
      <c r="L298" s="905" t="str">
        <f t="shared" si="4"/>
        <v/>
      </c>
      <c r="M298" s="396" t="s">
        <v>23</v>
      </c>
      <c r="N298" s="614"/>
    </row>
    <row r="299" spans="1:14" ht="15.75" customHeight="1">
      <c r="A299" s="819"/>
      <c r="B299" s="638">
        <v>1321</v>
      </c>
      <c r="C299" s="145" t="s">
        <v>24</v>
      </c>
      <c r="D299" s="19" t="s">
        <v>111</v>
      </c>
      <c r="E299" s="155" t="s">
        <v>414</v>
      </c>
      <c r="F299" s="1309"/>
      <c r="G299" s="1190" t="s">
        <v>25</v>
      </c>
      <c r="H299" s="988" t="s">
        <v>113</v>
      </c>
      <c r="I299" s="1055" t="s">
        <v>1310</v>
      </c>
      <c r="J299" s="988">
        <v>1</v>
      </c>
      <c r="K299" s="989">
        <v>3800</v>
      </c>
      <c r="L299" s="1191" t="str">
        <f t="shared" si="4"/>
        <v/>
      </c>
      <c r="M299" s="1050" t="s">
        <v>23</v>
      </c>
      <c r="N299" s="1189"/>
    </row>
    <row r="300" spans="1:14" ht="15.75" customHeight="1">
      <c r="A300" s="819"/>
      <c r="B300" s="638">
        <v>1321</v>
      </c>
      <c r="C300" s="145" t="s">
        <v>24</v>
      </c>
      <c r="D300" s="19" t="s">
        <v>24</v>
      </c>
      <c r="E300" s="159" t="s">
        <v>415</v>
      </c>
      <c r="F300" s="1309"/>
      <c r="G300" s="441" t="s">
        <v>25</v>
      </c>
      <c r="H300" s="18" t="s">
        <v>115</v>
      </c>
      <c r="I300" s="1054" t="s">
        <v>1307</v>
      </c>
      <c r="J300" s="18">
        <v>1</v>
      </c>
      <c r="K300" s="48">
        <v>3800</v>
      </c>
      <c r="L300" s="905" t="str">
        <f t="shared" si="4"/>
        <v/>
      </c>
      <c r="M300" s="396" t="s">
        <v>23</v>
      </c>
      <c r="N300" s="614"/>
    </row>
    <row r="301" spans="1:14" ht="15.75" customHeight="1">
      <c r="A301" s="819"/>
      <c r="B301" s="638">
        <v>1321</v>
      </c>
      <c r="C301" s="145" t="s">
        <v>24</v>
      </c>
      <c r="D301" s="117" t="s">
        <v>116</v>
      </c>
      <c r="E301" s="159" t="s">
        <v>416</v>
      </c>
      <c r="F301" s="1309"/>
      <c r="G301" s="1190" t="s">
        <v>25</v>
      </c>
      <c r="H301" s="1192" t="s">
        <v>118</v>
      </c>
      <c r="I301" s="1055" t="s">
        <v>1310</v>
      </c>
      <c r="J301" s="1193">
        <v>1</v>
      </c>
      <c r="K301" s="989">
        <v>3800</v>
      </c>
      <c r="L301" s="1191" t="str">
        <f t="shared" si="4"/>
        <v/>
      </c>
      <c r="M301" s="1050" t="s">
        <v>23</v>
      </c>
      <c r="N301" s="1189"/>
    </row>
    <row r="302" spans="1:14" ht="15.75" customHeight="1">
      <c r="A302" s="819"/>
      <c r="B302" s="638">
        <v>1321</v>
      </c>
      <c r="C302" s="147" t="s">
        <v>417</v>
      </c>
      <c r="D302" s="144" t="s">
        <v>93</v>
      </c>
      <c r="E302" s="158" t="s">
        <v>418</v>
      </c>
      <c r="F302" s="1390" t="s">
        <v>406</v>
      </c>
      <c r="G302" s="1058" t="s">
        <v>182</v>
      </c>
      <c r="H302" s="1058" t="s">
        <v>95</v>
      </c>
      <c r="I302" s="1055" t="s">
        <v>1310</v>
      </c>
      <c r="J302" s="1059">
        <v>1</v>
      </c>
      <c r="K302" s="1060">
        <v>2700</v>
      </c>
      <c r="L302" s="1061" t="str">
        <f t="shared" si="4"/>
        <v/>
      </c>
      <c r="M302" s="1050" t="s">
        <v>23</v>
      </c>
      <c r="N302" s="1189"/>
    </row>
    <row r="303" spans="1:14" ht="15.75" customHeight="1">
      <c r="A303" s="819"/>
      <c r="B303" s="638">
        <v>1321</v>
      </c>
      <c r="C303" s="147" t="s">
        <v>417</v>
      </c>
      <c r="D303" s="111" t="s">
        <v>79</v>
      </c>
      <c r="E303" s="158" t="s">
        <v>419</v>
      </c>
      <c r="F303" s="1309"/>
      <c r="G303" s="18" t="s">
        <v>182</v>
      </c>
      <c r="H303" s="18" t="s">
        <v>97</v>
      </c>
      <c r="I303" s="1053"/>
      <c r="J303" s="18">
        <v>1</v>
      </c>
      <c r="K303" s="69">
        <v>2700</v>
      </c>
      <c r="L303" s="904" t="str">
        <f t="shared" si="4"/>
        <v/>
      </c>
      <c r="M303" s="396" t="s">
        <v>23</v>
      </c>
      <c r="N303" s="614"/>
    </row>
    <row r="304" spans="1:14" ht="15.75" customHeight="1">
      <c r="A304" s="819"/>
      <c r="B304" s="638">
        <v>1321</v>
      </c>
      <c r="C304" s="147" t="s">
        <v>417</v>
      </c>
      <c r="D304" s="19" t="s">
        <v>28</v>
      </c>
      <c r="E304" s="155" t="s">
        <v>420</v>
      </c>
      <c r="F304" s="1309"/>
      <c r="G304" s="18" t="s">
        <v>182</v>
      </c>
      <c r="H304" s="18" t="s">
        <v>32</v>
      </c>
      <c r="I304" s="1054" t="s">
        <v>1307</v>
      </c>
      <c r="J304" s="18">
        <v>1</v>
      </c>
      <c r="K304" s="48">
        <v>2900</v>
      </c>
      <c r="L304" s="905" t="str">
        <f t="shared" si="4"/>
        <v/>
      </c>
      <c r="M304" s="396" t="s">
        <v>23</v>
      </c>
      <c r="N304" s="614"/>
    </row>
    <row r="305" spans="1:14" ht="15.75" customHeight="1">
      <c r="A305" s="819"/>
      <c r="B305" s="638">
        <v>1321</v>
      </c>
      <c r="C305" s="147" t="s">
        <v>417</v>
      </c>
      <c r="D305" s="19" t="s">
        <v>99</v>
      </c>
      <c r="E305" s="158" t="s">
        <v>421</v>
      </c>
      <c r="F305" s="1309"/>
      <c r="G305" s="18" t="s">
        <v>182</v>
      </c>
      <c r="H305" s="18" t="s">
        <v>101</v>
      </c>
      <c r="I305" s="1054" t="s">
        <v>1307</v>
      </c>
      <c r="J305" s="18">
        <v>1</v>
      </c>
      <c r="K305" s="48">
        <v>2900</v>
      </c>
      <c r="L305" s="905" t="str">
        <f t="shared" si="4"/>
        <v/>
      </c>
      <c r="M305" s="396" t="s">
        <v>23</v>
      </c>
      <c r="N305" s="614"/>
    </row>
    <row r="306" spans="1:14" ht="15.75" customHeight="1">
      <c r="A306" s="819"/>
      <c r="B306" s="638">
        <v>1321</v>
      </c>
      <c r="C306" s="147" t="s">
        <v>417</v>
      </c>
      <c r="D306" s="19" t="s">
        <v>33</v>
      </c>
      <c r="E306" s="155" t="s">
        <v>422</v>
      </c>
      <c r="F306" s="1309"/>
      <c r="G306" s="18" t="s">
        <v>182</v>
      </c>
      <c r="H306" s="18" t="s">
        <v>35</v>
      </c>
      <c r="I306" s="1054"/>
      <c r="J306" s="18">
        <v>1</v>
      </c>
      <c r="K306" s="48">
        <v>2900</v>
      </c>
      <c r="L306" s="905" t="str">
        <f t="shared" si="4"/>
        <v/>
      </c>
      <c r="M306" s="396" t="s">
        <v>23</v>
      </c>
      <c r="N306" s="614"/>
    </row>
    <row r="307" spans="1:14" ht="15.75" customHeight="1">
      <c r="A307" s="819"/>
      <c r="B307" s="638">
        <v>1321</v>
      </c>
      <c r="C307" s="147" t="s">
        <v>417</v>
      </c>
      <c r="D307" s="19" t="s">
        <v>103</v>
      </c>
      <c r="E307" s="159" t="s">
        <v>423</v>
      </c>
      <c r="F307" s="1309"/>
      <c r="G307" s="18" t="s">
        <v>182</v>
      </c>
      <c r="H307" s="18" t="s">
        <v>105</v>
      </c>
      <c r="I307" s="1053"/>
      <c r="J307" s="18">
        <v>1</v>
      </c>
      <c r="K307" s="48">
        <v>3400</v>
      </c>
      <c r="L307" s="905" t="str">
        <f t="shared" si="4"/>
        <v/>
      </c>
      <c r="M307" s="396" t="s">
        <v>23</v>
      </c>
      <c r="N307" s="614"/>
    </row>
    <row r="308" spans="1:14" ht="15.75" customHeight="1">
      <c r="A308" s="819"/>
      <c r="B308" s="638">
        <v>1321</v>
      </c>
      <c r="C308" s="147" t="s">
        <v>417</v>
      </c>
      <c r="D308" s="19" t="s">
        <v>106</v>
      </c>
      <c r="E308" s="158" t="s">
        <v>424</v>
      </c>
      <c r="F308" s="1309"/>
      <c r="G308" s="18" t="s">
        <v>182</v>
      </c>
      <c r="H308" s="18" t="s">
        <v>108</v>
      </c>
      <c r="I308" s="1054" t="s">
        <v>1307</v>
      </c>
      <c r="J308" s="18">
        <v>1</v>
      </c>
      <c r="K308" s="48">
        <v>3400</v>
      </c>
      <c r="L308" s="905" t="str">
        <f t="shared" si="4"/>
        <v/>
      </c>
      <c r="M308" s="396" t="s">
        <v>23</v>
      </c>
      <c r="N308" s="614"/>
    </row>
    <row r="309" spans="1:14" ht="15.75" customHeight="1">
      <c r="A309" s="819"/>
      <c r="B309" s="638">
        <v>1321</v>
      </c>
      <c r="C309" s="147" t="s">
        <v>417</v>
      </c>
      <c r="D309" s="19" t="s">
        <v>27</v>
      </c>
      <c r="E309" s="158" t="s">
        <v>425</v>
      </c>
      <c r="F309" s="1309"/>
      <c r="G309" s="308" t="s">
        <v>182</v>
      </c>
      <c r="H309" s="308" t="s">
        <v>110</v>
      </c>
      <c r="I309" s="1054" t="s">
        <v>1307</v>
      </c>
      <c r="J309" s="308">
        <v>1</v>
      </c>
      <c r="K309" s="48">
        <v>3400</v>
      </c>
      <c r="L309" s="905" t="str">
        <f t="shared" si="4"/>
        <v/>
      </c>
      <c r="M309" s="396" t="s">
        <v>23</v>
      </c>
      <c r="N309" s="614"/>
    </row>
    <row r="310" spans="1:14" ht="15.75" customHeight="1">
      <c r="A310" s="819"/>
      <c r="B310" s="638">
        <v>1321</v>
      </c>
      <c r="C310" s="147" t="s">
        <v>417</v>
      </c>
      <c r="D310" s="19" t="s">
        <v>111</v>
      </c>
      <c r="E310" s="158" t="s">
        <v>426</v>
      </c>
      <c r="F310" s="1309"/>
      <c r="G310" s="1058" t="s">
        <v>182</v>
      </c>
      <c r="H310" s="1058" t="s">
        <v>113</v>
      </c>
      <c r="I310" s="1055" t="s">
        <v>1310</v>
      </c>
      <c r="J310" s="1192">
        <v>1</v>
      </c>
      <c r="K310" s="989">
        <v>3800</v>
      </c>
      <c r="L310" s="1191" t="str">
        <f t="shared" si="4"/>
        <v/>
      </c>
      <c r="M310" s="1050" t="s">
        <v>23</v>
      </c>
      <c r="N310" s="1189"/>
    </row>
    <row r="311" spans="1:14" ht="15.75" customHeight="1">
      <c r="A311" s="819"/>
      <c r="B311" s="638">
        <v>1321</v>
      </c>
      <c r="C311" s="147" t="s">
        <v>417</v>
      </c>
      <c r="D311" s="19" t="s">
        <v>24</v>
      </c>
      <c r="E311" s="155" t="s">
        <v>427</v>
      </c>
      <c r="F311" s="1309"/>
      <c r="G311" s="988" t="s">
        <v>182</v>
      </c>
      <c r="H311" s="988" t="s">
        <v>115</v>
      </c>
      <c r="I311" s="1055" t="s">
        <v>1310</v>
      </c>
      <c r="J311" s="1192">
        <v>1</v>
      </c>
      <c r="K311" s="989">
        <v>3800</v>
      </c>
      <c r="L311" s="1191" t="str">
        <f t="shared" si="4"/>
        <v/>
      </c>
      <c r="M311" s="1050" t="s">
        <v>23</v>
      </c>
      <c r="N311" s="1189"/>
    </row>
    <row r="312" spans="1:14" ht="15.75" customHeight="1">
      <c r="A312" s="819"/>
      <c r="B312" s="638">
        <v>1321</v>
      </c>
      <c r="C312" s="147" t="s">
        <v>417</v>
      </c>
      <c r="D312" s="117" t="s">
        <v>116</v>
      </c>
      <c r="E312" s="159" t="s">
        <v>428</v>
      </c>
      <c r="F312" s="1391"/>
      <c r="G312" s="308" t="s">
        <v>182</v>
      </c>
      <c r="H312" s="51" t="s">
        <v>118</v>
      </c>
      <c r="I312" s="1054" t="s">
        <v>1307</v>
      </c>
      <c r="J312" s="308">
        <v>1</v>
      </c>
      <c r="K312" s="48">
        <v>3800</v>
      </c>
      <c r="L312" s="905" t="str">
        <f t="shared" si="4"/>
        <v/>
      </c>
      <c r="M312" s="396" t="s">
        <v>23</v>
      </c>
      <c r="N312" s="669"/>
    </row>
    <row r="313" spans="1:14" ht="15.75" customHeight="1">
      <c r="A313" s="819"/>
      <c r="B313" s="638">
        <v>1321</v>
      </c>
      <c r="C313" s="150" t="s">
        <v>429</v>
      </c>
      <c r="D313" s="144" t="s">
        <v>93</v>
      </c>
      <c r="E313" s="159" t="s">
        <v>430</v>
      </c>
      <c r="F313" s="1309" t="s">
        <v>406</v>
      </c>
      <c r="G313" s="441" t="s">
        <v>198</v>
      </c>
      <c r="H313" s="143" t="s">
        <v>95</v>
      </c>
      <c r="I313" s="1056" t="s">
        <v>1307</v>
      </c>
      <c r="J313" s="308">
        <v>1</v>
      </c>
      <c r="K313" s="309">
        <v>2700</v>
      </c>
      <c r="L313" s="468" t="str">
        <f t="shared" si="4"/>
        <v/>
      </c>
      <c r="M313" s="396" t="s">
        <v>23</v>
      </c>
      <c r="N313" s="614"/>
    </row>
    <row r="314" spans="1:14" ht="15.75" customHeight="1">
      <c r="A314" s="819"/>
      <c r="B314" s="638">
        <v>1321</v>
      </c>
      <c r="C314" s="150" t="s">
        <v>429</v>
      </c>
      <c r="D314" s="111" t="s">
        <v>79</v>
      </c>
      <c r="E314" s="158" t="s">
        <v>431</v>
      </c>
      <c r="F314" s="1309"/>
      <c r="G314" s="15" t="s">
        <v>198</v>
      </c>
      <c r="H314" s="18" t="s">
        <v>97</v>
      </c>
      <c r="I314" s="1053"/>
      <c r="J314" s="308">
        <v>1</v>
      </c>
      <c r="K314" s="69">
        <v>2700</v>
      </c>
      <c r="L314" s="914" t="str">
        <f t="shared" si="4"/>
        <v/>
      </c>
      <c r="M314" s="396" t="s">
        <v>23</v>
      </c>
      <c r="N314" s="614"/>
    </row>
    <row r="315" spans="1:14" ht="15.75" customHeight="1">
      <c r="A315" s="819"/>
      <c r="B315" s="638">
        <v>1321</v>
      </c>
      <c r="C315" s="150" t="s">
        <v>429</v>
      </c>
      <c r="D315" s="19" t="s">
        <v>28</v>
      </c>
      <c r="E315" s="155" t="s">
        <v>432</v>
      </c>
      <c r="F315" s="1309"/>
      <c r="G315" s="15" t="s">
        <v>198</v>
      </c>
      <c r="H315" s="18" t="s">
        <v>32</v>
      </c>
      <c r="I315" s="1053"/>
      <c r="J315" s="308">
        <v>1</v>
      </c>
      <c r="K315" s="48">
        <v>2900</v>
      </c>
      <c r="L315" s="905" t="str">
        <f t="shared" si="4"/>
        <v/>
      </c>
      <c r="M315" s="396" t="s">
        <v>23</v>
      </c>
      <c r="N315" s="614"/>
    </row>
    <row r="316" spans="1:14" ht="15.75" customHeight="1">
      <c r="A316" s="819"/>
      <c r="B316" s="638">
        <v>1321</v>
      </c>
      <c r="C316" s="150" t="s">
        <v>429</v>
      </c>
      <c r="D316" s="19" t="s">
        <v>99</v>
      </c>
      <c r="E316" s="159" t="s">
        <v>433</v>
      </c>
      <c r="F316" s="1309"/>
      <c r="G316" s="15" t="s">
        <v>198</v>
      </c>
      <c r="H316" s="18" t="s">
        <v>101</v>
      </c>
      <c r="I316" s="1056" t="s">
        <v>1307</v>
      </c>
      <c r="J316" s="308">
        <v>1</v>
      </c>
      <c r="K316" s="48">
        <v>2900</v>
      </c>
      <c r="L316" s="905" t="str">
        <f t="shared" si="4"/>
        <v/>
      </c>
      <c r="M316" s="396" t="s">
        <v>23</v>
      </c>
      <c r="N316" s="614"/>
    </row>
    <row r="317" spans="1:14" ht="15.75" customHeight="1">
      <c r="A317" s="819"/>
      <c r="B317" s="638">
        <v>1321</v>
      </c>
      <c r="C317" s="150" t="s">
        <v>429</v>
      </c>
      <c r="D317" s="19" t="s">
        <v>33</v>
      </c>
      <c r="E317" s="158" t="s">
        <v>434</v>
      </c>
      <c r="F317" s="1309"/>
      <c r="G317" s="9" t="s">
        <v>198</v>
      </c>
      <c r="H317" s="18" t="s">
        <v>35</v>
      </c>
      <c r="I317" s="1053"/>
      <c r="J317" s="308">
        <v>1</v>
      </c>
      <c r="K317" s="48">
        <v>2900</v>
      </c>
      <c r="L317" s="905" t="str">
        <f t="shared" si="4"/>
        <v/>
      </c>
      <c r="M317" s="396" t="s">
        <v>23</v>
      </c>
      <c r="N317" s="614"/>
    </row>
    <row r="318" spans="1:14" ht="15.75" customHeight="1">
      <c r="A318" s="819"/>
      <c r="B318" s="638">
        <v>1321</v>
      </c>
      <c r="C318" s="150" t="s">
        <v>429</v>
      </c>
      <c r="D318" s="19" t="s">
        <v>103</v>
      </c>
      <c r="E318" s="155" t="s">
        <v>435</v>
      </c>
      <c r="F318" s="1309"/>
      <c r="G318" s="441" t="s">
        <v>198</v>
      </c>
      <c r="H318" s="18" t="s">
        <v>105</v>
      </c>
      <c r="I318" s="1056" t="s">
        <v>1307</v>
      </c>
      <c r="J318" s="308">
        <v>1</v>
      </c>
      <c r="K318" s="48">
        <v>3400</v>
      </c>
      <c r="L318" s="905" t="str">
        <f t="shared" si="4"/>
        <v/>
      </c>
      <c r="M318" s="396" t="s">
        <v>23</v>
      </c>
      <c r="N318" s="614"/>
    </row>
    <row r="319" spans="1:14" ht="15.75" customHeight="1">
      <c r="A319" s="819"/>
      <c r="B319" s="638">
        <v>1321</v>
      </c>
      <c r="C319" s="150" t="s">
        <v>429</v>
      </c>
      <c r="D319" s="19" t="s">
        <v>106</v>
      </c>
      <c r="E319" s="159" t="s">
        <v>436</v>
      </c>
      <c r="F319" s="1309"/>
      <c r="G319" s="15" t="s">
        <v>198</v>
      </c>
      <c r="H319" s="18" t="s">
        <v>108</v>
      </c>
      <c r="I319" s="1056" t="s">
        <v>1307</v>
      </c>
      <c r="J319" s="308">
        <v>1</v>
      </c>
      <c r="K319" s="48">
        <v>3400</v>
      </c>
      <c r="L319" s="905" t="str">
        <f t="shared" si="4"/>
        <v/>
      </c>
      <c r="M319" s="396" t="s">
        <v>23</v>
      </c>
      <c r="N319" s="614"/>
    </row>
    <row r="320" spans="1:14" ht="15.75" customHeight="1">
      <c r="A320" s="819"/>
      <c r="B320" s="638">
        <v>1321</v>
      </c>
      <c r="C320" s="150" t="s">
        <v>429</v>
      </c>
      <c r="D320" s="19" t="s">
        <v>27</v>
      </c>
      <c r="E320" s="159" t="s">
        <v>437</v>
      </c>
      <c r="F320" s="1309"/>
      <c r="G320" s="15" t="s">
        <v>198</v>
      </c>
      <c r="H320" s="18" t="s">
        <v>110</v>
      </c>
      <c r="I320" s="1056" t="s">
        <v>1307</v>
      </c>
      <c r="J320" s="308">
        <v>1</v>
      </c>
      <c r="K320" s="48">
        <v>3400</v>
      </c>
      <c r="L320" s="905" t="str">
        <f t="shared" si="4"/>
        <v/>
      </c>
      <c r="M320" s="396" t="s">
        <v>23</v>
      </c>
      <c r="N320" s="614"/>
    </row>
    <row r="321" spans="1:14" ht="15.75" customHeight="1">
      <c r="A321" s="819"/>
      <c r="B321" s="638">
        <v>1321</v>
      </c>
      <c r="C321" s="150" t="s">
        <v>429</v>
      </c>
      <c r="D321" s="19" t="s">
        <v>111</v>
      </c>
      <c r="E321" s="159" t="s">
        <v>438</v>
      </c>
      <c r="F321" s="1309"/>
      <c r="G321" s="1194" t="s">
        <v>198</v>
      </c>
      <c r="H321" s="988" t="s">
        <v>113</v>
      </c>
      <c r="I321" s="1055" t="s">
        <v>1310</v>
      </c>
      <c r="J321" s="1192">
        <v>1</v>
      </c>
      <c r="K321" s="989">
        <v>3800</v>
      </c>
      <c r="L321" s="1191" t="str">
        <f t="shared" si="4"/>
        <v/>
      </c>
      <c r="M321" s="1050" t="s">
        <v>23</v>
      </c>
      <c r="N321" s="1189"/>
    </row>
    <row r="322" spans="1:14" ht="15.75" customHeight="1">
      <c r="A322" s="819"/>
      <c r="B322" s="638">
        <v>1321</v>
      </c>
      <c r="C322" s="150" t="s">
        <v>429</v>
      </c>
      <c r="D322" s="19" t="s">
        <v>24</v>
      </c>
      <c r="E322" s="158" t="s">
        <v>439</v>
      </c>
      <c r="F322" s="1309"/>
      <c r="G322" s="15" t="s">
        <v>198</v>
      </c>
      <c r="H322" s="18" t="s">
        <v>115</v>
      </c>
      <c r="I322" s="1056" t="s">
        <v>1307</v>
      </c>
      <c r="J322" s="308">
        <v>1</v>
      </c>
      <c r="K322" s="48">
        <v>3800</v>
      </c>
      <c r="L322" s="905" t="str">
        <f t="shared" si="4"/>
        <v/>
      </c>
      <c r="M322" s="396" t="s">
        <v>23</v>
      </c>
      <c r="N322" s="614"/>
    </row>
    <row r="323" spans="1:14" ht="15.75" customHeight="1">
      <c r="A323" s="819"/>
      <c r="B323" s="451">
        <v>1321</v>
      </c>
      <c r="C323" s="150" t="s">
        <v>429</v>
      </c>
      <c r="D323" s="117" t="s">
        <v>116</v>
      </c>
      <c r="E323" s="156" t="s">
        <v>440</v>
      </c>
      <c r="F323" s="1371"/>
      <c r="G323" s="440" t="s">
        <v>198</v>
      </c>
      <c r="H323" s="49" t="s">
        <v>118</v>
      </c>
      <c r="I323" s="1057" t="s">
        <v>1307</v>
      </c>
      <c r="J323" s="308">
        <v>1</v>
      </c>
      <c r="K323" s="216">
        <v>3800</v>
      </c>
      <c r="L323" s="906" t="str">
        <f t="shared" si="4"/>
        <v/>
      </c>
      <c r="M323" s="410" t="s">
        <v>23</v>
      </c>
      <c r="N323" s="422"/>
    </row>
    <row r="324" spans="1:14" ht="15.75" customHeight="1">
      <c r="A324" s="819"/>
      <c r="B324" s="828">
        <v>1313</v>
      </c>
      <c r="C324" s="210" t="s">
        <v>59</v>
      </c>
      <c r="D324" s="91" t="s">
        <v>79</v>
      </c>
      <c r="E324" s="157" t="s">
        <v>441</v>
      </c>
      <c r="F324" s="1386" t="s">
        <v>442</v>
      </c>
      <c r="G324" s="53" t="s">
        <v>60</v>
      </c>
      <c r="H324" s="133" t="s">
        <v>97</v>
      </c>
      <c r="I324" s="1112" t="s">
        <v>1307</v>
      </c>
      <c r="J324" s="14">
        <v>1</v>
      </c>
      <c r="K324" s="13">
        <v>6000</v>
      </c>
      <c r="L324" s="598" t="str">
        <f t="shared" si="4"/>
        <v/>
      </c>
      <c r="M324" s="397" t="s">
        <v>23</v>
      </c>
      <c r="N324" s="614"/>
    </row>
    <row r="325" spans="1:14" ht="15.75" customHeight="1">
      <c r="A325" s="819"/>
      <c r="B325" s="638">
        <v>1313</v>
      </c>
      <c r="C325" s="164" t="s">
        <v>59</v>
      </c>
      <c r="D325" s="109" t="s">
        <v>28</v>
      </c>
      <c r="E325" s="167" t="s">
        <v>443</v>
      </c>
      <c r="F325" s="1387"/>
      <c r="G325" s="15" t="s">
        <v>60</v>
      </c>
      <c r="H325" s="18" t="s">
        <v>32</v>
      </c>
      <c r="I325" s="1113" t="s">
        <v>1316</v>
      </c>
      <c r="J325" s="442">
        <v>1</v>
      </c>
      <c r="K325" s="309">
        <v>6000</v>
      </c>
      <c r="L325" s="517" t="str">
        <f t="shared" si="4"/>
        <v/>
      </c>
      <c r="M325" s="396" t="s">
        <v>23</v>
      </c>
      <c r="N325" s="614"/>
    </row>
    <row r="326" spans="1:14" ht="15.75" customHeight="1">
      <c r="A326" s="819"/>
      <c r="B326" s="638">
        <v>1313</v>
      </c>
      <c r="C326" s="164" t="s">
        <v>59</v>
      </c>
      <c r="D326" s="109" t="s">
        <v>99</v>
      </c>
      <c r="E326" s="167" t="s">
        <v>444</v>
      </c>
      <c r="F326" s="1387"/>
      <c r="G326" s="15" t="s">
        <v>60</v>
      </c>
      <c r="H326" s="18" t="s">
        <v>101</v>
      </c>
      <c r="I326" s="1113"/>
      <c r="J326" s="442">
        <v>1</v>
      </c>
      <c r="K326" s="309">
        <v>6000</v>
      </c>
      <c r="L326" s="517" t="str">
        <f t="shared" si="4"/>
        <v/>
      </c>
      <c r="M326" s="396" t="s">
        <v>23</v>
      </c>
      <c r="N326" s="614"/>
    </row>
    <row r="327" spans="1:14" ht="15.75" customHeight="1">
      <c r="A327" s="819"/>
      <c r="B327" s="638">
        <v>1313</v>
      </c>
      <c r="C327" s="164" t="s">
        <v>59</v>
      </c>
      <c r="D327" s="109" t="s">
        <v>33</v>
      </c>
      <c r="E327" s="167" t="s">
        <v>445</v>
      </c>
      <c r="F327" s="1387"/>
      <c r="G327" s="15" t="s">
        <v>60</v>
      </c>
      <c r="H327" s="18" t="s">
        <v>35</v>
      </c>
      <c r="I327" s="1113"/>
      <c r="J327" s="442">
        <v>1</v>
      </c>
      <c r="K327" s="309">
        <v>6500</v>
      </c>
      <c r="L327" s="517" t="str">
        <f t="shared" si="4"/>
        <v/>
      </c>
      <c r="M327" s="396" t="s">
        <v>23</v>
      </c>
      <c r="N327" s="614"/>
    </row>
    <row r="328" spans="1:14" ht="15.75" customHeight="1">
      <c r="A328" s="819"/>
      <c r="B328" s="638">
        <v>1313</v>
      </c>
      <c r="C328" s="164" t="s">
        <v>59</v>
      </c>
      <c r="D328" s="109" t="s">
        <v>103</v>
      </c>
      <c r="E328" s="167" t="s">
        <v>446</v>
      </c>
      <c r="F328" s="1387"/>
      <c r="G328" s="15" t="s">
        <v>60</v>
      </c>
      <c r="H328" s="18" t="s">
        <v>105</v>
      </c>
      <c r="I328" s="1113"/>
      <c r="J328" s="442">
        <v>1</v>
      </c>
      <c r="K328" s="309">
        <v>6500</v>
      </c>
      <c r="L328" s="517" t="str">
        <f t="shared" ref="L328:L341" si="5">IFERROR(IF(N328=0,"",ROUNDUP(N328/J328,0)),"")</f>
        <v/>
      </c>
      <c r="M328" s="396" t="s">
        <v>23</v>
      </c>
      <c r="N328" s="614"/>
    </row>
    <row r="329" spans="1:14" ht="15.75" customHeight="1">
      <c r="A329" s="819"/>
      <c r="B329" s="638">
        <v>1313</v>
      </c>
      <c r="C329" s="164" t="s">
        <v>59</v>
      </c>
      <c r="D329" s="109" t="s">
        <v>27</v>
      </c>
      <c r="E329" s="167" t="s">
        <v>447</v>
      </c>
      <c r="F329" s="1387"/>
      <c r="G329" s="15" t="s">
        <v>60</v>
      </c>
      <c r="H329" s="18" t="s">
        <v>110</v>
      </c>
      <c r="I329" s="1113"/>
      <c r="J329" s="442">
        <v>1</v>
      </c>
      <c r="K329" s="309">
        <v>6500</v>
      </c>
      <c r="L329" s="517" t="str">
        <f t="shared" si="5"/>
        <v/>
      </c>
      <c r="M329" s="396" t="s">
        <v>23</v>
      </c>
      <c r="N329" s="614"/>
    </row>
    <row r="330" spans="1:14" ht="15.75" customHeight="1">
      <c r="A330" s="819"/>
      <c r="B330" s="638">
        <v>1313</v>
      </c>
      <c r="C330" s="164" t="s">
        <v>59</v>
      </c>
      <c r="D330" s="109" t="s">
        <v>111</v>
      </c>
      <c r="E330" s="167" t="s">
        <v>448</v>
      </c>
      <c r="F330" s="1387"/>
      <c r="G330" s="9" t="s">
        <v>60</v>
      </c>
      <c r="H330" s="18" t="s">
        <v>113</v>
      </c>
      <c r="I330" s="1113" t="s">
        <v>1307</v>
      </c>
      <c r="J330" s="442">
        <v>1</v>
      </c>
      <c r="K330" s="309">
        <v>9500</v>
      </c>
      <c r="L330" s="517" t="str">
        <f t="shared" si="5"/>
        <v/>
      </c>
      <c r="M330" s="396" t="s">
        <v>23</v>
      </c>
      <c r="N330" s="614"/>
    </row>
    <row r="331" spans="1:14" ht="15.75" customHeight="1">
      <c r="A331" s="819"/>
      <c r="B331" s="638">
        <v>1313</v>
      </c>
      <c r="C331" s="164" t="s">
        <v>59</v>
      </c>
      <c r="D331" s="109" t="s">
        <v>24</v>
      </c>
      <c r="E331" s="167" t="s">
        <v>449</v>
      </c>
      <c r="F331" s="1387"/>
      <c r="G331" s="9" t="s">
        <v>60</v>
      </c>
      <c r="H331" s="18" t="s">
        <v>115</v>
      </c>
      <c r="I331" s="1113" t="s">
        <v>1316</v>
      </c>
      <c r="J331" s="442">
        <v>1</v>
      </c>
      <c r="K331" s="309">
        <v>9500</v>
      </c>
      <c r="L331" s="517" t="str">
        <f t="shared" si="5"/>
        <v/>
      </c>
      <c r="M331" s="396" t="s">
        <v>23</v>
      </c>
      <c r="N331" s="614"/>
    </row>
    <row r="332" spans="1:14" ht="15.75" customHeight="1">
      <c r="A332" s="819"/>
      <c r="B332" s="638">
        <v>1313</v>
      </c>
      <c r="C332" s="164" t="s">
        <v>59</v>
      </c>
      <c r="D332" s="109" t="s">
        <v>116</v>
      </c>
      <c r="E332" s="158" t="s">
        <v>450</v>
      </c>
      <c r="F332" s="1387"/>
      <c r="G332" s="442" t="s">
        <v>60</v>
      </c>
      <c r="H332" s="308" t="s">
        <v>118</v>
      </c>
      <c r="I332" s="1113" t="s">
        <v>1316</v>
      </c>
      <c r="J332" s="442">
        <v>1</v>
      </c>
      <c r="K332" s="310">
        <v>9500</v>
      </c>
      <c r="L332" s="517" t="str">
        <f t="shared" si="5"/>
        <v/>
      </c>
      <c r="M332" s="396" t="s">
        <v>23</v>
      </c>
      <c r="N332" s="614"/>
    </row>
    <row r="333" spans="1:14" ht="15.75" customHeight="1">
      <c r="A333" s="819"/>
      <c r="B333" s="638">
        <v>1313</v>
      </c>
      <c r="C333" s="164" t="s">
        <v>202</v>
      </c>
      <c r="D333" s="109" t="s">
        <v>79</v>
      </c>
      <c r="E333" s="167" t="s">
        <v>451</v>
      </c>
      <c r="F333" s="1387"/>
      <c r="G333" s="441" t="s">
        <v>331</v>
      </c>
      <c r="H333" s="70" t="s">
        <v>97</v>
      </c>
      <c r="I333" s="1113" t="s">
        <v>1307</v>
      </c>
      <c r="J333" s="442">
        <v>1</v>
      </c>
      <c r="K333" s="309">
        <v>6000</v>
      </c>
      <c r="L333" s="517" t="str">
        <f t="shared" si="5"/>
        <v/>
      </c>
      <c r="M333" s="396" t="s">
        <v>23</v>
      </c>
      <c r="N333" s="614"/>
    </row>
    <row r="334" spans="1:14" ht="15.75" customHeight="1">
      <c r="A334" s="819"/>
      <c r="B334" s="638">
        <v>1313</v>
      </c>
      <c r="C334" s="164" t="s">
        <v>202</v>
      </c>
      <c r="D334" s="109" t="s">
        <v>28</v>
      </c>
      <c r="E334" s="167" t="s">
        <v>452</v>
      </c>
      <c r="F334" s="1387"/>
      <c r="G334" s="9" t="s">
        <v>331</v>
      </c>
      <c r="H334" s="18" t="s">
        <v>32</v>
      </c>
      <c r="I334" s="1113" t="s">
        <v>1316</v>
      </c>
      <c r="J334" s="442">
        <v>1</v>
      </c>
      <c r="K334" s="309">
        <v>6000</v>
      </c>
      <c r="L334" s="517" t="str">
        <f t="shared" si="5"/>
        <v/>
      </c>
      <c r="M334" s="396" t="s">
        <v>23</v>
      </c>
      <c r="N334" s="614"/>
    </row>
    <row r="335" spans="1:14" ht="15.75" customHeight="1">
      <c r="A335" s="819"/>
      <c r="B335" s="638">
        <v>1313</v>
      </c>
      <c r="C335" s="164" t="s">
        <v>202</v>
      </c>
      <c r="D335" s="109" t="s">
        <v>99</v>
      </c>
      <c r="E335" s="167" t="s">
        <v>453</v>
      </c>
      <c r="F335" s="1387"/>
      <c r="G335" s="9" t="s">
        <v>331</v>
      </c>
      <c r="H335" s="18" t="s">
        <v>101</v>
      </c>
      <c r="I335" s="1113" t="s">
        <v>1316</v>
      </c>
      <c r="J335" s="442">
        <v>1</v>
      </c>
      <c r="K335" s="309">
        <v>6000</v>
      </c>
      <c r="L335" s="517" t="str">
        <f t="shared" si="5"/>
        <v/>
      </c>
      <c r="M335" s="396" t="s">
        <v>23</v>
      </c>
      <c r="N335" s="614"/>
    </row>
    <row r="336" spans="1:14" ht="15.75" customHeight="1">
      <c r="A336" s="819"/>
      <c r="B336" s="638">
        <v>1313</v>
      </c>
      <c r="C336" s="164" t="s">
        <v>202</v>
      </c>
      <c r="D336" s="109" t="s">
        <v>33</v>
      </c>
      <c r="E336" s="167" t="s">
        <v>454</v>
      </c>
      <c r="F336" s="1387"/>
      <c r="G336" s="9" t="s">
        <v>331</v>
      </c>
      <c r="H336" s="18" t="s">
        <v>35</v>
      </c>
      <c r="I336" s="1113"/>
      <c r="J336" s="442">
        <v>1</v>
      </c>
      <c r="K336" s="309">
        <v>6500</v>
      </c>
      <c r="L336" s="517" t="str">
        <f t="shared" si="5"/>
        <v/>
      </c>
      <c r="M336" s="396" t="s">
        <v>23</v>
      </c>
      <c r="N336" s="614"/>
    </row>
    <row r="337" spans="1:16" ht="15.75" customHeight="1">
      <c r="A337" s="819"/>
      <c r="B337" s="638">
        <v>1313</v>
      </c>
      <c r="C337" s="164" t="s">
        <v>202</v>
      </c>
      <c r="D337" s="109" t="s">
        <v>103</v>
      </c>
      <c r="E337" s="167" t="s">
        <v>455</v>
      </c>
      <c r="F337" s="1387"/>
      <c r="G337" s="9" t="s">
        <v>331</v>
      </c>
      <c r="H337" s="18" t="s">
        <v>105</v>
      </c>
      <c r="I337" s="1113"/>
      <c r="J337" s="442">
        <v>1</v>
      </c>
      <c r="K337" s="309">
        <v>6500</v>
      </c>
      <c r="L337" s="517" t="str">
        <f t="shared" si="5"/>
        <v/>
      </c>
      <c r="M337" s="396" t="s">
        <v>23</v>
      </c>
      <c r="N337" s="614"/>
    </row>
    <row r="338" spans="1:16" ht="15.75" customHeight="1">
      <c r="A338" s="819"/>
      <c r="B338" s="638">
        <v>1313</v>
      </c>
      <c r="C338" s="164" t="s">
        <v>202</v>
      </c>
      <c r="D338" s="109" t="s">
        <v>27</v>
      </c>
      <c r="E338" s="167" t="s">
        <v>456</v>
      </c>
      <c r="F338" s="1387"/>
      <c r="G338" s="9" t="s">
        <v>331</v>
      </c>
      <c r="H338" s="18" t="s">
        <v>110</v>
      </c>
      <c r="I338" s="1114"/>
      <c r="J338" s="442">
        <v>1</v>
      </c>
      <c r="K338" s="309">
        <v>6500</v>
      </c>
      <c r="L338" s="517" t="str">
        <f t="shared" si="5"/>
        <v/>
      </c>
      <c r="M338" s="396" t="s">
        <v>23</v>
      </c>
      <c r="N338" s="614"/>
    </row>
    <row r="339" spans="1:16" ht="15.75" customHeight="1">
      <c r="A339" s="819"/>
      <c r="B339" s="638">
        <v>1313</v>
      </c>
      <c r="C339" s="164" t="s">
        <v>202</v>
      </c>
      <c r="D339" s="109" t="s">
        <v>111</v>
      </c>
      <c r="E339" s="167" t="s">
        <v>457</v>
      </c>
      <c r="F339" s="1387"/>
      <c r="G339" s="441" t="s">
        <v>331</v>
      </c>
      <c r="H339" s="18" t="s">
        <v>113</v>
      </c>
      <c r="I339" s="1114" t="s">
        <v>1362</v>
      </c>
      <c r="J339" s="442">
        <v>1</v>
      </c>
      <c r="K339" s="309">
        <v>9500</v>
      </c>
      <c r="L339" s="517" t="str">
        <f t="shared" si="5"/>
        <v/>
      </c>
      <c r="M339" s="396" t="s">
        <v>23</v>
      </c>
      <c r="N339" s="614"/>
    </row>
    <row r="340" spans="1:16" ht="15.75" customHeight="1">
      <c r="A340" s="819"/>
      <c r="B340" s="638">
        <v>1313</v>
      </c>
      <c r="C340" s="164" t="s">
        <v>202</v>
      </c>
      <c r="D340" s="109" t="s">
        <v>24</v>
      </c>
      <c r="E340" s="167" t="s">
        <v>458</v>
      </c>
      <c r="F340" s="1387"/>
      <c r="G340" s="15" t="s">
        <v>331</v>
      </c>
      <c r="H340" s="18" t="s">
        <v>115</v>
      </c>
      <c r="I340" s="1114" t="s">
        <v>1362</v>
      </c>
      <c r="J340" s="442">
        <v>1</v>
      </c>
      <c r="K340" s="309">
        <v>9500</v>
      </c>
      <c r="L340" s="517" t="str">
        <f t="shared" si="5"/>
        <v/>
      </c>
      <c r="M340" s="396" t="s">
        <v>23</v>
      </c>
      <c r="N340" s="614"/>
    </row>
    <row r="341" spans="1:16" ht="15.75" customHeight="1" thickBot="1">
      <c r="A341" s="819"/>
      <c r="B341" s="452">
        <v>1313</v>
      </c>
      <c r="C341" s="211" t="s">
        <v>202</v>
      </c>
      <c r="D341" s="176" t="s">
        <v>116</v>
      </c>
      <c r="E341" s="156" t="s">
        <v>459</v>
      </c>
      <c r="F341" s="1388"/>
      <c r="G341" s="440" t="s">
        <v>331</v>
      </c>
      <c r="H341" s="49" t="s">
        <v>118</v>
      </c>
      <c r="I341" s="1115" t="s">
        <v>1307</v>
      </c>
      <c r="J341" s="443">
        <v>1</v>
      </c>
      <c r="K341" s="138">
        <v>9500</v>
      </c>
      <c r="L341" s="515" t="str">
        <f t="shared" si="5"/>
        <v/>
      </c>
      <c r="M341" s="915" t="s">
        <v>23</v>
      </c>
      <c r="N341" s="614"/>
    </row>
    <row r="342" spans="1:16" ht="15" customHeight="1" thickTop="1" thickBot="1">
      <c r="B342" s="743"/>
      <c r="C342" s="450"/>
      <c r="D342" s="450"/>
      <c r="E342" s="450"/>
      <c r="F342" s="450"/>
      <c r="G342" s="450"/>
      <c r="H342" s="450"/>
      <c r="I342" s="72"/>
      <c r="J342" s="450"/>
      <c r="K342" s="74"/>
      <c r="L342" s="74"/>
      <c r="M342" s="370"/>
      <c r="N342" s="829">
        <f>SUM(N7:N341)</f>
        <v>0</v>
      </c>
      <c r="O342" s="830"/>
    </row>
    <row r="343" spans="1:16" ht="15.75" customHeight="1" thickTop="1">
      <c r="B343" s="743"/>
      <c r="C343" s="450"/>
      <c r="D343" s="450"/>
      <c r="E343" s="450"/>
      <c r="F343" s="78"/>
      <c r="G343" s="450"/>
      <c r="H343" s="450"/>
      <c r="I343" s="72"/>
      <c r="J343" s="450"/>
      <c r="K343" s="74"/>
      <c r="L343" s="74"/>
      <c r="M343" s="370"/>
      <c r="N343" s="744"/>
    </row>
    <row r="344" spans="1:16" ht="16.5" thickBot="1">
      <c r="A344" s="1"/>
      <c r="B344" s="745" t="s">
        <v>84</v>
      </c>
      <c r="C344" s="746"/>
      <c r="D344" s="746"/>
      <c r="E344" s="6"/>
      <c r="F344" s="6"/>
      <c r="G344" s="6"/>
      <c r="H344" s="747"/>
      <c r="I344" s="6"/>
      <c r="J344" s="6"/>
      <c r="K344" s="7"/>
      <c r="L344" s="7"/>
      <c r="M344" s="748"/>
      <c r="N344" s="744"/>
      <c r="O344" s="1"/>
      <c r="P344" s="1"/>
    </row>
    <row r="345" spans="1:16" ht="15.75">
      <c r="A345" s="1"/>
      <c r="B345" s="1380"/>
      <c r="C345" s="1292"/>
      <c r="D345" s="1292"/>
      <c r="E345" s="1292"/>
      <c r="F345" s="1292"/>
      <c r="G345" s="1292"/>
      <c r="H345" s="1292"/>
      <c r="I345" s="1292"/>
      <c r="J345" s="1292"/>
      <c r="K345" s="1292"/>
      <c r="L345" s="1292"/>
      <c r="M345" s="1292"/>
      <c r="N345" s="1381"/>
      <c r="O345" s="1"/>
      <c r="P345" s="1"/>
    </row>
    <row r="346" spans="1:16" ht="15.75">
      <c r="A346" s="1"/>
      <c r="B346" s="1382"/>
      <c r="C346" s="1295"/>
      <c r="D346" s="1295"/>
      <c r="E346" s="1295"/>
      <c r="F346" s="1295"/>
      <c r="G346" s="1295"/>
      <c r="H346" s="1295"/>
      <c r="I346" s="1295"/>
      <c r="J346" s="1295"/>
      <c r="K346" s="1295"/>
      <c r="L346" s="1295"/>
      <c r="M346" s="1295"/>
      <c r="N346" s="1383"/>
      <c r="O346" s="1"/>
      <c r="P346" s="1"/>
    </row>
    <row r="347" spans="1:16" ht="23.25" customHeight="1" thickBot="1">
      <c r="A347" s="1"/>
      <c r="B347" s="1384"/>
      <c r="C347" s="1298"/>
      <c r="D347" s="1298"/>
      <c r="E347" s="1298"/>
      <c r="F347" s="1298"/>
      <c r="G347" s="1298"/>
      <c r="H347" s="1298"/>
      <c r="I347" s="1298"/>
      <c r="J347" s="1298"/>
      <c r="K347" s="1298"/>
      <c r="L347" s="1298"/>
      <c r="M347" s="1298"/>
      <c r="N347" s="1385"/>
      <c r="O347" s="1"/>
      <c r="P347" s="1"/>
    </row>
    <row r="348" spans="1:16" ht="15.75">
      <c r="A348" s="1"/>
      <c r="B348" s="745"/>
      <c r="C348" s="746"/>
      <c r="D348" s="746"/>
      <c r="E348" s="6"/>
      <c r="F348" s="6"/>
      <c r="G348" s="6"/>
      <c r="H348" s="747"/>
      <c r="I348" s="6"/>
      <c r="J348" s="6"/>
      <c r="K348" s="7"/>
      <c r="L348" s="7"/>
      <c r="M348" s="748"/>
      <c r="N348" s="744"/>
      <c r="O348" s="1"/>
      <c r="P348" s="1"/>
    </row>
    <row r="349" spans="1:16" ht="15.75">
      <c r="A349" s="1"/>
      <c r="B349" s="749" t="s">
        <v>85</v>
      </c>
      <c r="C349" s="29"/>
      <c r="D349" s="29"/>
      <c r="E349" s="29"/>
      <c r="F349" s="29"/>
      <c r="G349" s="29"/>
      <c r="H349" s="29"/>
      <c r="I349" s="29"/>
      <c r="J349" s="29"/>
      <c r="K349" s="7"/>
      <c r="L349" s="7"/>
      <c r="M349" s="748"/>
      <c r="N349" s="744"/>
      <c r="O349" s="1"/>
      <c r="P349" s="1"/>
    </row>
    <row r="350" spans="1:16" ht="15.75">
      <c r="A350" s="1"/>
      <c r="B350" s="749" t="s">
        <v>86</v>
      </c>
      <c r="C350" s="29"/>
      <c r="D350" s="29"/>
      <c r="E350" s="29"/>
      <c r="F350" s="29"/>
      <c r="G350" s="29"/>
      <c r="H350" s="29"/>
      <c r="I350" s="29"/>
      <c r="J350" s="29"/>
      <c r="K350" s="7"/>
      <c r="L350" s="7"/>
      <c r="M350" s="748"/>
      <c r="N350" s="744"/>
      <c r="O350" s="1"/>
      <c r="P350" s="1"/>
    </row>
    <row r="351" spans="1:16" ht="15.75">
      <c r="A351" s="1"/>
      <c r="B351" s="749" t="s">
        <v>87</v>
      </c>
      <c r="C351" s="29"/>
      <c r="D351" s="29"/>
      <c r="E351" s="29"/>
      <c r="F351" s="29"/>
      <c r="G351" s="29"/>
      <c r="H351" s="29"/>
      <c r="I351" s="29"/>
      <c r="J351" s="29"/>
      <c r="K351" s="7"/>
      <c r="L351" s="7"/>
      <c r="M351" s="748"/>
      <c r="N351" s="744"/>
      <c r="O351" s="1"/>
      <c r="P351" s="1"/>
    </row>
    <row r="352" spans="1:16" ht="15.75">
      <c r="A352" s="1"/>
      <c r="B352" s="745"/>
      <c r="C352" s="746"/>
      <c r="D352" s="746"/>
      <c r="E352" s="6"/>
      <c r="F352" s="6"/>
      <c r="G352" s="6"/>
      <c r="H352" s="747"/>
      <c r="I352" s="6"/>
      <c r="J352" s="6"/>
      <c r="K352" s="7"/>
      <c r="L352" s="7"/>
      <c r="M352" s="748"/>
      <c r="N352" s="744"/>
      <c r="O352" s="1"/>
      <c r="P352" s="1"/>
    </row>
    <row r="353" spans="1:16" ht="19.5">
      <c r="A353" s="6"/>
      <c r="B353" s="743"/>
      <c r="C353" s="450"/>
      <c r="D353" s="26" t="s">
        <v>88</v>
      </c>
      <c r="E353" s="450"/>
      <c r="F353" s="450"/>
      <c r="G353" s="450"/>
      <c r="H353" s="450"/>
      <c r="I353" s="72"/>
      <c r="J353" s="450"/>
      <c r="K353" s="450"/>
      <c r="L353" s="450"/>
      <c r="M353" s="368"/>
      <c r="N353" s="744"/>
      <c r="O353" s="6"/>
      <c r="P353" s="6"/>
    </row>
    <row r="354" spans="1:16" ht="15.75">
      <c r="A354" s="6"/>
      <c r="B354" s="743"/>
      <c r="C354" s="450"/>
      <c r="D354" s="27" t="s">
        <v>89</v>
      </c>
      <c r="E354" s="28"/>
      <c r="F354" s="28"/>
      <c r="G354" s="450"/>
      <c r="H354" s="46" t="s">
        <v>90</v>
      </c>
      <c r="I354" s="72"/>
      <c r="J354" s="28"/>
      <c r="K354" s="450"/>
      <c r="L354" s="450"/>
      <c r="M354" s="368"/>
      <c r="N354" s="744"/>
      <c r="O354" s="6"/>
      <c r="P354" s="6"/>
    </row>
    <row r="355" spans="1:16" ht="15.75" customHeight="1">
      <c r="A355" s="6"/>
      <c r="B355" s="743"/>
      <c r="C355" s="450"/>
      <c r="D355" s="29"/>
      <c r="E355" s="450"/>
      <c r="F355" s="450"/>
      <c r="G355" s="450"/>
      <c r="H355" s="450"/>
      <c r="I355" s="7"/>
      <c r="J355" s="6"/>
      <c r="K355" s="6"/>
      <c r="L355" s="6"/>
      <c r="M355" s="364"/>
      <c r="N355" s="750"/>
      <c r="O355" s="6"/>
    </row>
    <row r="356" spans="1:16" ht="18">
      <c r="A356" s="6"/>
      <c r="B356" s="743"/>
      <c r="C356" s="450"/>
      <c r="D356" s="30"/>
      <c r="E356" s="450"/>
      <c r="F356" s="47" t="s">
        <v>91</v>
      </c>
      <c r="G356" s="450"/>
      <c r="H356" s="450"/>
      <c r="I356" s="7"/>
      <c r="J356" s="6"/>
      <c r="K356" s="6"/>
      <c r="L356" s="6"/>
      <c r="M356" s="364"/>
      <c r="N356" s="750"/>
      <c r="O356" s="6"/>
    </row>
    <row r="357" spans="1:16" ht="15" customHeight="1">
      <c r="B357" s="751"/>
      <c r="C357" s="261"/>
      <c r="D357" s="261"/>
      <c r="E357" s="261"/>
      <c r="F357" s="261"/>
      <c r="G357" s="261"/>
      <c r="H357" s="261"/>
      <c r="I357" s="752"/>
      <c r="J357" s="261"/>
      <c r="K357" s="261"/>
      <c r="L357" s="261"/>
      <c r="M357" s="753"/>
      <c r="N357" s="754"/>
    </row>
  </sheetData>
  <sheetProtection selectLockedCells="1"/>
  <autoFilter ref="N6:O6" xr:uid="{00000000-0001-0000-0100-000000000000}"/>
  <mergeCells count="43">
    <mergeCell ref="F226:F236"/>
    <mergeCell ref="F204:F214"/>
    <mergeCell ref="F215:F225"/>
    <mergeCell ref="F251:F259"/>
    <mergeCell ref="F260:F268"/>
    <mergeCell ref="F287:F290"/>
    <mergeCell ref="F269:F286"/>
    <mergeCell ref="B1:K1"/>
    <mergeCell ref="C2:D2"/>
    <mergeCell ref="E2:F2"/>
    <mergeCell ref="C4:K5"/>
    <mergeCell ref="B3:N3"/>
    <mergeCell ref="N4:O4"/>
    <mergeCell ref="F185:F195"/>
    <mergeCell ref="F7:F17"/>
    <mergeCell ref="F29:F39"/>
    <mergeCell ref="F40:F50"/>
    <mergeCell ref="F101:F107"/>
    <mergeCell ref="F108:F114"/>
    <mergeCell ref="F18:F28"/>
    <mergeCell ref="F51:F60"/>
    <mergeCell ref="F127:F133"/>
    <mergeCell ref="F61:F70"/>
    <mergeCell ref="F71:F80"/>
    <mergeCell ref="F81:F90"/>
    <mergeCell ref="F91:F100"/>
    <mergeCell ref="F115:F120"/>
    <mergeCell ref="F134:F140"/>
    <mergeCell ref="L6:M6"/>
    <mergeCell ref="L2:M2"/>
    <mergeCell ref="B345:N347"/>
    <mergeCell ref="F324:F341"/>
    <mergeCell ref="F313:F323"/>
    <mergeCell ref="F291:F301"/>
    <mergeCell ref="F302:F312"/>
    <mergeCell ref="F196:F203"/>
    <mergeCell ref="F237:F243"/>
    <mergeCell ref="F244:F250"/>
    <mergeCell ref="F174:F184"/>
    <mergeCell ref="F141:F151"/>
    <mergeCell ref="F152:F162"/>
    <mergeCell ref="F163:F173"/>
    <mergeCell ref="F121:F126"/>
  </mergeCells>
  <phoneticPr fontId="22"/>
  <pageMargins left="0.23622047244094491" right="0.23622047244094491" top="0.47244094488188981" bottom="0.47" header="0" footer="0"/>
  <pageSetup paperSize="9" scale="60" orientation="portrait" r:id="rId1"/>
  <headerFooter>
    <oddFooter>&amp;R&amp;D</oddFooter>
  </headerFooter>
  <ignoredErrors>
    <ignoredError sqref="C291:D323 E291:E323 C174:E203 C237:E250 C269:E286 C7:D140 E251:E256 C260:D265 C251:D256 C257:D259 C266:D268 C141:E173 C204:E236 C287:E290 C324:D341 E7:E9 E260:E265 E257:E259 E266:E268 E121:E140 E105:E120 E72:E80 E81:E104 E61:E71 E51:E60 E10:E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E85-FB69-4AAC-B792-A22968D2F3CC}">
  <sheetPr codeName="Sheet3"/>
  <dimension ref="A1:W122"/>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6.875" customWidth="1"/>
    <col min="13" max="13" width="3.5" style="363" customWidth="1"/>
    <col min="14" max="14" width="10.625" style="2" customWidth="1"/>
    <col min="15" max="15" width="12.875" customWidth="1"/>
    <col min="16" max="16" width="12.125" customWidth="1"/>
    <col min="17" max="17" width="13.625" customWidth="1"/>
    <col min="18" max="23" width="6.5" customWidth="1"/>
  </cols>
  <sheetData>
    <row r="1" spans="1:18" ht="53.25" customHeight="1" thickBot="1">
      <c r="A1" s="1"/>
      <c r="B1" s="1281" t="s">
        <v>758</v>
      </c>
      <c r="C1" s="1281"/>
      <c r="D1" s="1281"/>
      <c r="E1" s="1281"/>
      <c r="F1" s="1281"/>
      <c r="G1" s="1281"/>
      <c r="H1" s="1281"/>
      <c r="I1" s="1281"/>
      <c r="J1" s="1281"/>
      <c r="K1" s="1281"/>
      <c r="L1" s="430"/>
      <c r="M1" s="357"/>
      <c r="N1" s="266" t="str">
        <f>ドッグキャリー!N1</f>
        <v>2025/5/21 更新</v>
      </c>
      <c r="O1" s="1"/>
      <c r="P1" s="1"/>
    </row>
    <row r="2" spans="1:18" ht="49.5" customHeight="1" thickBot="1">
      <c r="A2" s="1"/>
      <c r="B2" s="430"/>
      <c r="C2" s="1282" t="s">
        <v>0</v>
      </c>
      <c r="D2" s="1283"/>
      <c r="E2" s="1284"/>
      <c r="F2" s="1285"/>
      <c r="G2" s="351" t="s">
        <v>1</v>
      </c>
      <c r="H2" s="3" t="s">
        <v>92</v>
      </c>
      <c r="I2" s="352"/>
      <c r="J2" s="4" t="s">
        <v>3</v>
      </c>
      <c r="K2" s="385"/>
      <c r="L2" s="1287" t="s">
        <v>4</v>
      </c>
      <c r="M2" s="1287"/>
      <c r="N2" s="386"/>
      <c r="O2" s="431" t="s">
        <v>5</v>
      </c>
      <c r="P2" s="6"/>
      <c r="Q2" s="450"/>
    </row>
    <row r="3" spans="1:18" ht="26.25" customHeight="1">
      <c r="A3" s="1"/>
      <c r="B3" s="1286" t="s">
        <v>6</v>
      </c>
      <c r="C3" s="1286"/>
      <c r="D3" s="1286"/>
      <c r="E3" s="1286"/>
      <c r="F3" s="1286"/>
      <c r="G3" s="1286"/>
      <c r="H3" s="1286"/>
      <c r="I3" s="1286"/>
      <c r="J3" s="1286"/>
      <c r="K3" s="1286"/>
      <c r="L3" s="1286"/>
      <c r="M3" s="1286"/>
      <c r="N3" s="1286"/>
      <c r="O3" s="209"/>
      <c r="P3" s="1"/>
    </row>
    <row r="4" spans="1:18" ht="43.5" customHeight="1">
      <c r="A4" s="1"/>
      <c r="B4" s="4"/>
      <c r="C4" s="1300" t="s">
        <v>7</v>
      </c>
      <c r="D4" s="1300"/>
      <c r="E4" s="1300"/>
      <c r="F4" s="1300"/>
      <c r="G4" s="1300"/>
      <c r="H4" s="1300"/>
      <c r="I4" s="1300"/>
      <c r="J4" s="1300"/>
      <c r="K4" s="1300"/>
      <c r="L4" s="432"/>
      <c r="M4" s="358"/>
      <c r="N4" s="1304"/>
      <c r="O4" s="1304"/>
      <c r="P4" s="1"/>
    </row>
    <row r="5" spans="1:18" ht="24" customHeight="1" thickBot="1">
      <c r="A5" s="1"/>
      <c r="B5" s="5"/>
      <c r="C5" s="1301"/>
      <c r="D5" s="1301"/>
      <c r="E5" s="1301"/>
      <c r="F5" s="1301"/>
      <c r="G5" s="1301"/>
      <c r="H5" s="1301"/>
      <c r="I5" s="1301"/>
      <c r="J5" s="1301"/>
      <c r="K5" s="1301"/>
      <c r="L5" s="432"/>
      <c r="M5" s="358"/>
      <c r="N5" s="428" t="s">
        <v>460</v>
      </c>
      <c r="O5" s="1"/>
      <c r="P5" s="1"/>
    </row>
    <row r="6" spans="1:18" ht="27" customHeight="1" thickBot="1">
      <c r="A6" s="2"/>
      <c r="B6" s="35" t="s">
        <v>8</v>
      </c>
      <c r="C6" s="36" t="s">
        <v>9</v>
      </c>
      <c r="D6" s="36" t="s">
        <v>10</v>
      </c>
      <c r="E6" s="35" t="s">
        <v>11</v>
      </c>
      <c r="F6" s="35" t="s">
        <v>12</v>
      </c>
      <c r="G6" s="37" t="s">
        <v>13</v>
      </c>
      <c r="H6" s="35" t="s">
        <v>14</v>
      </c>
      <c r="I6" s="39" t="s">
        <v>15</v>
      </c>
      <c r="J6" s="455" t="s">
        <v>16</v>
      </c>
      <c r="K6" s="38" t="s">
        <v>17</v>
      </c>
      <c r="L6" s="1429" t="s">
        <v>18</v>
      </c>
      <c r="M6" s="1379"/>
      <c r="N6" s="8" t="s">
        <v>19</v>
      </c>
      <c r="R6" s="44"/>
    </row>
    <row r="7" spans="1:18" ht="15.75" customHeight="1" thickTop="1">
      <c r="A7" s="4"/>
      <c r="B7" s="447">
        <v>2502</v>
      </c>
      <c r="C7" s="95" t="s">
        <v>1167</v>
      </c>
      <c r="D7" s="95" t="s">
        <v>1170</v>
      </c>
      <c r="E7" s="165" t="s">
        <v>1199</v>
      </c>
      <c r="F7" s="1314" t="s">
        <v>1355</v>
      </c>
      <c r="G7" s="1065" t="s">
        <v>1174</v>
      </c>
      <c r="H7" s="1065" t="s">
        <v>97</v>
      </c>
      <c r="I7" s="1181" t="s">
        <v>1309</v>
      </c>
      <c r="J7" s="1247">
        <v>1</v>
      </c>
      <c r="K7" s="1066">
        <v>2600</v>
      </c>
      <c r="L7" s="1248" t="str">
        <f>IFERROR(IF(N7=0,"",ROUNDUP(N7/J7,0)),"")</f>
        <v/>
      </c>
      <c r="M7" s="1249" t="s">
        <v>23</v>
      </c>
      <c r="N7" s="1069"/>
      <c r="O7" s="249"/>
      <c r="R7" s="44"/>
    </row>
    <row r="8" spans="1:18" ht="15.75" customHeight="1">
      <c r="A8" s="4"/>
      <c r="B8" s="449">
        <v>2502</v>
      </c>
      <c r="C8" s="96" t="s">
        <v>1167</v>
      </c>
      <c r="D8" s="96" t="s">
        <v>1171</v>
      </c>
      <c r="E8" s="161" t="s">
        <v>1200</v>
      </c>
      <c r="F8" s="1314"/>
      <c r="G8" s="1064" t="s">
        <v>1174</v>
      </c>
      <c r="H8" s="1064" t="s">
        <v>32</v>
      </c>
      <c r="I8" s="1181" t="s">
        <v>1309</v>
      </c>
      <c r="J8" s="1182">
        <v>1</v>
      </c>
      <c r="K8" s="1179">
        <v>2600</v>
      </c>
      <c r="L8" s="1070" t="str">
        <f t="shared" ref="L8:L71" si="0">IFERROR(IF(N8=0,"",ROUNDUP(N8/J8,0)),"")</f>
        <v/>
      </c>
      <c r="M8" s="1068" t="s">
        <v>23</v>
      </c>
      <c r="N8" s="1069"/>
      <c r="R8" s="44"/>
    </row>
    <row r="9" spans="1:18" ht="15.75" customHeight="1">
      <c r="A9" s="4"/>
      <c r="B9" s="449">
        <v>2502</v>
      </c>
      <c r="C9" s="96" t="s">
        <v>1167</v>
      </c>
      <c r="D9" s="96" t="s">
        <v>1172</v>
      </c>
      <c r="E9" s="161" t="s">
        <v>1201</v>
      </c>
      <c r="F9" s="1314"/>
      <c r="G9" s="1064" t="s">
        <v>1174</v>
      </c>
      <c r="H9" s="1064" t="s">
        <v>35</v>
      </c>
      <c r="I9" s="1181" t="s">
        <v>1309</v>
      </c>
      <c r="J9" s="1182">
        <v>1</v>
      </c>
      <c r="K9" s="1179">
        <v>3100</v>
      </c>
      <c r="L9" s="1070" t="str">
        <f t="shared" si="0"/>
        <v/>
      </c>
      <c r="M9" s="1068" t="s">
        <v>23</v>
      </c>
      <c r="N9" s="1069"/>
      <c r="R9" s="44"/>
    </row>
    <row r="10" spans="1:18" ht="15.75" customHeight="1">
      <c r="A10" s="4"/>
      <c r="B10" s="449">
        <v>2502</v>
      </c>
      <c r="C10" s="96" t="s">
        <v>1167</v>
      </c>
      <c r="D10" s="96" t="s">
        <v>1173</v>
      </c>
      <c r="E10" s="161" t="s">
        <v>1202</v>
      </c>
      <c r="F10" s="1314"/>
      <c r="G10" s="1064" t="s">
        <v>1174</v>
      </c>
      <c r="H10" s="1064" t="s">
        <v>105</v>
      </c>
      <c r="I10" s="1181" t="s">
        <v>1309</v>
      </c>
      <c r="J10" s="1182">
        <v>1</v>
      </c>
      <c r="K10" s="1179">
        <v>3100</v>
      </c>
      <c r="L10" s="1070" t="str">
        <f t="shared" si="0"/>
        <v/>
      </c>
      <c r="M10" s="1068" t="s">
        <v>23</v>
      </c>
      <c r="N10" s="1069"/>
      <c r="R10" s="44"/>
    </row>
    <row r="11" spans="1:18" ht="15.75" customHeight="1">
      <c r="A11" s="4"/>
      <c r="B11" s="449">
        <v>2502</v>
      </c>
      <c r="C11" s="96" t="s">
        <v>1168</v>
      </c>
      <c r="D11" s="96" t="s">
        <v>1170</v>
      </c>
      <c r="E11" s="161" t="s">
        <v>1203</v>
      </c>
      <c r="F11" s="1314"/>
      <c r="G11" s="449" t="s">
        <v>1175</v>
      </c>
      <c r="H11" s="449" t="s">
        <v>97</v>
      </c>
      <c r="I11" s="626" t="s">
        <v>1328</v>
      </c>
      <c r="J11" s="332">
        <v>1</v>
      </c>
      <c r="K11" s="57">
        <v>2600</v>
      </c>
      <c r="L11" s="466" t="str">
        <f t="shared" si="0"/>
        <v/>
      </c>
      <c r="M11" s="492" t="s">
        <v>23</v>
      </c>
      <c r="N11" s="419"/>
      <c r="R11" s="44"/>
    </row>
    <row r="12" spans="1:18" ht="15.75" customHeight="1">
      <c r="A12" s="4"/>
      <c r="B12" s="449">
        <v>2502</v>
      </c>
      <c r="C12" s="96" t="s">
        <v>1168</v>
      </c>
      <c r="D12" s="96" t="s">
        <v>1171</v>
      </c>
      <c r="E12" s="161" t="s">
        <v>1204</v>
      </c>
      <c r="F12" s="1314"/>
      <c r="G12" s="1064" t="s">
        <v>1175</v>
      </c>
      <c r="H12" s="1064" t="s">
        <v>32</v>
      </c>
      <c r="I12" s="1181" t="s">
        <v>1309</v>
      </c>
      <c r="J12" s="1182">
        <v>1</v>
      </c>
      <c r="K12" s="1179">
        <v>2600</v>
      </c>
      <c r="L12" s="1070" t="str">
        <f t="shared" si="0"/>
        <v/>
      </c>
      <c r="M12" s="1068" t="s">
        <v>23</v>
      </c>
      <c r="N12" s="1069"/>
      <c r="R12" s="44"/>
    </row>
    <row r="13" spans="1:18" ht="15.75" customHeight="1">
      <c r="A13" s="4"/>
      <c r="B13" s="449">
        <v>2502</v>
      </c>
      <c r="C13" s="96" t="s">
        <v>1168</v>
      </c>
      <c r="D13" s="96" t="s">
        <v>1172</v>
      </c>
      <c r="E13" s="161" t="s">
        <v>1205</v>
      </c>
      <c r="F13" s="1314"/>
      <c r="G13" s="1064" t="s">
        <v>1175</v>
      </c>
      <c r="H13" s="1064" t="s">
        <v>35</v>
      </c>
      <c r="I13" s="1181" t="s">
        <v>1309</v>
      </c>
      <c r="J13" s="1182">
        <v>1</v>
      </c>
      <c r="K13" s="1179">
        <v>3100</v>
      </c>
      <c r="L13" s="1217" t="str">
        <f t="shared" si="0"/>
        <v/>
      </c>
      <c r="M13" s="1068" t="s">
        <v>23</v>
      </c>
      <c r="N13" s="1069"/>
      <c r="R13" s="44"/>
    </row>
    <row r="14" spans="1:18" ht="15.75" customHeight="1">
      <c r="A14" s="4"/>
      <c r="B14" s="449">
        <v>2502</v>
      </c>
      <c r="C14" s="96" t="s">
        <v>1168</v>
      </c>
      <c r="D14" s="96" t="s">
        <v>1173</v>
      </c>
      <c r="E14" s="161" t="s">
        <v>1206</v>
      </c>
      <c r="F14" s="1314"/>
      <c r="G14" s="449" t="s">
        <v>1175</v>
      </c>
      <c r="H14" s="449" t="s">
        <v>105</v>
      </c>
      <c r="I14" s="586"/>
      <c r="J14" s="332">
        <v>1</v>
      </c>
      <c r="K14" s="57">
        <v>3100</v>
      </c>
      <c r="L14" s="468" t="str">
        <f t="shared" si="0"/>
        <v/>
      </c>
      <c r="M14" s="492" t="s">
        <v>23</v>
      </c>
      <c r="N14" s="419"/>
      <c r="R14" s="44"/>
    </row>
    <row r="15" spans="1:18" ht="15.75">
      <c r="A15" s="4"/>
      <c r="B15" s="449">
        <v>2502</v>
      </c>
      <c r="C15" s="96" t="s">
        <v>1169</v>
      </c>
      <c r="D15" s="96" t="s">
        <v>1170</v>
      </c>
      <c r="E15" s="161" t="s">
        <v>1207</v>
      </c>
      <c r="F15" s="1314"/>
      <c r="G15" s="449" t="s">
        <v>1176</v>
      </c>
      <c r="H15" s="449" t="s">
        <v>97</v>
      </c>
      <c r="I15" s="626" t="s">
        <v>1328</v>
      </c>
      <c r="J15" s="332">
        <v>1</v>
      </c>
      <c r="K15" s="57">
        <v>2600</v>
      </c>
      <c r="L15" s="468" t="str">
        <f t="shared" si="0"/>
        <v/>
      </c>
      <c r="M15" s="492" t="s">
        <v>23</v>
      </c>
      <c r="N15" s="419"/>
      <c r="R15" s="44"/>
    </row>
    <row r="16" spans="1:18" ht="15.75" customHeight="1">
      <c r="A16" s="4"/>
      <c r="B16" s="449">
        <v>2502</v>
      </c>
      <c r="C16" s="96" t="s">
        <v>1169</v>
      </c>
      <c r="D16" s="96" t="s">
        <v>1171</v>
      </c>
      <c r="E16" s="161" t="s">
        <v>1208</v>
      </c>
      <c r="F16" s="1314"/>
      <c r="G16" s="1064" t="s">
        <v>1176</v>
      </c>
      <c r="H16" s="1064" t="s">
        <v>32</v>
      </c>
      <c r="I16" s="1181" t="s">
        <v>1309</v>
      </c>
      <c r="J16" s="1182">
        <v>1</v>
      </c>
      <c r="K16" s="1179">
        <v>2600</v>
      </c>
      <c r="L16" s="1217" t="str">
        <f t="shared" si="0"/>
        <v/>
      </c>
      <c r="M16" s="1068" t="s">
        <v>23</v>
      </c>
      <c r="N16" s="1069"/>
      <c r="R16" s="44"/>
    </row>
    <row r="17" spans="1:18" ht="15.75" customHeight="1">
      <c r="A17" s="4"/>
      <c r="B17" s="449">
        <v>2502</v>
      </c>
      <c r="C17" s="96" t="s">
        <v>1169</v>
      </c>
      <c r="D17" s="96" t="s">
        <v>1172</v>
      </c>
      <c r="E17" s="161" t="s">
        <v>1209</v>
      </c>
      <c r="F17" s="1314"/>
      <c r="G17" s="1064" t="s">
        <v>1176</v>
      </c>
      <c r="H17" s="1064" t="s">
        <v>35</v>
      </c>
      <c r="I17" s="1181" t="s">
        <v>1309</v>
      </c>
      <c r="J17" s="1182">
        <v>1</v>
      </c>
      <c r="K17" s="1179">
        <v>3100</v>
      </c>
      <c r="L17" s="1070" t="str">
        <f t="shared" si="0"/>
        <v/>
      </c>
      <c r="M17" s="1068" t="s">
        <v>23</v>
      </c>
      <c r="N17" s="1069"/>
      <c r="R17" s="44"/>
    </row>
    <row r="18" spans="1:18" ht="15.75" customHeight="1">
      <c r="A18" s="4"/>
      <c r="B18" s="446">
        <v>2502</v>
      </c>
      <c r="C18" s="97" t="s">
        <v>1169</v>
      </c>
      <c r="D18" s="97" t="s">
        <v>1173</v>
      </c>
      <c r="E18" s="163" t="s">
        <v>1210</v>
      </c>
      <c r="F18" s="1315"/>
      <c r="G18" s="426" t="s">
        <v>1176</v>
      </c>
      <c r="H18" s="426" t="s">
        <v>105</v>
      </c>
      <c r="I18" s="1181" t="s">
        <v>1309</v>
      </c>
      <c r="J18" s="1245">
        <v>1</v>
      </c>
      <c r="K18" s="427">
        <v>3100</v>
      </c>
      <c r="L18" s="471" t="str">
        <f t="shared" si="0"/>
        <v/>
      </c>
      <c r="M18" s="1246" t="s">
        <v>23</v>
      </c>
      <c r="N18" s="1069"/>
      <c r="R18" s="44"/>
    </row>
    <row r="19" spans="1:18" ht="15.75" customHeight="1">
      <c r="A19" s="4"/>
      <c r="B19" s="16">
        <v>2504</v>
      </c>
      <c r="C19" s="17" t="s">
        <v>1172</v>
      </c>
      <c r="D19" s="17" t="s">
        <v>1171</v>
      </c>
      <c r="E19" s="857" t="s">
        <v>1211</v>
      </c>
      <c r="F19" s="1428" t="s">
        <v>1183</v>
      </c>
      <c r="G19" s="16" t="s">
        <v>1184</v>
      </c>
      <c r="H19" s="16" t="s">
        <v>32</v>
      </c>
      <c r="I19" s="858"/>
      <c r="J19" s="859">
        <v>1</v>
      </c>
      <c r="K19" s="68">
        <v>3500</v>
      </c>
      <c r="L19" s="517" t="str">
        <f t="shared" si="0"/>
        <v/>
      </c>
      <c r="M19" s="492" t="s">
        <v>23</v>
      </c>
      <c r="N19" s="419"/>
      <c r="R19" s="44"/>
    </row>
    <row r="20" spans="1:18" ht="15.75" customHeight="1">
      <c r="A20" s="4"/>
      <c r="B20" s="18">
        <v>2504</v>
      </c>
      <c r="C20" s="19" t="s">
        <v>1172</v>
      </c>
      <c r="D20" s="19" t="s">
        <v>1172</v>
      </c>
      <c r="E20" s="850" t="s">
        <v>1212</v>
      </c>
      <c r="F20" s="1426"/>
      <c r="G20" s="18" t="s">
        <v>1184</v>
      </c>
      <c r="H20" s="18" t="s">
        <v>35</v>
      </c>
      <c r="I20" s="853"/>
      <c r="J20" s="848">
        <v>1</v>
      </c>
      <c r="K20" s="48">
        <v>3700</v>
      </c>
      <c r="L20" s="468" t="str">
        <f t="shared" si="0"/>
        <v/>
      </c>
      <c r="M20" s="492" t="s">
        <v>23</v>
      </c>
      <c r="N20" s="419"/>
      <c r="R20" s="44"/>
    </row>
    <row r="21" spans="1:18" ht="15.75" customHeight="1">
      <c r="A21" s="4"/>
      <c r="B21" s="18">
        <v>2504</v>
      </c>
      <c r="C21" s="19" t="s">
        <v>1172</v>
      </c>
      <c r="D21" s="19" t="s">
        <v>1173</v>
      </c>
      <c r="E21" s="850" t="s">
        <v>1213</v>
      </c>
      <c r="F21" s="1426"/>
      <c r="G21" s="18" t="s">
        <v>1184</v>
      </c>
      <c r="H21" s="18" t="s">
        <v>105</v>
      </c>
      <c r="I21" s="851"/>
      <c r="J21" s="848">
        <v>1</v>
      </c>
      <c r="K21" s="48">
        <v>3900</v>
      </c>
      <c r="L21" s="466" t="str">
        <f t="shared" si="0"/>
        <v/>
      </c>
      <c r="M21" s="492" t="s">
        <v>23</v>
      </c>
      <c r="N21" s="419"/>
      <c r="R21" s="44"/>
    </row>
    <row r="22" spans="1:18" ht="15.75" customHeight="1">
      <c r="A22" s="4"/>
      <c r="B22" s="18">
        <v>2504</v>
      </c>
      <c r="C22" s="19" t="s">
        <v>1182</v>
      </c>
      <c r="D22" s="19" t="s">
        <v>1171</v>
      </c>
      <c r="E22" s="850" t="s">
        <v>1214</v>
      </c>
      <c r="F22" s="1426"/>
      <c r="G22" s="18" t="s">
        <v>1185</v>
      </c>
      <c r="H22" s="18" t="s">
        <v>32</v>
      </c>
      <c r="I22" s="851"/>
      <c r="J22" s="848">
        <v>1</v>
      </c>
      <c r="K22" s="48">
        <v>3500</v>
      </c>
      <c r="L22" s="517" t="str">
        <f t="shared" si="0"/>
        <v/>
      </c>
      <c r="M22" s="492" t="s">
        <v>23</v>
      </c>
      <c r="N22" s="419"/>
      <c r="R22" s="44"/>
    </row>
    <row r="23" spans="1:18" ht="15.75" customHeight="1">
      <c r="A23" s="4"/>
      <c r="B23" s="18">
        <v>2504</v>
      </c>
      <c r="C23" s="19" t="s">
        <v>1182</v>
      </c>
      <c r="D23" s="19" t="s">
        <v>1172</v>
      </c>
      <c r="E23" s="850" t="s">
        <v>1215</v>
      </c>
      <c r="F23" s="1426"/>
      <c r="G23" s="18" t="s">
        <v>1185</v>
      </c>
      <c r="H23" s="18" t="s">
        <v>35</v>
      </c>
      <c r="I23" s="851"/>
      <c r="J23" s="848">
        <v>1</v>
      </c>
      <c r="K23" s="48">
        <v>3700</v>
      </c>
      <c r="L23" s="468" t="str">
        <f t="shared" si="0"/>
        <v/>
      </c>
      <c r="M23" s="492" t="s">
        <v>23</v>
      </c>
      <c r="N23" s="419"/>
      <c r="R23" s="44"/>
    </row>
    <row r="24" spans="1:18" ht="15.75" customHeight="1">
      <c r="A24" s="4"/>
      <c r="B24" s="20">
        <v>2504</v>
      </c>
      <c r="C24" s="21" t="s">
        <v>1182</v>
      </c>
      <c r="D24" s="21" t="s">
        <v>1173</v>
      </c>
      <c r="E24" s="854" t="s">
        <v>1216</v>
      </c>
      <c r="F24" s="1427"/>
      <c r="G24" s="20" t="s">
        <v>1185</v>
      </c>
      <c r="H24" s="20" t="s">
        <v>105</v>
      </c>
      <c r="I24" s="860"/>
      <c r="J24" s="856">
        <v>1</v>
      </c>
      <c r="K24" s="67">
        <v>3900</v>
      </c>
      <c r="L24" s="467" t="str">
        <f t="shared" si="0"/>
        <v/>
      </c>
      <c r="M24" s="490" t="s">
        <v>23</v>
      </c>
      <c r="N24" s="419"/>
      <c r="R24" s="44"/>
    </row>
    <row r="25" spans="1:18" ht="15.75" customHeight="1">
      <c r="A25" s="4"/>
      <c r="B25" s="16">
        <v>2503</v>
      </c>
      <c r="C25" s="17" t="s">
        <v>1186</v>
      </c>
      <c r="D25" s="17" t="s">
        <v>1170</v>
      </c>
      <c r="E25" s="857" t="s">
        <v>1217</v>
      </c>
      <c r="F25" s="1428" t="s">
        <v>1188</v>
      </c>
      <c r="G25" s="16" t="s">
        <v>22</v>
      </c>
      <c r="H25" s="16" t="s">
        <v>1191</v>
      </c>
      <c r="I25" s="1097" t="s">
        <v>1365</v>
      </c>
      <c r="J25" s="859">
        <v>1</v>
      </c>
      <c r="K25" s="68">
        <v>3300</v>
      </c>
      <c r="L25" s="468" t="str">
        <f t="shared" si="0"/>
        <v/>
      </c>
      <c r="M25" s="486" t="s">
        <v>23</v>
      </c>
      <c r="N25" s="419"/>
      <c r="R25" s="44"/>
    </row>
    <row r="26" spans="1:18" ht="15.75" customHeight="1">
      <c r="A26" s="4"/>
      <c r="B26" s="18">
        <v>2503</v>
      </c>
      <c r="C26" s="19" t="s">
        <v>1186</v>
      </c>
      <c r="D26" s="19" t="s">
        <v>1171</v>
      </c>
      <c r="E26" s="850" t="s">
        <v>1218</v>
      </c>
      <c r="F26" s="1426"/>
      <c r="G26" s="18" t="s">
        <v>1189</v>
      </c>
      <c r="H26" s="18" t="s">
        <v>1192</v>
      </c>
      <c r="I26" s="851"/>
      <c r="J26" s="848">
        <v>1</v>
      </c>
      <c r="K26" s="48">
        <v>3300</v>
      </c>
      <c r="L26" s="517" t="str">
        <f t="shared" si="0"/>
        <v/>
      </c>
      <c r="M26" s="492" t="s">
        <v>23</v>
      </c>
      <c r="N26" s="419"/>
      <c r="R26" s="44"/>
    </row>
    <row r="27" spans="1:18" ht="15.75" customHeight="1">
      <c r="A27" s="4"/>
      <c r="B27" s="18">
        <v>2503</v>
      </c>
      <c r="C27" s="19" t="s">
        <v>1186</v>
      </c>
      <c r="D27" s="19" t="s">
        <v>1172</v>
      </c>
      <c r="E27" s="850" t="s">
        <v>1219</v>
      </c>
      <c r="F27" s="1426"/>
      <c r="G27" s="18" t="s">
        <v>1189</v>
      </c>
      <c r="H27" s="18" t="s">
        <v>35</v>
      </c>
      <c r="I27" s="853"/>
      <c r="J27" s="848">
        <v>1</v>
      </c>
      <c r="K27" s="48">
        <v>3500</v>
      </c>
      <c r="L27" s="468" t="str">
        <f t="shared" si="0"/>
        <v/>
      </c>
      <c r="M27" s="492" t="s">
        <v>23</v>
      </c>
      <c r="N27" s="419"/>
      <c r="R27" s="44"/>
    </row>
    <row r="28" spans="1:18" ht="15.75" customHeight="1">
      <c r="A28" s="4"/>
      <c r="B28" s="18">
        <v>2503</v>
      </c>
      <c r="C28" s="19" t="s">
        <v>1186</v>
      </c>
      <c r="D28" s="19" t="s">
        <v>1173</v>
      </c>
      <c r="E28" s="850" t="s">
        <v>1220</v>
      </c>
      <c r="F28" s="1426"/>
      <c r="G28" s="18" t="s">
        <v>1189</v>
      </c>
      <c r="H28" s="852" t="s">
        <v>105</v>
      </c>
      <c r="I28" s="853"/>
      <c r="J28" s="848">
        <v>1</v>
      </c>
      <c r="K28" s="48">
        <v>3500</v>
      </c>
      <c r="L28" s="517" t="str">
        <f t="shared" si="0"/>
        <v/>
      </c>
      <c r="M28" s="492" t="s">
        <v>23</v>
      </c>
      <c r="N28" s="419"/>
      <c r="R28" s="44"/>
    </row>
    <row r="29" spans="1:18" ht="15.75" customHeight="1">
      <c r="A29" s="4"/>
      <c r="B29" s="18">
        <v>2503</v>
      </c>
      <c r="C29" s="19" t="s">
        <v>1187</v>
      </c>
      <c r="D29" s="19" t="s">
        <v>1170</v>
      </c>
      <c r="E29" s="850" t="s">
        <v>1221</v>
      </c>
      <c r="F29" s="1426"/>
      <c r="G29" s="18" t="s">
        <v>1190</v>
      </c>
      <c r="H29" s="18" t="s">
        <v>1191</v>
      </c>
      <c r="I29" s="848" t="s">
        <v>1364</v>
      </c>
      <c r="J29" s="848">
        <v>1</v>
      </c>
      <c r="K29" s="48">
        <v>3300</v>
      </c>
      <c r="L29" s="517" t="str">
        <f t="shared" si="0"/>
        <v/>
      </c>
      <c r="M29" s="492" t="s">
        <v>23</v>
      </c>
      <c r="N29" s="419"/>
      <c r="R29" s="44"/>
    </row>
    <row r="30" spans="1:18" ht="15.75" customHeight="1">
      <c r="A30" s="4"/>
      <c r="B30" s="18">
        <v>2503</v>
      </c>
      <c r="C30" s="19" t="s">
        <v>1187</v>
      </c>
      <c r="D30" s="19" t="s">
        <v>1171</v>
      </c>
      <c r="E30" s="850" t="s">
        <v>1222</v>
      </c>
      <c r="F30" s="1426"/>
      <c r="G30" s="18" t="s">
        <v>1190</v>
      </c>
      <c r="H30" s="18" t="s">
        <v>1192</v>
      </c>
      <c r="I30" s="848" t="s">
        <v>1364</v>
      </c>
      <c r="J30" s="848">
        <v>1</v>
      </c>
      <c r="K30" s="48">
        <v>3300</v>
      </c>
      <c r="L30" s="517" t="str">
        <f t="shared" si="0"/>
        <v/>
      </c>
      <c r="M30" s="492" t="s">
        <v>23</v>
      </c>
      <c r="N30" s="419"/>
      <c r="R30" s="44"/>
    </row>
    <row r="31" spans="1:18" ht="15.75" customHeight="1">
      <c r="A31" s="4"/>
      <c r="B31" s="18">
        <v>2503</v>
      </c>
      <c r="C31" s="19" t="s">
        <v>1187</v>
      </c>
      <c r="D31" s="19" t="s">
        <v>1172</v>
      </c>
      <c r="E31" s="850" t="s">
        <v>1223</v>
      </c>
      <c r="F31" s="1426"/>
      <c r="G31" s="18" t="s">
        <v>1190</v>
      </c>
      <c r="H31" s="18" t="s">
        <v>35</v>
      </c>
      <c r="I31" s="853"/>
      <c r="J31" s="848">
        <v>1</v>
      </c>
      <c r="K31" s="48">
        <v>3500</v>
      </c>
      <c r="L31" s="517" t="str">
        <f t="shared" si="0"/>
        <v/>
      </c>
      <c r="M31" s="492" t="s">
        <v>23</v>
      </c>
      <c r="N31" s="419"/>
      <c r="R31" s="44"/>
    </row>
    <row r="32" spans="1:18" ht="15.75" customHeight="1">
      <c r="A32" s="4"/>
      <c r="B32" s="20">
        <v>2503</v>
      </c>
      <c r="C32" s="21" t="s">
        <v>1187</v>
      </c>
      <c r="D32" s="21" t="s">
        <v>1173</v>
      </c>
      <c r="E32" s="854" t="s">
        <v>1224</v>
      </c>
      <c r="F32" s="1427"/>
      <c r="G32" s="20" t="s">
        <v>1190</v>
      </c>
      <c r="H32" s="855" t="s">
        <v>105</v>
      </c>
      <c r="I32" s="853"/>
      <c r="J32" s="856">
        <v>1</v>
      </c>
      <c r="K32" s="67">
        <v>3500</v>
      </c>
      <c r="L32" s="467" t="str">
        <f t="shared" si="0"/>
        <v/>
      </c>
      <c r="M32" s="490" t="s">
        <v>23</v>
      </c>
      <c r="N32" s="419"/>
      <c r="R32" s="44"/>
    </row>
    <row r="33" spans="1:23" ht="15" customHeight="1">
      <c r="A33" s="25"/>
      <c r="B33" s="16">
        <v>2501</v>
      </c>
      <c r="C33" s="17" t="s">
        <v>1186</v>
      </c>
      <c r="D33" s="17" t="s">
        <v>79</v>
      </c>
      <c r="E33" s="107" t="s">
        <v>1225</v>
      </c>
      <c r="F33" s="1392" t="s">
        <v>531</v>
      </c>
      <c r="G33" s="16" t="s">
        <v>22</v>
      </c>
      <c r="H33" s="16" t="s">
        <v>147</v>
      </c>
      <c r="I33" s="1183"/>
      <c r="J33" s="199">
        <v>2</v>
      </c>
      <c r="K33" s="68">
        <v>2000</v>
      </c>
      <c r="L33" s="598" t="str">
        <f t="shared" si="0"/>
        <v/>
      </c>
      <c r="M33" s="486" t="s">
        <v>23</v>
      </c>
      <c r="N33" s="419"/>
      <c r="O33" s="25"/>
      <c r="P33" s="25"/>
      <c r="Q33" s="25"/>
      <c r="R33" s="25"/>
      <c r="S33" s="25"/>
      <c r="T33" s="25"/>
      <c r="U33" s="25"/>
      <c r="V33" s="25"/>
      <c r="W33" s="25"/>
    </row>
    <row r="34" spans="1:23" ht="15" customHeight="1">
      <c r="A34" s="25"/>
      <c r="B34" s="18">
        <v>2501</v>
      </c>
      <c r="C34" s="19" t="s">
        <v>1186</v>
      </c>
      <c r="D34" s="19" t="s">
        <v>28</v>
      </c>
      <c r="E34" s="101" t="s">
        <v>1226</v>
      </c>
      <c r="F34" s="1349"/>
      <c r="G34" s="18" t="s">
        <v>22</v>
      </c>
      <c r="H34" s="18" t="s">
        <v>73</v>
      </c>
      <c r="I34" s="1184"/>
      <c r="J34" s="200">
        <v>2</v>
      </c>
      <c r="K34" s="48">
        <v>2000</v>
      </c>
      <c r="L34" s="468" t="str">
        <f t="shared" si="0"/>
        <v/>
      </c>
      <c r="M34" s="486" t="s">
        <v>23</v>
      </c>
      <c r="N34" s="419"/>
      <c r="O34" s="25"/>
      <c r="P34" s="25"/>
      <c r="Q34" s="25"/>
      <c r="R34" s="25"/>
      <c r="S34" s="25"/>
      <c r="T34" s="25"/>
      <c r="U34" s="25"/>
      <c r="V34" s="25"/>
      <c r="W34" s="25"/>
    </row>
    <row r="35" spans="1:23" ht="15" customHeight="1">
      <c r="A35" s="25"/>
      <c r="B35" s="18">
        <v>2501</v>
      </c>
      <c r="C35" s="19" t="s">
        <v>1186</v>
      </c>
      <c r="D35" s="19" t="s">
        <v>33</v>
      </c>
      <c r="E35" s="101" t="s">
        <v>1227</v>
      </c>
      <c r="F35" s="1349"/>
      <c r="G35" s="18" t="s">
        <v>22</v>
      </c>
      <c r="H35" s="18" t="s">
        <v>74</v>
      </c>
      <c r="I35" s="1185"/>
      <c r="J35" s="200">
        <v>2</v>
      </c>
      <c r="K35" s="48">
        <v>2000</v>
      </c>
      <c r="L35" s="466" t="str">
        <f t="shared" si="0"/>
        <v/>
      </c>
      <c r="M35" s="486" t="s">
        <v>23</v>
      </c>
      <c r="N35" s="419"/>
      <c r="O35" s="25"/>
      <c r="P35" s="25"/>
      <c r="Q35" s="25"/>
      <c r="R35" s="25"/>
      <c r="S35" s="25"/>
      <c r="T35" s="25"/>
      <c r="U35" s="25"/>
      <c r="V35" s="25"/>
      <c r="W35" s="25"/>
    </row>
    <row r="36" spans="1:23" ht="15" customHeight="1">
      <c r="A36" s="25"/>
      <c r="B36" s="18">
        <v>2501</v>
      </c>
      <c r="C36" s="19" t="s">
        <v>1186</v>
      </c>
      <c r="D36" s="19" t="s">
        <v>103</v>
      </c>
      <c r="E36" s="101" t="s">
        <v>1228</v>
      </c>
      <c r="F36" s="1349"/>
      <c r="G36" s="18" t="s">
        <v>22</v>
      </c>
      <c r="H36" s="18" t="s">
        <v>153</v>
      </c>
      <c r="I36" s="1185"/>
      <c r="J36" s="200">
        <v>2</v>
      </c>
      <c r="K36" s="48">
        <v>2500</v>
      </c>
      <c r="L36" s="466" t="str">
        <f t="shared" si="0"/>
        <v/>
      </c>
      <c r="M36" s="486" t="s">
        <v>23</v>
      </c>
      <c r="N36" s="419"/>
      <c r="O36" s="25"/>
      <c r="P36" s="25"/>
      <c r="Q36" s="25"/>
      <c r="R36" s="25"/>
      <c r="S36" s="25"/>
      <c r="T36" s="25"/>
      <c r="U36" s="25"/>
      <c r="V36" s="25"/>
      <c r="W36" s="25"/>
    </row>
    <row r="37" spans="1:23" ht="15" customHeight="1">
      <c r="A37" s="25"/>
      <c r="B37" s="18">
        <v>2501</v>
      </c>
      <c r="C37" s="19" t="s">
        <v>1186</v>
      </c>
      <c r="D37" s="19" t="s">
        <v>27</v>
      </c>
      <c r="E37" s="101" t="s">
        <v>1229</v>
      </c>
      <c r="F37" s="1349"/>
      <c r="G37" s="18" t="s">
        <v>22</v>
      </c>
      <c r="H37" s="18" t="s">
        <v>156</v>
      </c>
      <c r="I37" s="1186" t="s">
        <v>1337</v>
      </c>
      <c r="J37" s="200">
        <v>2</v>
      </c>
      <c r="K37" s="48">
        <v>2500</v>
      </c>
      <c r="L37" s="466" t="str">
        <f t="shared" si="0"/>
        <v/>
      </c>
      <c r="M37" s="486" t="s">
        <v>23</v>
      </c>
      <c r="N37" s="419"/>
      <c r="O37" s="25"/>
      <c r="P37" s="25"/>
      <c r="Q37" s="25"/>
      <c r="R37" s="25"/>
      <c r="S37" s="25"/>
      <c r="T37" s="25"/>
      <c r="U37" s="25"/>
      <c r="V37" s="25"/>
      <c r="W37" s="25"/>
    </row>
    <row r="38" spans="1:23" ht="15" customHeight="1">
      <c r="A38" s="25"/>
      <c r="B38" s="18">
        <v>2501</v>
      </c>
      <c r="C38" s="18">
        <v>23</v>
      </c>
      <c r="D38" s="19" t="s">
        <v>79</v>
      </c>
      <c r="E38" s="101" t="s">
        <v>1230</v>
      </c>
      <c r="F38" s="1349"/>
      <c r="G38" s="18" t="s">
        <v>1193</v>
      </c>
      <c r="H38" s="18" t="s">
        <v>147</v>
      </c>
      <c r="I38" s="1186" t="s">
        <v>1337</v>
      </c>
      <c r="J38" s="200">
        <v>2</v>
      </c>
      <c r="K38" s="48">
        <v>2000</v>
      </c>
      <c r="L38" s="517" t="str">
        <f t="shared" si="0"/>
        <v/>
      </c>
      <c r="M38" s="486" t="s">
        <v>23</v>
      </c>
      <c r="N38" s="419"/>
      <c r="P38" s="25"/>
      <c r="Q38" s="25"/>
      <c r="R38" s="25"/>
      <c r="S38" s="25"/>
      <c r="T38" s="25"/>
      <c r="U38" s="25"/>
      <c r="V38" s="25"/>
      <c r="W38" s="25"/>
    </row>
    <row r="39" spans="1:23" ht="15" customHeight="1">
      <c r="A39" s="25"/>
      <c r="B39" s="18">
        <v>2501</v>
      </c>
      <c r="C39" s="18">
        <v>23</v>
      </c>
      <c r="D39" s="19" t="s">
        <v>28</v>
      </c>
      <c r="E39" s="101" t="s">
        <v>1231</v>
      </c>
      <c r="F39" s="1349"/>
      <c r="G39" s="18" t="s">
        <v>1193</v>
      </c>
      <c r="H39" s="18" t="s">
        <v>73</v>
      </c>
      <c r="I39" s="1186" t="s">
        <v>1337</v>
      </c>
      <c r="J39" s="200">
        <v>2</v>
      </c>
      <c r="K39" s="48">
        <v>2000</v>
      </c>
      <c r="L39" s="517" t="str">
        <f t="shared" si="0"/>
        <v/>
      </c>
      <c r="M39" s="486" t="s">
        <v>23</v>
      </c>
      <c r="N39" s="419"/>
      <c r="P39" s="25"/>
      <c r="Q39" s="25"/>
      <c r="R39" s="25"/>
      <c r="S39" s="25"/>
      <c r="T39" s="25"/>
      <c r="U39" s="25"/>
      <c r="V39" s="25"/>
      <c r="W39" s="25"/>
    </row>
    <row r="40" spans="1:23" ht="15" customHeight="1">
      <c r="A40" s="25"/>
      <c r="B40" s="18">
        <v>2501</v>
      </c>
      <c r="C40" s="18">
        <v>23</v>
      </c>
      <c r="D40" s="19" t="s">
        <v>33</v>
      </c>
      <c r="E40" s="101" t="s">
        <v>1232</v>
      </c>
      <c r="F40" s="1349"/>
      <c r="G40" s="18" t="s">
        <v>1193</v>
      </c>
      <c r="H40" s="18" t="s">
        <v>74</v>
      </c>
      <c r="I40" s="1185"/>
      <c r="J40" s="200">
        <v>2</v>
      </c>
      <c r="K40" s="48">
        <v>2000</v>
      </c>
      <c r="L40" s="517" t="str">
        <f t="shared" si="0"/>
        <v/>
      </c>
      <c r="M40" s="486" t="s">
        <v>23</v>
      </c>
      <c r="N40" s="419"/>
      <c r="P40" s="25"/>
      <c r="Q40" s="25"/>
      <c r="R40" s="25"/>
      <c r="S40" s="25"/>
      <c r="T40" s="25"/>
      <c r="U40" s="25"/>
      <c r="V40" s="25"/>
      <c r="W40" s="25"/>
    </row>
    <row r="41" spans="1:23" ht="15" customHeight="1">
      <c r="A41" s="25"/>
      <c r="B41" s="18">
        <v>2501</v>
      </c>
      <c r="C41" s="18">
        <v>23</v>
      </c>
      <c r="D41" s="19" t="s">
        <v>103</v>
      </c>
      <c r="E41" s="101" t="s">
        <v>1233</v>
      </c>
      <c r="F41" s="1349"/>
      <c r="G41" s="18" t="s">
        <v>1193</v>
      </c>
      <c r="H41" s="18" t="s">
        <v>153</v>
      </c>
      <c r="I41" s="1185"/>
      <c r="J41" s="200">
        <v>2</v>
      </c>
      <c r="K41" s="48">
        <v>2500</v>
      </c>
      <c r="L41" s="517" t="str">
        <f t="shared" si="0"/>
        <v/>
      </c>
      <c r="M41" s="486" t="s">
        <v>23</v>
      </c>
      <c r="N41" s="419"/>
      <c r="P41" s="25"/>
      <c r="Q41" s="25"/>
      <c r="R41" s="25"/>
      <c r="S41" s="25"/>
      <c r="T41" s="25"/>
      <c r="U41" s="25"/>
      <c r="V41" s="25"/>
      <c r="W41" s="25"/>
    </row>
    <row r="42" spans="1:23" ht="15" customHeight="1">
      <c r="A42" s="25"/>
      <c r="B42" s="49">
        <v>2501</v>
      </c>
      <c r="C42" s="49">
        <v>23</v>
      </c>
      <c r="D42" s="102" t="s">
        <v>27</v>
      </c>
      <c r="E42" s="103" t="s">
        <v>1234</v>
      </c>
      <c r="F42" s="1410"/>
      <c r="G42" s="49" t="s">
        <v>1193</v>
      </c>
      <c r="H42" s="49" t="s">
        <v>156</v>
      </c>
      <c r="I42" s="1186" t="s">
        <v>1337</v>
      </c>
      <c r="J42" s="206">
        <v>2</v>
      </c>
      <c r="K42" s="50">
        <v>2500</v>
      </c>
      <c r="L42" s="469" t="str">
        <f t="shared" si="0"/>
        <v/>
      </c>
      <c r="M42" s="490" t="s">
        <v>23</v>
      </c>
      <c r="N42" s="419"/>
      <c r="P42" s="25"/>
      <c r="Q42" s="25"/>
      <c r="R42" s="25"/>
      <c r="S42" s="25"/>
      <c r="T42" s="25"/>
      <c r="U42" s="25"/>
      <c r="V42" s="25"/>
      <c r="W42" s="25"/>
    </row>
    <row r="43" spans="1:23" ht="15.75" customHeight="1">
      <c r="A43" s="4"/>
      <c r="B43" s="133">
        <v>2505</v>
      </c>
      <c r="C43" s="844" t="s">
        <v>1179</v>
      </c>
      <c r="D43" s="844" t="s">
        <v>1170</v>
      </c>
      <c r="E43" s="849" t="s">
        <v>1235</v>
      </c>
      <c r="F43" s="1425" t="s">
        <v>1181</v>
      </c>
      <c r="G43" s="133" t="s">
        <v>304</v>
      </c>
      <c r="H43" s="133" t="s">
        <v>97</v>
      </c>
      <c r="I43" s="1157"/>
      <c r="J43" s="1156">
        <v>1</v>
      </c>
      <c r="K43" s="483">
        <v>2800</v>
      </c>
      <c r="L43" s="468" t="str">
        <f t="shared" si="0"/>
        <v/>
      </c>
      <c r="M43" s="486" t="s">
        <v>23</v>
      </c>
      <c r="N43" s="419"/>
      <c r="R43" s="44"/>
    </row>
    <row r="44" spans="1:23" ht="15.75" customHeight="1">
      <c r="A44" s="4"/>
      <c r="B44" s="18">
        <v>2505</v>
      </c>
      <c r="C44" s="19" t="s">
        <v>1179</v>
      </c>
      <c r="D44" s="19" t="s">
        <v>1171</v>
      </c>
      <c r="E44" s="850" t="s">
        <v>1236</v>
      </c>
      <c r="F44" s="1426"/>
      <c r="G44" s="18" t="s">
        <v>304</v>
      </c>
      <c r="H44" s="18" t="s">
        <v>32</v>
      </c>
      <c r="I44" s="1158"/>
      <c r="J44" s="848">
        <v>1</v>
      </c>
      <c r="K44" s="48">
        <v>2800</v>
      </c>
      <c r="L44" s="517" t="str">
        <f t="shared" si="0"/>
        <v/>
      </c>
      <c r="M44" s="492" t="s">
        <v>23</v>
      </c>
      <c r="N44" s="419"/>
      <c r="R44" s="44"/>
    </row>
    <row r="45" spans="1:23" ht="15.75" customHeight="1">
      <c r="A45" s="4"/>
      <c r="B45" s="18">
        <v>2505</v>
      </c>
      <c r="C45" s="19" t="s">
        <v>1179</v>
      </c>
      <c r="D45" s="19" t="s">
        <v>1172</v>
      </c>
      <c r="E45" s="850" t="s">
        <v>1237</v>
      </c>
      <c r="F45" s="1426"/>
      <c r="G45" s="18" t="s">
        <v>304</v>
      </c>
      <c r="H45" s="18" t="s">
        <v>35</v>
      </c>
      <c r="I45" s="1158"/>
      <c r="J45" s="848">
        <v>1</v>
      </c>
      <c r="K45" s="48">
        <v>3000</v>
      </c>
      <c r="L45" s="468" t="str">
        <f t="shared" si="0"/>
        <v/>
      </c>
      <c r="M45" s="492" t="s">
        <v>23</v>
      </c>
      <c r="N45" s="419"/>
      <c r="R45" s="44"/>
    </row>
    <row r="46" spans="1:23" ht="15.75" customHeight="1">
      <c r="A46" s="4"/>
      <c r="B46" s="18">
        <v>2505</v>
      </c>
      <c r="C46" s="19" t="s">
        <v>1179</v>
      </c>
      <c r="D46" s="19" t="s">
        <v>1173</v>
      </c>
      <c r="E46" s="850" t="s">
        <v>1238</v>
      </c>
      <c r="F46" s="1426"/>
      <c r="G46" s="18" t="s">
        <v>304</v>
      </c>
      <c r="H46" s="852" t="s">
        <v>105</v>
      </c>
      <c r="I46" s="1158"/>
      <c r="J46" s="848">
        <v>1</v>
      </c>
      <c r="K46" s="48">
        <v>3000</v>
      </c>
      <c r="L46" s="517" t="str">
        <f t="shared" si="0"/>
        <v/>
      </c>
      <c r="M46" s="492" t="s">
        <v>23</v>
      </c>
      <c r="N46" s="419"/>
      <c r="R46" s="44"/>
    </row>
    <row r="47" spans="1:23" ht="15.75" customHeight="1">
      <c r="A47" s="4"/>
      <c r="B47" s="18">
        <v>2505</v>
      </c>
      <c r="C47" s="19" t="s">
        <v>1180</v>
      </c>
      <c r="D47" s="19" t="s">
        <v>1170</v>
      </c>
      <c r="E47" s="850" t="s">
        <v>1239</v>
      </c>
      <c r="F47" s="1426"/>
      <c r="G47" s="18" t="s">
        <v>1178</v>
      </c>
      <c r="H47" s="18" t="s">
        <v>97</v>
      </c>
      <c r="I47" s="1158"/>
      <c r="J47" s="848">
        <v>1</v>
      </c>
      <c r="K47" s="48">
        <v>2800</v>
      </c>
      <c r="L47" s="517" t="str">
        <f t="shared" si="0"/>
        <v/>
      </c>
      <c r="M47" s="492" t="s">
        <v>23</v>
      </c>
      <c r="N47" s="419"/>
      <c r="R47" s="44"/>
    </row>
    <row r="48" spans="1:23" ht="15.75" customHeight="1">
      <c r="A48" s="4"/>
      <c r="B48" s="18">
        <v>2505</v>
      </c>
      <c r="C48" s="19" t="s">
        <v>1180</v>
      </c>
      <c r="D48" s="19" t="s">
        <v>1171</v>
      </c>
      <c r="E48" s="850" t="s">
        <v>1240</v>
      </c>
      <c r="F48" s="1426"/>
      <c r="G48" s="18" t="s">
        <v>1178</v>
      </c>
      <c r="H48" s="18" t="s">
        <v>32</v>
      </c>
      <c r="I48" s="1158"/>
      <c r="J48" s="848">
        <v>1</v>
      </c>
      <c r="K48" s="48">
        <v>2800</v>
      </c>
      <c r="L48" s="517" t="str">
        <f t="shared" si="0"/>
        <v/>
      </c>
      <c r="M48" s="492" t="s">
        <v>23</v>
      </c>
      <c r="N48" s="419"/>
      <c r="R48" s="44"/>
    </row>
    <row r="49" spans="1:18" ht="15.75" customHeight="1">
      <c r="A49" s="4"/>
      <c r="B49" s="18">
        <v>2505</v>
      </c>
      <c r="C49" s="19" t="s">
        <v>1180</v>
      </c>
      <c r="D49" s="19" t="s">
        <v>1172</v>
      </c>
      <c r="E49" s="850" t="s">
        <v>1241</v>
      </c>
      <c r="F49" s="1426"/>
      <c r="G49" s="18" t="s">
        <v>1178</v>
      </c>
      <c r="H49" s="18" t="s">
        <v>35</v>
      </c>
      <c r="I49" s="1158"/>
      <c r="J49" s="848">
        <v>1</v>
      </c>
      <c r="K49" s="48">
        <v>3000</v>
      </c>
      <c r="L49" s="517" t="str">
        <f t="shared" si="0"/>
        <v/>
      </c>
      <c r="M49" s="492" t="s">
        <v>23</v>
      </c>
      <c r="N49" s="419"/>
      <c r="R49" s="44"/>
    </row>
    <row r="50" spans="1:18" ht="15.75" customHeight="1">
      <c r="A50" s="4"/>
      <c r="B50" s="20">
        <v>2505</v>
      </c>
      <c r="C50" s="21" t="s">
        <v>1180</v>
      </c>
      <c r="D50" s="21" t="s">
        <v>1173</v>
      </c>
      <c r="E50" s="854" t="s">
        <v>1242</v>
      </c>
      <c r="F50" s="1427"/>
      <c r="G50" s="20" t="s">
        <v>1177</v>
      </c>
      <c r="H50" s="855" t="s">
        <v>105</v>
      </c>
      <c r="I50" s="1159"/>
      <c r="J50" s="856">
        <v>1</v>
      </c>
      <c r="K50" s="67">
        <v>3000</v>
      </c>
      <c r="L50" s="467" t="str">
        <f t="shared" si="0"/>
        <v/>
      </c>
      <c r="M50" s="490" t="s">
        <v>23</v>
      </c>
      <c r="N50" s="568"/>
      <c r="R50" s="44"/>
    </row>
    <row r="51" spans="1:18" ht="15.75" customHeight="1">
      <c r="A51" s="4"/>
      <c r="B51" s="70">
        <v>2402</v>
      </c>
      <c r="C51" s="111" t="s">
        <v>20</v>
      </c>
      <c r="D51" s="111" t="s">
        <v>79</v>
      </c>
      <c r="E51" s="342" t="s">
        <v>461</v>
      </c>
      <c r="F51" s="1420" t="s">
        <v>462</v>
      </c>
      <c r="G51" s="18" t="s">
        <v>22</v>
      </c>
      <c r="H51" s="18" t="s">
        <v>97</v>
      </c>
      <c r="I51" s="130"/>
      <c r="J51" s="494">
        <v>2</v>
      </c>
      <c r="K51" s="69">
        <v>1600</v>
      </c>
      <c r="L51" s="468" t="str">
        <f t="shared" si="0"/>
        <v/>
      </c>
      <c r="M51" s="486" t="s">
        <v>23</v>
      </c>
      <c r="N51" s="487"/>
      <c r="R51" s="44"/>
    </row>
    <row r="52" spans="1:18" ht="15.75" customHeight="1">
      <c r="A52" s="4"/>
      <c r="B52" s="70">
        <v>2402</v>
      </c>
      <c r="C52" s="19" t="s">
        <v>20</v>
      </c>
      <c r="D52" s="19" t="s">
        <v>28</v>
      </c>
      <c r="E52" s="246" t="s">
        <v>463</v>
      </c>
      <c r="F52" s="1421"/>
      <c r="G52" s="18" t="s">
        <v>22</v>
      </c>
      <c r="H52" s="18" t="s">
        <v>32</v>
      </c>
      <c r="I52" s="620"/>
      <c r="J52" s="493">
        <v>2</v>
      </c>
      <c r="K52" s="48">
        <v>1600</v>
      </c>
      <c r="L52" s="517" t="str">
        <f t="shared" si="0"/>
        <v/>
      </c>
      <c r="M52" s="492" t="s">
        <v>23</v>
      </c>
      <c r="N52" s="487"/>
      <c r="R52" s="44"/>
    </row>
    <row r="53" spans="1:18" ht="15.75" customHeight="1">
      <c r="A53" s="4"/>
      <c r="B53" s="70">
        <v>2402</v>
      </c>
      <c r="C53" s="19" t="s">
        <v>20</v>
      </c>
      <c r="D53" s="175" t="s">
        <v>33</v>
      </c>
      <c r="E53" s="264" t="s">
        <v>464</v>
      </c>
      <c r="F53" s="1421"/>
      <c r="G53" s="18" t="s">
        <v>22</v>
      </c>
      <c r="H53" s="51" t="s">
        <v>35</v>
      </c>
      <c r="I53" s="130"/>
      <c r="J53" s="493">
        <v>2</v>
      </c>
      <c r="K53" s="48">
        <v>1600</v>
      </c>
      <c r="L53" s="468" t="str">
        <f t="shared" si="0"/>
        <v/>
      </c>
      <c r="M53" s="492" t="s">
        <v>23</v>
      </c>
      <c r="N53" s="487"/>
      <c r="R53" s="44"/>
    </row>
    <row r="54" spans="1:18" ht="15.75" customHeight="1">
      <c r="A54" s="4"/>
      <c r="B54" s="70">
        <v>2402</v>
      </c>
      <c r="C54" s="19" t="s">
        <v>20</v>
      </c>
      <c r="D54" s="175" t="s">
        <v>103</v>
      </c>
      <c r="E54" s="264" t="s">
        <v>465</v>
      </c>
      <c r="F54" s="1421"/>
      <c r="G54" s="18" t="s">
        <v>22</v>
      </c>
      <c r="H54" s="1062" t="s">
        <v>105</v>
      </c>
      <c r="I54" s="130"/>
      <c r="J54" s="493">
        <v>2</v>
      </c>
      <c r="K54" s="48">
        <v>1600</v>
      </c>
      <c r="L54" s="517" t="str">
        <f t="shared" si="0"/>
        <v/>
      </c>
      <c r="M54" s="492" t="s">
        <v>23</v>
      </c>
      <c r="N54" s="487"/>
      <c r="R54" s="44"/>
    </row>
    <row r="55" spans="1:18" ht="15.75" customHeight="1">
      <c r="A55" s="4"/>
      <c r="B55" s="70">
        <v>2402</v>
      </c>
      <c r="C55" s="19" t="s">
        <v>103</v>
      </c>
      <c r="D55" s="175" t="s">
        <v>79</v>
      </c>
      <c r="E55" s="264" t="s">
        <v>466</v>
      </c>
      <c r="F55" s="1421"/>
      <c r="G55" s="18" t="s">
        <v>142</v>
      </c>
      <c r="H55" s="18" t="s">
        <v>97</v>
      </c>
      <c r="I55" s="587"/>
      <c r="J55" s="493">
        <v>2</v>
      </c>
      <c r="K55" s="48">
        <v>1600</v>
      </c>
      <c r="L55" s="517" t="str">
        <f t="shared" si="0"/>
        <v/>
      </c>
      <c r="M55" s="492" t="s">
        <v>23</v>
      </c>
      <c r="N55" s="487"/>
      <c r="R55" s="44"/>
    </row>
    <row r="56" spans="1:18" ht="15.75" customHeight="1">
      <c r="A56" s="4"/>
      <c r="B56" s="70">
        <v>2402</v>
      </c>
      <c r="C56" s="19" t="s">
        <v>103</v>
      </c>
      <c r="D56" s="175" t="s">
        <v>28</v>
      </c>
      <c r="E56" s="247" t="s">
        <v>467</v>
      </c>
      <c r="F56" s="1421"/>
      <c r="G56" s="18" t="s">
        <v>142</v>
      </c>
      <c r="H56" s="18" t="s">
        <v>32</v>
      </c>
      <c r="I56" s="587"/>
      <c r="J56" s="493">
        <v>2</v>
      </c>
      <c r="K56" s="48">
        <v>1600</v>
      </c>
      <c r="L56" s="517" t="str">
        <f t="shared" si="0"/>
        <v/>
      </c>
      <c r="M56" s="492" t="s">
        <v>23</v>
      </c>
      <c r="N56" s="487"/>
      <c r="R56" s="44"/>
    </row>
    <row r="57" spans="1:18" ht="15.75" customHeight="1">
      <c r="A57" s="4"/>
      <c r="B57" s="70">
        <v>2402</v>
      </c>
      <c r="C57" s="117" t="s">
        <v>103</v>
      </c>
      <c r="D57" s="117" t="s">
        <v>33</v>
      </c>
      <c r="E57" s="343" t="s">
        <v>468</v>
      </c>
      <c r="F57" s="1421"/>
      <c r="G57" s="18" t="s">
        <v>142</v>
      </c>
      <c r="H57" s="51" t="s">
        <v>35</v>
      </c>
      <c r="I57" s="587"/>
      <c r="J57" s="493">
        <v>2</v>
      </c>
      <c r="K57" s="48">
        <v>1600</v>
      </c>
      <c r="L57" s="517" t="str">
        <f t="shared" si="0"/>
        <v/>
      </c>
      <c r="M57" s="492" t="s">
        <v>23</v>
      </c>
      <c r="N57" s="487"/>
      <c r="R57" s="44"/>
    </row>
    <row r="58" spans="1:18" ht="15.75" customHeight="1">
      <c r="A58" s="4"/>
      <c r="B58" s="49">
        <v>2402</v>
      </c>
      <c r="C58" s="102" t="s">
        <v>103</v>
      </c>
      <c r="D58" s="102" t="s">
        <v>103</v>
      </c>
      <c r="E58" s="245" t="s">
        <v>469</v>
      </c>
      <c r="F58" s="1422"/>
      <c r="G58" s="49" t="s">
        <v>142</v>
      </c>
      <c r="H58" s="1063" t="s">
        <v>105</v>
      </c>
      <c r="I58" s="1099"/>
      <c r="J58" s="377">
        <v>2</v>
      </c>
      <c r="K58" s="50">
        <v>1600</v>
      </c>
      <c r="L58" s="467" t="str">
        <f t="shared" si="0"/>
        <v/>
      </c>
      <c r="M58" s="490" t="s">
        <v>23</v>
      </c>
      <c r="N58" s="484"/>
      <c r="R58" s="44"/>
    </row>
    <row r="59" spans="1:18" ht="15.75" customHeight="1">
      <c r="A59" s="4"/>
      <c r="B59" s="441">
        <v>2403</v>
      </c>
      <c r="C59" s="111" t="s">
        <v>20</v>
      </c>
      <c r="D59" s="139" t="s">
        <v>79</v>
      </c>
      <c r="E59" s="262" t="s">
        <v>470</v>
      </c>
      <c r="F59" s="1420" t="s">
        <v>471</v>
      </c>
      <c r="G59" s="441" t="s">
        <v>22</v>
      </c>
      <c r="H59" s="441" t="s">
        <v>97</v>
      </c>
      <c r="I59" s="1098"/>
      <c r="J59" s="378">
        <v>2</v>
      </c>
      <c r="K59" s="136">
        <v>1500</v>
      </c>
      <c r="L59" s="511" t="str">
        <f t="shared" si="0"/>
        <v/>
      </c>
      <c r="M59" s="486" t="s">
        <v>23</v>
      </c>
      <c r="N59" s="487"/>
      <c r="R59" s="44"/>
    </row>
    <row r="60" spans="1:18" ht="15.75" customHeight="1">
      <c r="A60" s="4"/>
      <c r="B60" s="51">
        <v>2403</v>
      </c>
      <c r="C60" s="19" t="s">
        <v>20</v>
      </c>
      <c r="D60" s="117" t="s">
        <v>28</v>
      </c>
      <c r="E60" s="345" t="s">
        <v>472</v>
      </c>
      <c r="F60" s="1421"/>
      <c r="G60" s="51" t="s">
        <v>22</v>
      </c>
      <c r="H60" s="51" t="s">
        <v>32</v>
      </c>
      <c r="I60" s="620"/>
      <c r="J60" s="379">
        <v>2</v>
      </c>
      <c r="K60" s="216">
        <v>1500</v>
      </c>
      <c r="L60" s="517" t="str">
        <f t="shared" si="0"/>
        <v/>
      </c>
      <c r="M60" s="492" t="s">
        <v>23</v>
      </c>
      <c r="N60" s="487"/>
      <c r="R60" s="44"/>
    </row>
    <row r="61" spans="1:18" ht="15.75" customHeight="1">
      <c r="A61" s="4"/>
      <c r="B61" s="51">
        <v>2403</v>
      </c>
      <c r="C61" s="19" t="s">
        <v>20</v>
      </c>
      <c r="D61" s="117" t="s">
        <v>33</v>
      </c>
      <c r="E61" s="345" t="s">
        <v>473</v>
      </c>
      <c r="F61" s="1421"/>
      <c r="G61" s="51" t="s">
        <v>22</v>
      </c>
      <c r="H61" s="51" t="s">
        <v>35</v>
      </c>
      <c r="I61" s="130"/>
      <c r="J61" s="379">
        <v>2</v>
      </c>
      <c r="K61" s="216">
        <v>1700</v>
      </c>
      <c r="L61" s="468" t="str">
        <f t="shared" si="0"/>
        <v/>
      </c>
      <c r="M61" s="492" t="s">
        <v>23</v>
      </c>
      <c r="N61" s="487"/>
      <c r="R61" s="44"/>
    </row>
    <row r="62" spans="1:18" ht="15.75" customHeight="1">
      <c r="A62" s="4"/>
      <c r="B62" s="51">
        <v>2403</v>
      </c>
      <c r="C62" s="19" t="s">
        <v>20</v>
      </c>
      <c r="D62" s="117" t="s">
        <v>103</v>
      </c>
      <c r="E62" s="345" t="s">
        <v>474</v>
      </c>
      <c r="F62" s="1421"/>
      <c r="G62" s="51" t="s">
        <v>22</v>
      </c>
      <c r="H62" s="51" t="s">
        <v>105</v>
      </c>
      <c r="I62" s="130"/>
      <c r="J62" s="379">
        <v>2</v>
      </c>
      <c r="K62" s="216">
        <v>1700</v>
      </c>
      <c r="L62" s="466" t="str">
        <f t="shared" si="0"/>
        <v/>
      </c>
      <c r="M62" s="492" t="s">
        <v>23</v>
      </c>
      <c r="N62" s="487"/>
      <c r="R62" s="44"/>
    </row>
    <row r="63" spans="1:18" ht="15.75" customHeight="1">
      <c r="A63" s="4"/>
      <c r="B63" s="51">
        <v>2403</v>
      </c>
      <c r="C63" s="19" t="s">
        <v>103</v>
      </c>
      <c r="D63" s="117" t="s">
        <v>79</v>
      </c>
      <c r="E63" s="343" t="s">
        <v>475</v>
      </c>
      <c r="F63" s="1421"/>
      <c r="G63" s="51" t="s">
        <v>142</v>
      </c>
      <c r="H63" s="51" t="s">
        <v>97</v>
      </c>
      <c r="I63" s="130"/>
      <c r="J63" s="379">
        <v>2</v>
      </c>
      <c r="K63" s="216">
        <v>1500</v>
      </c>
      <c r="L63" s="517" t="str">
        <f t="shared" si="0"/>
        <v/>
      </c>
      <c r="M63" s="492" t="s">
        <v>23</v>
      </c>
      <c r="N63" s="487"/>
      <c r="R63" s="44"/>
    </row>
    <row r="64" spans="1:18" ht="15.75" customHeight="1">
      <c r="A64" s="4"/>
      <c r="B64" s="51">
        <v>2403</v>
      </c>
      <c r="C64" s="19" t="s">
        <v>103</v>
      </c>
      <c r="D64" s="117" t="s">
        <v>28</v>
      </c>
      <c r="E64" s="246" t="s">
        <v>476</v>
      </c>
      <c r="F64" s="1421"/>
      <c r="G64" s="51" t="s">
        <v>142</v>
      </c>
      <c r="H64" s="51" t="s">
        <v>32</v>
      </c>
      <c r="I64" s="587"/>
      <c r="J64" s="379">
        <v>2</v>
      </c>
      <c r="K64" s="216">
        <v>1500</v>
      </c>
      <c r="L64" s="511" t="str">
        <f t="shared" si="0"/>
        <v/>
      </c>
      <c r="M64" s="492" t="s">
        <v>23</v>
      </c>
      <c r="N64" s="487"/>
      <c r="R64" s="44"/>
    </row>
    <row r="65" spans="1:18" ht="15.75" customHeight="1">
      <c r="A65" s="4"/>
      <c r="B65" s="51">
        <v>2403</v>
      </c>
      <c r="C65" s="117" t="s">
        <v>103</v>
      </c>
      <c r="D65" s="117" t="s">
        <v>33</v>
      </c>
      <c r="E65" s="345" t="s">
        <v>477</v>
      </c>
      <c r="F65" s="1421"/>
      <c r="G65" s="51" t="s">
        <v>142</v>
      </c>
      <c r="H65" s="51" t="s">
        <v>35</v>
      </c>
      <c r="I65" s="130"/>
      <c r="J65" s="379">
        <v>2</v>
      </c>
      <c r="K65" s="216">
        <v>1700</v>
      </c>
      <c r="L65" s="468" t="str">
        <f t="shared" si="0"/>
        <v/>
      </c>
      <c r="M65" s="492" t="s">
        <v>23</v>
      </c>
      <c r="N65" s="487"/>
      <c r="R65" s="44"/>
    </row>
    <row r="66" spans="1:18" ht="15.75" customHeight="1">
      <c r="A66" s="4"/>
      <c r="B66" s="49">
        <v>2403</v>
      </c>
      <c r="C66" s="102" t="s">
        <v>103</v>
      </c>
      <c r="D66" s="102" t="s">
        <v>103</v>
      </c>
      <c r="E66" s="344" t="s">
        <v>478</v>
      </c>
      <c r="F66" s="1422"/>
      <c r="G66" s="49" t="s">
        <v>142</v>
      </c>
      <c r="H66" s="49" t="s">
        <v>105</v>
      </c>
      <c r="I66" s="1099"/>
      <c r="J66" s="379">
        <v>2</v>
      </c>
      <c r="K66" s="50">
        <v>1700</v>
      </c>
      <c r="L66" s="467" t="str">
        <f t="shared" si="0"/>
        <v/>
      </c>
      <c r="M66" s="490" t="s">
        <v>23</v>
      </c>
      <c r="N66" s="484"/>
      <c r="R66" s="44"/>
    </row>
    <row r="67" spans="1:18" ht="15.75" customHeight="1">
      <c r="B67" s="447">
        <v>2308</v>
      </c>
      <c r="C67" s="95" t="s">
        <v>398</v>
      </c>
      <c r="D67" s="95" t="s">
        <v>79</v>
      </c>
      <c r="E67" s="165" t="s">
        <v>479</v>
      </c>
      <c r="F67" s="1352" t="s">
        <v>480</v>
      </c>
      <c r="G67" s="447" t="s">
        <v>399</v>
      </c>
      <c r="H67" s="444" t="s">
        <v>97</v>
      </c>
      <c r="I67" s="1272" t="s">
        <v>1374</v>
      </c>
      <c r="J67" s="448">
        <v>1</v>
      </c>
      <c r="K67" s="58">
        <v>3500</v>
      </c>
      <c r="L67" s="468" t="str">
        <f t="shared" si="0"/>
        <v/>
      </c>
      <c r="M67" s="486" t="s">
        <v>23</v>
      </c>
      <c r="N67" s="487"/>
    </row>
    <row r="68" spans="1:18" ht="15.75" customHeight="1">
      <c r="B68" s="447">
        <v>2308</v>
      </c>
      <c r="C68" s="95" t="s">
        <v>398</v>
      </c>
      <c r="D68" s="95" t="s">
        <v>28</v>
      </c>
      <c r="E68" s="161" t="s">
        <v>481</v>
      </c>
      <c r="F68" s="1352"/>
      <c r="G68" s="447" t="s">
        <v>399</v>
      </c>
      <c r="H68" s="449" t="s">
        <v>32</v>
      </c>
      <c r="I68" s="1273" t="s">
        <v>1373</v>
      </c>
      <c r="J68" s="449">
        <v>1</v>
      </c>
      <c r="K68" s="58">
        <v>3800</v>
      </c>
      <c r="L68" s="466" t="str">
        <f t="shared" si="0"/>
        <v/>
      </c>
      <c r="M68" s="492" t="s">
        <v>23</v>
      </c>
      <c r="N68" s="487"/>
    </row>
    <row r="69" spans="1:18" ht="15.75" customHeight="1">
      <c r="B69" s="447">
        <v>2308</v>
      </c>
      <c r="C69" s="95" t="s">
        <v>398</v>
      </c>
      <c r="D69" s="95" t="s">
        <v>33</v>
      </c>
      <c r="E69" s="155" t="s">
        <v>482</v>
      </c>
      <c r="F69" s="1352"/>
      <c r="G69" s="447" t="s">
        <v>399</v>
      </c>
      <c r="H69" s="449" t="s">
        <v>35</v>
      </c>
      <c r="I69" s="589"/>
      <c r="J69" s="449">
        <v>1</v>
      </c>
      <c r="K69" s="58">
        <v>4000</v>
      </c>
      <c r="L69" s="517" t="str">
        <f t="shared" si="0"/>
        <v/>
      </c>
      <c r="M69" s="492" t="s">
        <v>23</v>
      </c>
      <c r="N69" s="487"/>
    </row>
    <row r="70" spans="1:18" ht="15.75" customHeight="1">
      <c r="B70" s="447">
        <v>2308</v>
      </c>
      <c r="C70" s="95" t="s">
        <v>210</v>
      </c>
      <c r="D70" s="95" t="s">
        <v>79</v>
      </c>
      <c r="E70" s="161" t="s">
        <v>483</v>
      </c>
      <c r="F70" s="1352"/>
      <c r="G70" s="447" t="s">
        <v>212</v>
      </c>
      <c r="H70" s="449" t="s">
        <v>97</v>
      </c>
      <c r="I70" s="1273" t="s">
        <v>1373</v>
      </c>
      <c r="J70" s="449">
        <v>1</v>
      </c>
      <c r="K70" s="58">
        <v>3500</v>
      </c>
      <c r="L70" s="517" t="str">
        <f t="shared" si="0"/>
        <v/>
      </c>
      <c r="M70" s="492" t="s">
        <v>23</v>
      </c>
      <c r="N70" s="487"/>
    </row>
    <row r="71" spans="1:18" ht="15.75" customHeight="1">
      <c r="B71" s="447">
        <v>2308</v>
      </c>
      <c r="C71" s="95" t="s">
        <v>210</v>
      </c>
      <c r="D71" s="95" t="s">
        <v>28</v>
      </c>
      <c r="E71" s="161" t="s">
        <v>484</v>
      </c>
      <c r="F71" s="1352"/>
      <c r="G71" s="447" t="s">
        <v>212</v>
      </c>
      <c r="H71" s="449" t="s">
        <v>32</v>
      </c>
      <c r="I71" s="1273" t="s">
        <v>1373</v>
      </c>
      <c r="J71" s="449">
        <v>1</v>
      </c>
      <c r="K71" s="58">
        <v>3800</v>
      </c>
      <c r="L71" s="468" t="str">
        <f t="shared" si="0"/>
        <v/>
      </c>
      <c r="M71" s="492" t="s">
        <v>23</v>
      </c>
      <c r="N71" s="487"/>
    </row>
    <row r="72" spans="1:18" ht="15.75" customHeight="1">
      <c r="B72" s="447">
        <v>2308</v>
      </c>
      <c r="C72" s="95" t="s">
        <v>210</v>
      </c>
      <c r="D72" s="95" t="s">
        <v>33</v>
      </c>
      <c r="E72" s="155" t="s">
        <v>485</v>
      </c>
      <c r="F72" s="1352"/>
      <c r="G72" s="447" t="s">
        <v>212</v>
      </c>
      <c r="H72" s="449" t="s">
        <v>35</v>
      </c>
      <c r="I72" s="589"/>
      <c r="J72" s="449">
        <v>1</v>
      </c>
      <c r="K72" s="58">
        <v>4000</v>
      </c>
      <c r="L72" s="517" t="str">
        <f t="shared" ref="L72:L105" si="1">IFERROR(IF(N72=0,"",ROUNDUP(N72/J72,0)),"")</f>
        <v/>
      </c>
      <c r="M72" s="492" t="s">
        <v>23</v>
      </c>
      <c r="N72" s="487"/>
    </row>
    <row r="73" spans="1:18" ht="15.75" customHeight="1">
      <c r="B73" s="447">
        <v>2308</v>
      </c>
      <c r="C73" s="95" t="s">
        <v>206</v>
      </c>
      <c r="D73" s="95" t="s">
        <v>79</v>
      </c>
      <c r="E73" s="161" t="s">
        <v>486</v>
      </c>
      <c r="F73" s="1352"/>
      <c r="G73" s="447" t="s">
        <v>180</v>
      </c>
      <c r="H73" s="449" t="s">
        <v>97</v>
      </c>
      <c r="I73" s="1273" t="s">
        <v>1373</v>
      </c>
      <c r="J73" s="449">
        <v>1</v>
      </c>
      <c r="K73" s="58">
        <v>3500</v>
      </c>
      <c r="L73" s="511" t="str">
        <f t="shared" si="1"/>
        <v/>
      </c>
      <c r="M73" s="492" t="s">
        <v>23</v>
      </c>
      <c r="N73" s="487"/>
    </row>
    <row r="74" spans="1:18" ht="15.75" customHeight="1">
      <c r="B74" s="447">
        <v>2308</v>
      </c>
      <c r="C74" s="95" t="s">
        <v>206</v>
      </c>
      <c r="D74" s="95" t="s">
        <v>28</v>
      </c>
      <c r="E74" s="161" t="s">
        <v>487</v>
      </c>
      <c r="F74" s="1352"/>
      <c r="G74" s="447" t="s">
        <v>180</v>
      </c>
      <c r="H74" s="449" t="s">
        <v>32</v>
      </c>
      <c r="I74" s="1273" t="s">
        <v>1373</v>
      </c>
      <c r="J74" s="449">
        <v>1</v>
      </c>
      <c r="K74" s="58">
        <v>3800</v>
      </c>
      <c r="L74" s="511" t="str">
        <f t="shared" si="1"/>
        <v/>
      </c>
      <c r="M74" s="492" t="s">
        <v>23</v>
      </c>
      <c r="N74" s="487"/>
    </row>
    <row r="75" spans="1:18" ht="15.75" customHeight="1">
      <c r="B75" s="446">
        <v>2308</v>
      </c>
      <c r="C75" s="174" t="s">
        <v>206</v>
      </c>
      <c r="D75" s="174" t="s">
        <v>33</v>
      </c>
      <c r="E75" s="156" t="s">
        <v>488</v>
      </c>
      <c r="F75" s="1423"/>
      <c r="G75" s="434" t="s">
        <v>180</v>
      </c>
      <c r="H75" s="434" t="s">
        <v>35</v>
      </c>
      <c r="I75" s="217"/>
      <c r="J75" s="446">
        <v>1</v>
      </c>
      <c r="K75" s="55">
        <v>4000</v>
      </c>
      <c r="L75" s="467" t="str">
        <f t="shared" si="1"/>
        <v/>
      </c>
      <c r="M75" s="490" t="s">
        <v>23</v>
      </c>
      <c r="N75" s="484"/>
    </row>
    <row r="76" spans="1:18" ht="15.75" customHeight="1">
      <c r="B76" s="448">
        <v>2309</v>
      </c>
      <c r="C76" s="98" t="s">
        <v>398</v>
      </c>
      <c r="D76" s="98" t="s">
        <v>79</v>
      </c>
      <c r="E76" s="153" t="s">
        <v>489</v>
      </c>
      <c r="F76" s="1408" t="s">
        <v>490</v>
      </c>
      <c r="G76" s="448" t="s">
        <v>399</v>
      </c>
      <c r="H76" s="439" t="s">
        <v>97</v>
      </c>
      <c r="I76" s="1274" t="s">
        <v>1373</v>
      </c>
      <c r="J76" s="448">
        <v>1</v>
      </c>
      <c r="K76" s="56">
        <v>2500</v>
      </c>
      <c r="L76" s="598" t="str">
        <f t="shared" si="1"/>
        <v/>
      </c>
      <c r="M76" s="486" t="s">
        <v>23</v>
      </c>
      <c r="N76" s="487"/>
    </row>
    <row r="77" spans="1:18" ht="15.75" customHeight="1">
      <c r="B77" s="447">
        <v>2309</v>
      </c>
      <c r="C77" s="95" t="s">
        <v>398</v>
      </c>
      <c r="D77" s="95" t="s">
        <v>28</v>
      </c>
      <c r="E77" s="160" t="s">
        <v>491</v>
      </c>
      <c r="F77" s="1424"/>
      <c r="G77" s="447" t="s">
        <v>399</v>
      </c>
      <c r="H77" s="449" t="s">
        <v>32</v>
      </c>
      <c r="I77" s="589"/>
      <c r="J77" s="447">
        <v>1</v>
      </c>
      <c r="K77" s="58">
        <v>3000</v>
      </c>
      <c r="L77" s="511" t="str">
        <f t="shared" si="1"/>
        <v/>
      </c>
      <c r="M77" s="492" t="s">
        <v>23</v>
      </c>
      <c r="N77" s="487"/>
    </row>
    <row r="78" spans="1:18" ht="15.75" customHeight="1">
      <c r="B78" s="447">
        <v>2309</v>
      </c>
      <c r="C78" s="95" t="s">
        <v>210</v>
      </c>
      <c r="D78" s="95" t="s">
        <v>79</v>
      </c>
      <c r="E78" s="160" t="s">
        <v>492</v>
      </c>
      <c r="F78" s="1424"/>
      <c r="G78" s="447" t="s">
        <v>212</v>
      </c>
      <c r="H78" s="444" t="s">
        <v>97</v>
      </c>
      <c r="I78" s="1273" t="s">
        <v>1373</v>
      </c>
      <c r="J78" s="447">
        <v>1</v>
      </c>
      <c r="K78" s="58">
        <v>2500</v>
      </c>
      <c r="L78" s="511" t="str">
        <f t="shared" si="1"/>
        <v/>
      </c>
      <c r="M78" s="492" t="s">
        <v>23</v>
      </c>
      <c r="N78" s="487"/>
    </row>
    <row r="79" spans="1:18" ht="15.75" customHeight="1">
      <c r="B79" s="447">
        <v>2309</v>
      </c>
      <c r="C79" s="95" t="s">
        <v>210</v>
      </c>
      <c r="D79" s="95" t="s">
        <v>28</v>
      </c>
      <c r="E79" s="161" t="s">
        <v>493</v>
      </c>
      <c r="F79" s="1424"/>
      <c r="G79" s="447" t="s">
        <v>212</v>
      </c>
      <c r="H79" s="449" t="s">
        <v>32</v>
      </c>
      <c r="I79" s="589"/>
      <c r="J79" s="447">
        <v>1</v>
      </c>
      <c r="K79" s="58">
        <v>3000</v>
      </c>
      <c r="L79" s="511" t="str">
        <f t="shared" si="1"/>
        <v/>
      </c>
      <c r="M79" s="492" t="s">
        <v>23</v>
      </c>
      <c r="N79" s="576"/>
    </row>
    <row r="80" spans="1:18" ht="15.75" customHeight="1">
      <c r="B80" s="447">
        <v>2309</v>
      </c>
      <c r="C80" s="95" t="s">
        <v>206</v>
      </c>
      <c r="D80" s="95" t="s">
        <v>79</v>
      </c>
      <c r="E80" s="165" t="s">
        <v>494</v>
      </c>
      <c r="F80" s="1424"/>
      <c r="G80" s="447" t="s">
        <v>180</v>
      </c>
      <c r="H80" s="449" t="s">
        <v>97</v>
      </c>
      <c r="I80" s="1273" t="s">
        <v>1373</v>
      </c>
      <c r="J80" s="447">
        <v>1</v>
      </c>
      <c r="K80" s="58">
        <v>2500</v>
      </c>
      <c r="L80" s="511" t="str">
        <f t="shared" si="1"/>
        <v/>
      </c>
      <c r="M80" s="492" t="s">
        <v>23</v>
      </c>
      <c r="N80" s="487"/>
    </row>
    <row r="81" spans="2:15" ht="15.75" customHeight="1">
      <c r="B81" s="434">
        <v>2309</v>
      </c>
      <c r="C81" s="174" t="s">
        <v>206</v>
      </c>
      <c r="D81" s="174" t="s">
        <v>28</v>
      </c>
      <c r="E81" s="156" t="s">
        <v>495</v>
      </c>
      <c r="F81" s="1362"/>
      <c r="G81" s="434" t="s">
        <v>180</v>
      </c>
      <c r="H81" s="446" t="s">
        <v>32</v>
      </c>
      <c r="I81" s="217"/>
      <c r="J81" s="434">
        <v>1</v>
      </c>
      <c r="K81" s="188">
        <v>3000</v>
      </c>
      <c r="L81" s="468" t="str">
        <f t="shared" si="1"/>
        <v/>
      </c>
      <c r="M81" s="508" t="s">
        <v>23</v>
      </c>
      <c r="N81" s="536"/>
    </row>
    <row r="82" spans="2:15" ht="15.75" customHeight="1">
      <c r="B82" s="448">
        <v>2310</v>
      </c>
      <c r="C82" s="98" t="s">
        <v>398</v>
      </c>
      <c r="D82" s="98" t="s">
        <v>79</v>
      </c>
      <c r="E82" s="162" t="s">
        <v>496</v>
      </c>
      <c r="F82" s="1408" t="s">
        <v>497</v>
      </c>
      <c r="G82" s="448" t="s">
        <v>399</v>
      </c>
      <c r="H82" s="448" t="s">
        <v>97</v>
      </c>
      <c r="I82" s="588"/>
      <c r="J82" s="448">
        <v>1</v>
      </c>
      <c r="K82" s="56">
        <v>2000</v>
      </c>
      <c r="L82" s="598" t="str">
        <f t="shared" si="1"/>
        <v/>
      </c>
      <c r="M82" s="394" t="s">
        <v>23</v>
      </c>
      <c r="N82" s="577"/>
    </row>
    <row r="83" spans="2:15" ht="15.75" customHeight="1">
      <c r="B83" s="447">
        <v>2310</v>
      </c>
      <c r="C83" s="95" t="s">
        <v>398</v>
      </c>
      <c r="D83" s="95" t="s">
        <v>28</v>
      </c>
      <c r="E83" s="155" t="s">
        <v>498</v>
      </c>
      <c r="F83" s="1424"/>
      <c r="G83" s="447" t="s">
        <v>399</v>
      </c>
      <c r="H83" s="447" t="s">
        <v>32</v>
      </c>
      <c r="I83" s="589"/>
      <c r="J83" s="447">
        <v>1</v>
      </c>
      <c r="K83" s="58">
        <v>2300</v>
      </c>
      <c r="L83" s="511" t="str">
        <f t="shared" si="1"/>
        <v/>
      </c>
      <c r="M83" s="395" t="s">
        <v>23</v>
      </c>
      <c r="N83" s="487"/>
    </row>
    <row r="84" spans="2:15" ht="15.75" customHeight="1">
      <c r="B84" s="447">
        <v>2310</v>
      </c>
      <c r="C84" s="95" t="s">
        <v>210</v>
      </c>
      <c r="D84" s="95" t="s">
        <v>79</v>
      </c>
      <c r="E84" s="160" t="s">
        <v>499</v>
      </c>
      <c r="F84" s="1424"/>
      <c r="G84" s="447" t="s">
        <v>212</v>
      </c>
      <c r="H84" s="447" t="s">
        <v>97</v>
      </c>
      <c r="I84" s="449" t="s">
        <v>1307</v>
      </c>
      <c r="J84" s="447">
        <v>1</v>
      </c>
      <c r="K84" s="58">
        <v>2000</v>
      </c>
      <c r="L84" s="511" t="str">
        <f t="shared" si="1"/>
        <v/>
      </c>
      <c r="M84" s="395" t="s">
        <v>23</v>
      </c>
      <c r="N84" s="487"/>
    </row>
    <row r="85" spans="2:15" ht="15.75" customHeight="1">
      <c r="B85" s="447">
        <v>2310</v>
      </c>
      <c r="C85" s="95" t="s">
        <v>210</v>
      </c>
      <c r="D85" s="95" t="s">
        <v>28</v>
      </c>
      <c r="E85" s="161" t="s">
        <v>500</v>
      </c>
      <c r="F85" s="1424"/>
      <c r="G85" s="447" t="s">
        <v>212</v>
      </c>
      <c r="H85" s="447" t="s">
        <v>32</v>
      </c>
      <c r="I85" s="589"/>
      <c r="J85" s="447">
        <v>1</v>
      </c>
      <c r="K85" s="58">
        <v>2300</v>
      </c>
      <c r="L85" s="511" t="str">
        <f t="shared" si="1"/>
        <v/>
      </c>
      <c r="M85" s="395" t="s">
        <v>23</v>
      </c>
      <c r="N85" s="487"/>
    </row>
    <row r="86" spans="2:15" ht="15.75" customHeight="1">
      <c r="B86" s="447">
        <v>2310</v>
      </c>
      <c r="C86" s="95" t="s">
        <v>206</v>
      </c>
      <c r="D86" s="95" t="s">
        <v>79</v>
      </c>
      <c r="E86" s="155" t="s">
        <v>501</v>
      </c>
      <c r="F86" s="1424"/>
      <c r="G86" s="447" t="s">
        <v>180</v>
      </c>
      <c r="H86" s="447" t="s">
        <v>97</v>
      </c>
      <c r="I86" s="589"/>
      <c r="J86" s="447">
        <v>1</v>
      </c>
      <c r="K86" s="58">
        <v>2000</v>
      </c>
      <c r="L86" s="511" t="str">
        <f t="shared" si="1"/>
        <v/>
      </c>
      <c r="M86" s="395" t="s">
        <v>23</v>
      </c>
      <c r="N86" s="487"/>
    </row>
    <row r="87" spans="2:15" ht="15.75" customHeight="1">
      <c r="B87" s="434">
        <v>2310</v>
      </c>
      <c r="C87" s="174" t="s">
        <v>206</v>
      </c>
      <c r="D87" s="174" t="s">
        <v>28</v>
      </c>
      <c r="E87" s="163" t="s">
        <v>502</v>
      </c>
      <c r="F87" s="1362"/>
      <c r="G87" s="434" t="s">
        <v>180</v>
      </c>
      <c r="H87" s="434" t="s">
        <v>32</v>
      </c>
      <c r="I87" s="217"/>
      <c r="J87" s="434">
        <v>1</v>
      </c>
      <c r="K87" s="169">
        <v>2300</v>
      </c>
      <c r="L87" s="467" t="str">
        <f t="shared" si="1"/>
        <v/>
      </c>
      <c r="M87" s="414" t="s">
        <v>23</v>
      </c>
      <c r="N87" s="536"/>
    </row>
    <row r="88" spans="2:15" ht="15.75" customHeight="1">
      <c r="B88" s="448">
        <v>7403</v>
      </c>
      <c r="C88" s="98" t="s">
        <v>269</v>
      </c>
      <c r="D88" s="98" t="s">
        <v>21</v>
      </c>
      <c r="E88" s="262" t="s">
        <v>503</v>
      </c>
      <c r="F88" s="1406" t="s">
        <v>504</v>
      </c>
      <c r="G88" s="1100" t="s">
        <v>505</v>
      </c>
      <c r="H88" s="1100" t="s">
        <v>77</v>
      </c>
      <c r="I88" s="1100" t="s">
        <v>1309</v>
      </c>
      <c r="J88" s="1259">
        <v>2</v>
      </c>
      <c r="K88" s="1101">
        <v>1200</v>
      </c>
      <c r="L88" s="1067" t="str">
        <f t="shared" si="1"/>
        <v/>
      </c>
      <c r="M88" s="1103" t="s">
        <v>23</v>
      </c>
      <c r="N88" s="1260"/>
    </row>
    <row r="89" spans="2:15" ht="15.75" customHeight="1">
      <c r="B89" s="447">
        <v>7403</v>
      </c>
      <c r="C89" s="96" t="s">
        <v>303</v>
      </c>
      <c r="D89" s="96" t="s">
        <v>21</v>
      </c>
      <c r="E89" s="264" t="s">
        <v>506</v>
      </c>
      <c r="F89" s="1407"/>
      <c r="G89" s="1064" t="s">
        <v>507</v>
      </c>
      <c r="H89" s="1064" t="s">
        <v>77</v>
      </c>
      <c r="I89" s="1064" t="s">
        <v>1309</v>
      </c>
      <c r="J89" s="1261">
        <v>2</v>
      </c>
      <c r="K89" s="1179">
        <v>1200</v>
      </c>
      <c r="L89" s="1217" t="str">
        <f t="shared" si="1"/>
        <v/>
      </c>
      <c r="M89" s="1103" t="s">
        <v>23</v>
      </c>
      <c r="N89" s="1069"/>
    </row>
    <row r="90" spans="2:15" ht="15.75" customHeight="1">
      <c r="B90" s="446">
        <v>7403</v>
      </c>
      <c r="C90" s="97" t="s">
        <v>202</v>
      </c>
      <c r="D90" s="97" t="s">
        <v>21</v>
      </c>
      <c r="E90" s="263" t="s">
        <v>508</v>
      </c>
      <c r="F90" s="1364"/>
      <c r="G90" s="426" t="s">
        <v>209</v>
      </c>
      <c r="H90" s="426" t="s">
        <v>77</v>
      </c>
      <c r="I90" s="956" t="s">
        <v>1309</v>
      </c>
      <c r="J90" s="1262">
        <v>2</v>
      </c>
      <c r="K90" s="427">
        <v>1200</v>
      </c>
      <c r="L90" s="471" t="str">
        <f t="shared" si="1"/>
        <v/>
      </c>
      <c r="M90" s="1246" t="s">
        <v>23</v>
      </c>
      <c r="N90" s="623"/>
    </row>
    <row r="91" spans="2:15" ht="15.75" customHeight="1">
      <c r="B91" s="447">
        <v>4304</v>
      </c>
      <c r="C91" s="95" t="s">
        <v>27</v>
      </c>
      <c r="D91" s="95" t="s">
        <v>21</v>
      </c>
      <c r="E91" s="153" t="s">
        <v>509</v>
      </c>
      <c r="F91" s="1408" t="s">
        <v>510</v>
      </c>
      <c r="G91" s="447" t="s">
        <v>31</v>
      </c>
      <c r="H91" s="448" t="s">
        <v>77</v>
      </c>
      <c r="I91" s="588"/>
      <c r="J91" s="447">
        <v>1</v>
      </c>
      <c r="K91" s="58">
        <v>2700</v>
      </c>
      <c r="L91" s="892" t="str">
        <f t="shared" si="1"/>
        <v/>
      </c>
      <c r="M91" s="415" t="s">
        <v>23</v>
      </c>
      <c r="N91" s="487"/>
      <c r="O91" s="398"/>
    </row>
    <row r="92" spans="2:15" ht="15.75" customHeight="1">
      <c r="B92" s="446">
        <v>4304</v>
      </c>
      <c r="C92" s="97" t="s">
        <v>202</v>
      </c>
      <c r="D92" s="97" t="s">
        <v>21</v>
      </c>
      <c r="E92" s="163" t="s">
        <v>511</v>
      </c>
      <c r="F92" s="1362"/>
      <c r="G92" s="446" t="s">
        <v>331</v>
      </c>
      <c r="H92" s="446" t="s">
        <v>77</v>
      </c>
      <c r="I92" s="217"/>
      <c r="J92" s="446">
        <v>1</v>
      </c>
      <c r="K92" s="55">
        <v>2700</v>
      </c>
      <c r="L92" s="893" t="str">
        <f t="shared" si="1"/>
        <v/>
      </c>
      <c r="M92" s="418" t="s">
        <v>23</v>
      </c>
      <c r="N92" s="484"/>
      <c r="O92" s="398"/>
    </row>
    <row r="93" spans="2:15" ht="15.75" customHeight="1">
      <c r="B93" s="439">
        <v>2302</v>
      </c>
      <c r="C93" s="134" t="s">
        <v>27</v>
      </c>
      <c r="D93" s="134" t="s">
        <v>79</v>
      </c>
      <c r="E93" s="162" t="s">
        <v>512</v>
      </c>
      <c r="F93" s="1408" t="s">
        <v>513</v>
      </c>
      <c r="G93" s="448" t="s">
        <v>31</v>
      </c>
      <c r="H93" s="448" t="s">
        <v>514</v>
      </c>
      <c r="I93" s="448" t="s">
        <v>1306</v>
      </c>
      <c r="J93" s="448">
        <v>1</v>
      </c>
      <c r="K93" s="56">
        <v>3400</v>
      </c>
      <c r="L93" s="894" t="str">
        <f t="shared" si="1"/>
        <v/>
      </c>
      <c r="M93" s="416" t="s">
        <v>23</v>
      </c>
      <c r="N93" s="577"/>
      <c r="O93" s="398"/>
    </row>
    <row r="94" spans="2:15" ht="15.75" customHeight="1">
      <c r="B94" s="434">
        <v>2302</v>
      </c>
      <c r="C94" s="174" t="s">
        <v>27</v>
      </c>
      <c r="D94" s="174" t="s">
        <v>28</v>
      </c>
      <c r="E94" s="156" t="s">
        <v>515</v>
      </c>
      <c r="F94" s="1362"/>
      <c r="G94" s="434" t="s">
        <v>31</v>
      </c>
      <c r="H94" s="434" t="s">
        <v>516</v>
      </c>
      <c r="I94" s="194"/>
      <c r="J94" s="434">
        <v>1</v>
      </c>
      <c r="K94" s="188">
        <v>3800</v>
      </c>
      <c r="L94" s="895" t="str">
        <f t="shared" si="1"/>
        <v/>
      </c>
      <c r="M94" s="418" t="s">
        <v>23</v>
      </c>
      <c r="N94" s="536"/>
      <c r="O94" s="398"/>
    </row>
    <row r="95" spans="2:15" ht="15.75" customHeight="1">
      <c r="B95" s="62">
        <v>2303</v>
      </c>
      <c r="C95" s="126" t="s">
        <v>27</v>
      </c>
      <c r="D95" s="126" t="s">
        <v>79</v>
      </c>
      <c r="E95" s="239" t="s">
        <v>517</v>
      </c>
      <c r="F95" s="867" t="s">
        <v>518</v>
      </c>
      <c r="G95" s="62" t="s">
        <v>31</v>
      </c>
      <c r="H95" s="62" t="s">
        <v>514</v>
      </c>
      <c r="I95" s="1105" t="s">
        <v>1307</v>
      </c>
      <c r="J95" s="62">
        <v>1</v>
      </c>
      <c r="K95" s="63">
        <v>4800</v>
      </c>
      <c r="L95" s="896" t="str">
        <f t="shared" si="1"/>
        <v/>
      </c>
      <c r="M95" s="863" t="s">
        <v>23</v>
      </c>
      <c r="N95" s="1072"/>
      <c r="O95" s="398"/>
    </row>
    <row r="96" spans="2:15" ht="15.75" customHeight="1">
      <c r="B96" s="133">
        <v>2306</v>
      </c>
      <c r="C96" s="844" t="s">
        <v>20</v>
      </c>
      <c r="D96" s="844" t="s">
        <v>79</v>
      </c>
      <c r="E96" s="157" t="s">
        <v>519</v>
      </c>
      <c r="F96" s="1409" t="s">
        <v>520</v>
      </c>
      <c r="G96" s="133" t="s">
        <v>22</v>
      </c>
      <c r="H96" s="133" t="s">
        <v>147</v>
      </c>
      <c r="I96" s="864"/>
      <c r="J96" s="865">
        <v>2</v>
      </c>
      <c r="K96" s="483">
        <v>2000</v>
      </c>
      <c r="L96" s="598" t="str">
        <f t="shared" si="1"/>
        <v/>
      </c>
      <c r="M96" s="394" t="s">
        <v>23</v>
      </c>
      <c r="N96" s="487"/>
    </row>
    <row r="97" spans="1:16" ht="15.75" customHeight="1">
      <c r="B97" s="18">
        <v>2306</v>
      </c>
      <c r="C97" s="19" t="s">
        <v>20</v>
      </c>
      <c r="D97" s="19" t="s">
        <v>28</v>
      </c>
      <c r="E97" s="155" t="s">
        <v>521</v>
      </c>
      <c r="F97" s="1349"/>
      <c r="G97" s="18" t="s">
        <v>22</v>
      </c>
      <c r="H97" s="18" t="s">
        <v>73</v>
      </c>
      <c r="I97" s="506"/>
      <c r="J97" s="200">
        <v>2</v>
      </c>
      <c r="K97" s="48">
        <v>2000</v>
      </c>
      <c r="L97" s="517" t="str">
        <f t="shared" si="1"/>
        <v/>
      </c>
      <c r="M97" s="395" t="s">
        <v>23</v>
      </c>
      <c r="N97" s="487"/>
    </row>
    <row r="98" spans="1:16" ht="15.75" customHeight="1">
      <c r="B98" s="18">
        <v>2306</v>
      </c>
      <c r="C98" s="19" t="s">
        <v>20</v>
      </c>
      <c r="D98" s="19" t="s">
        <v>33</v>
      </c>
      <c r="E98" s="158" t="s">
        <v>522</v>
      </c>
      <c r="F98" s="1349"/>
      <c r="G98" s="18" t="s">
        <v>22</v>
      </c>
      <c r="H98" s="18" t="s">
        <v>74</v>
      </c>
      <c r="I98" s="1097"/>
      <c r="J98" s="200">
        <v>2</v>
      </c>
      <c r="K98" s="48">
        <v>2000</v>
      </c>
      <c r="L98" s="468" t="str">
        <f t="shared" si="1"/>
        <v/>
      </c>
      <c r="M98" s="395" t="s">
        <v>23</v>
      </c>
      <c r="N98" s="487"/>
    </row>
    <row r="99" spans="1:16" ht="15.75" customHeight="1">
      <c r="B99" s="18">
        <v>2306</v>
      </c>
      <c r="C99" s="19" t="s">
        <v>20</v>
      </c>
      <c r="D99" s="19" t="s">
        <v>103</v>
      </c>
      <c r="E99" s="155" t="s">
        <v>523</v>
      </c>
      <c r="F99" s="1349"/>
      <c r="G99" s="18" t="s">
        <v>22</v>
      </c>
      <c r="H99" s="18" t="s">
        <v>153</v>
      </c>
      <c r="I99" s="506"/>
      <c r="J99" s="200">
        <v>2</v>
      </c>
      <c r="K99" s="48">
        <v>2000</v>
      </c>
      <c r="L99" s="466" t="str">
        <f t="shared" si="1"/>
        <v/>
      </c>
      <c r="M99" s="395" t="s">
        <v>23</v>
      </c>
      <c r="N99" s="487"/>
    </row>
    <row r="100" spans="1:16" ht="15.75" customHeight="1">
      <c r="B100" s="18">
        <v>2306</v>
      </c>
      <c r="C100" s="19" t="s">
        <v>20</v>
      </c>
      <c r="D100" s="19" t="s">
        <v>27</v>
      </c>
      <c r="E100" s="159" t="s">
        <v>524</v>
      </c>
      <c r="F100" s="1349"/>
      <c r="G100" s="18" t="s">
        <v>22</v>
      </c>
      <c r="H100" s="18" t="s">
        <v>156</v>
      </c>
      <c r="I100" s="507"/>
      <c r="J100" s="200">
        <v>2</v>
      </c>
      <c r="K100" s="48">
        <v>2000</v>
      </c>
      <c r="L100" s="466" t="str">
        <f t="shared" si="1"/>
        <v/>
      </c>
      <c r="M100" s="395" t="s">
        <v>23</v>
      </c>
      <c r="N100" s="487"/>
    </row>
    <row r="101" spans="1:16" ht="15.75" customHeight="1">
      <c r="B101" s="18">
        <v>2306</v>
      </c>
      <c r="C101" s="18">
        <v>80</v>
      </c>
      <c r="D101" s="19" t="s">
        <v>79</v>
      </c>
      <c r="E101" s="158" t="s">
        <v>525</v>
      </c>
      <c r="F101" s="1349"/>
      <c r="G101" s="18" t="s">
        <v>526</v>
      </c>
      <c r="H101" s="18" t="s">
        <v>147</v>
      </c>
      <c r="I101" s="1097"/>
      <c r="J101" s="200">
        <v>2</v>
      </c>
      <c r="K101" s="48">
        <v>2000</v>
      </c>
      <c r="L101" s="517" t="str">
        <f t="shared" si="1"/>
        <v/>
      </c>
      <c r="M101" s="395" t="s">
        <v>23</v>
      </c>
      <c r="N101" s="487"/>
    </row>
    <row r="102" spans="1:16" ht="15.75" customHeight="1">
      <c r="B102" s="18">
        <v>2306</v>
      </c>
      <c r="C102" s="18">
        <v>80</v>
      </c>
      <c r="D102" s="19" t="s">
        <v>28</v>
      </c>
      <c r="E102" s="158" t="s">
        <v>527</v>
      </c>
      <c r="F102" s="1349"/>
      <c r="G102" s="18" t="s">
        <v>526</v>
      </c>
      <c r="H102" s="18" t="s">
        <v>73</v>
      </c>
      <c r="I102" s="505"/>
      <c r="J102" s="200">
        <v>2</v>
      </c>
      <c r="K102" s="48">
        <v>2000</v>
      </c>
      <c r="L102" s="468" t="str">
        <f t="shared" si="1"/>
        <v/>
      </c>
      <c r="M102" s="395" t="s">
        <v>23</v>
      </c>
      <c r="N102" s="487"/>
    </row>
    <row r="103" spans="1:16" ht="15.75" customHeight="1">
      <c r="B103" s="18">
        <v>2306</v>
      </c>
      <c r="C103" s="18">
        <v>80</v>
      </c>
      <c r="D103" s="19" t="s">
        <v>33</v>
      </c>
      <c r="E103" s="155" t="s">
        <v>528</v>
      </c>
      <c r="F103" s="1349"/>
      <c r="G103" s="18" t="s">
        <v>526</v>
      </c>
      <c r="H103" s="18" t="s">
        <v>74</v>
      </c>
      <c r="I103" s="1097"/>
      <c r="J103" s="200">
        <v>2</v>
      </c>
      <c r="K103" s="48">
        <v>2000</v>
      </c>
      <c r="L103" s="466" t="str">
        <f t="shared" si="1"/>
        <v/>
      </c>
      <c r="M103" s="395" t="s">
        <v>23</v>
      </c>
      <c r="N103" s="487"/>
    </row>
    <row r="104" spans="1:16" ht="15.75" customHeight="1">
      <c r="B104" s="18">
        <v>2306</v>
      </c>
      <c r="C104" s="18">
        <v>80</v>
      </c>
      <c r="D104" s="19" t="s">
        <v>103</v>
      </c>
      <c r="E104" s="158" t="s">
        <v>529</v>
      </c>
      <c r="F104" s="1349"/>
      <c r="G104" s="18" t="s">
        <v>526</v>
      </c>
      <c r="H104" s="18" t="s">
        <v>153</v>
      </c>
      <c r="I104" s="1097"/>
      <c r="J104" s="200">
        <v>2</v>
      </c>
      <c r="K104" s="48">
        <v>2000</v>
      </c>
      <c r="L104" s="466" t="str">
        <f t="shared" si="1"/>
        <v/>
      </c>
      <c r="M104" s="395" t="s">
        <v>23</v>
      </c>
      <c r="N104" s="487"/>
    </row>
    <row r="105" spans="1:16" ht="15.75" customHeight="1" thickBot="1">
      <c r="B105" s="49">
        <v>2306</v>
      </c>
      <c r="C105" s="49">
        <v>80</v>
      </c>
      <c r="D105" s="102" t="s">
        <v>27</v>
      </c>
      <c r="E105" s="156" t="s">
        <v>530</v>
      </c>
      <c r="F105" s="1410"/>
      <c r="G105" s="49" t="s">
        <v>526</v>
      </c>
      <c r="H105" s="49" t="s">
        <v>156</v>
      </c>
      <c r="I105" s="1071"/>
      <c r="J105" s="206">
        <v>2</v>
      </c>
      <c r="K105" s="50">
        <v>2000</v>
      </c>
      <c r="L105" s="897" t="str">
        <f t="shared" si="1"/>
        <v/>
      </c>
      <c r="M105" s="898" t="s">
        <v>23</v>
      </c>
      <c r="N105" s="487"/>
    </row>
    <row r="106" spans="1:16" ht="15" customHeight="1" thickBot="1">
      <c r="B106" s="450"/>
      <c r="C106" s="450"/>
      <c r="D106" s="450"/>
      <c r="E106" s="450"/>
      <c r="F106" s="450"/>
      <c r="G106" s="450"/>
      <c r="H106" s="450"/>
      <c r="I106" s="450"/>
      <c r="J106" s="450"/>
      <c r="K106" s="74"/>
      <c r="L106" s="74"/>
      <c r="M106" s="370"/>
      <c r="N106" s="423">
        <f>SUM(N7:N105)</f>
        <v>0</v>
      </c>
    </row>
    <row r="107" spans="1:16" ht="15.75" customHeight="1" thickTop="1">
      <c r="F107" s="32"/>
      <c r="K107" s="31"/>
      <c r="L107" s="31"/>
      <c r="M107" s="371"/>
    </row>
    <row r="108" spans="1:16" ht="16.5" thickBot="1">
      <c r="A108" s="1"/>
      <c r="B108" s="1" t="s">
        <v>84</v>
      </c>
      <c r="C108" s="22"/>
      <c r="D108" s="22"/>
      <c r="E108" s="1"/>
      <c r="F108" s="1"/>
      <c r="G108" s="1"/>
      <c r="H108" s="23"/>
      <c r="I108" s="1"/>
      <c r="J108" s="1"/>
      <c r="K108" s="24"/>
      <c r="L108" s="24"/>
      <c r="M108" s="362"/>
      <c r="O108" s="1"/>
      <c r="P108" s="1"/>
    </row>
    <row r="109" spans="1:16" ht="15.75">
      <c r="A109" s="1"/>
      <c r="B109" s="1411"/>
      <c r="C109" s="1412"/>
      <c r="D109" s="1412"/>
      <c r="E109" s="1412"/>
      <c r="F109" s="1412"/>
      <c r="G109" s="1412"/>
      <c r="H109" s="1412"/>
      <c r="I109" s="1412"/>
      <c r="J109" s="1412"/>
      <c r="K109" s="1412"/>
      <c r="L109" s="1412"/>
      <c r="M109" s="1412"/>
      <c r="N109" s="1413"/>
      <c r="O109" s="1"/>
      <c r="P109" s="1"/>
    </row>
    <row r="110" spans="1:16" ht="15.75">
      <c r="A110" s="1"/>
      <c r="B110" s="1414"/>
      <c r="C110" s="1415"/>
      <c r="D110" s="1415"/>
      <c r="E110" s="1415"/>
      <c r="F110" s="1415"/>
      <c r="G110" s="1415"/>
      <c r="H110" s="1415"/>
      <c r="I110" s="1415"/>
      <c r="J110" s="1415"/>
      <c r="K110" s="1415"/>
      <c r="L110" s="1415"/>
      <c r="M110" s="1415"/>
      <c r="N110" s="1416"/>
      <c r="O110" s="1"/>
      <c r="P110" s="1"/>
    </row>
    <row r="111" spans="1:16" ht="23.25" customHeight="1" thickBot="1">
      <c r="A111" s="1"/>
      <c r="B111" s="1417"/>
      <c r="C111" s="1418"/>
      <c r="D111" s="1418"/>
      <c r="E111" s="1418"/>
      <c r="F111" s="1418"/>
      <c r="G111" s="1418"/>
      <c r="H111" s="1418"/>
      <c r="I111" s="1418"/>
      <c r="J111" s="1418"/>
      <c r="K111" s="1418"/>
      <c r="L111" s="1418"/>
      <c r="M111" s="1418"/>
      <c r="N111" s="1419"/>
      <c r="O111" s="1"/>
      <c r="P111" s="1"/>
    </row>
    <row r="112" spans="1:16" ht="15.75">
      <c r="A112" s="1"/>
      <c r="B112" s="1"/>
      <c r="C112" s="22"/>
      <c r="D112" s="22"/>
      <c r="E112" s="1"/>
      <c r="F112" s="1"/>
      <c r="G112" s="1"/>
      <c r="H112" s="23"/>
      <c r="I112" s="1"/>
      <c r="J112" s="1"/>
      <c r="K112" s="24"/>
      <c r="L112" s="24"/>
      <c r="M112" s="362"/>
      <c r="O112" s="1"/>
      <c r="P112" s="1"/>
    </row>
    <row r="113" spans="1:16" ht="15.75">
      <c r="A113" s="1"/>
      <c r="B113" s="25" t="s">
        <v>85</v>
      </c>
      <c r="C113" s="25"/>
      <c r="D113" s="25"/>
      <c r="E113" s="25"/>
      <c r="F113" s="25"/>
      <c r="G113" s="25"/>
      <c r="H113" s="25"/>
      <c r="I113" s="25"/>
      <c r="J113" s="25"/>
      <c r="K113" s="24"/>
      <c r="L113" s="24"/>
      <c r="M113" s="362"/>
      <c r="O113" s="1"/>
      <c r="P113" s="1"/>
    </row>
    <row r="114" spans="1:16" ht="15.75">
      <c r="A114" s="1"/>
      <c r="B114" s="25" t="s">
        <v>86</v>
      </c>
      <c r="C114" s="25"/>
      <c r="D114" s="25"/>
      <c r="E114" s="25"/>
      <c r="F114" s="25"/>
      <c r="G114" s="25"/>
      <c r="H114" s="25"/>
      <c r="I114" s="25"/>
      <c r="J114" s="25"/>
      <c r="K114" s="24"/>
      <c r="L114" s="24"/>
      <c r="M114" s="362"/>
      <c r="O114" s="1"/>
      <c r="P114" s="1"/>
    </row>
    <row r="115" spans="1:16" ht="15.75">
      <c r="A115" s="1"/>
      <c r="B115" s="25" t="s">
        <v>87</v>
      </c>
      <c r="C115" s="25"/>
      <c r="D115" s="25"/>
      <c r="E115" s="25"/>
      <c r="F115" s="25"/>
      <c r="G115" s="25"/>
      <c r="H115" s="25"/>
      <c r="I115" s="25"/>
      <c r="J115" s="25"/>
      <c r="K115" s="24"/>
      <c r="L115" s="24"/>
      <c r="M115" s="362"/>
      <c r="O115" s="1"/>
      <c r="P115" s="1"/>
    </row>
    <row r="116" spans="1:16" ht="15.75">
      <c r="A116" s="1"/>
      <c r="B116" s="1"/>
      <c r="C116" s="22"/>
      <c r="D116" s="22"/>
      <c r="E116" s="1"/>
      <c r="F116" s="1"/>
      <c r="G116" s="1"/>
      <c r="H116" s="23"/>
      <c r="I116" s="1"/>
      <c r="J116" s="1"/>
      <c r="K116" s="24"/>
      <c r="L116" s="24"/>
      <c r="M116" s="362"/>
      <c r="O116" s="1"/>
      <c r="P116" s="1"/>
    </row>
    <row r="117" spans="1:16" ht="19.5">
      <c r="A117" s="6"/>
      <c r="D117" s="26" t="s">
        <v>88</v>
      </c>
      <c r="E117" s="450"/>
      <c r="F117" s="450"/>
      <c r="J117" s="450"/>
      <c r="N117" s="4"/>
      <c r="O117" s="6"/>
      <c r="P117" s="6"/>
    </row>
    <row r="118" spans="1:16" ht="15.75">
      <c r="A118" s="6"/>
      <c r="D118" s="27" t="s">
        <v>89</v>
      </c>
      <c r="E118" s="28"/>
      <c r="F118" s="28"/>
      <c r="H118" s="46" t="s">
        <v>90</v>
      </c>
      <c r="I118" s="64"/>
      <c r="J118" s="28"/>
      <c r="N118" s="4"/>
      <c r="O118" s="6"/>
      <c r="P118" s="6"/>
    </row>
    <row r="119" spans="1:16" ht="15.75" customHeight="1">
      <c r="A119" s="6"/>
      <c r="D119" s="29"/>
      <c r="E119" s="450"/>
      <c r="F119" s="450"/>
      <c r="G119" s="450"/>
      <c r="H119" s="450"/>
      <c r="I119" s="7"/>
      <c r="J119" s="6"/>
      <c r="K119" s="6"/>
      <c r="L119" s="6"/>
      <c r="M119" s="364"/>
      <c r="N119" s="6"/>
      <c r="O119" s="6"/>
    </row>
    <row r="120" spans="1:16" ht="18">
      <c r="A120" s="6"/>
      <c r="D120" s="30"/>
      <c r="E120" s="450"/>
      <c r="F120" s="47" t="s">
        <v>91</v>
      </c>
      <c r="G120" s="450"/>
      <c r="H120" s="450"/>
      <c r="I120" s="7"/>
      <c r="J120" s="6"/>
      <c r="K120" s="6"/>
      <c r="L120" s="6"/>
      <c r="M120" s="364"/>
      <c r="N120" s="6"/>
      <c r="O120" s="6"/>
    </row>
    <row r="121" spans="1:16" ht="15.75" customHeight="1">
      <c r="F121" s="32"/>
      <c r="K121" s="31"/>
      <c r="L121" s="31"/>
      <c r="M121" s="371"/>
    </row>
    <row r="122" spans="1:16" ht="15.75" customHeight="1">
      <c r="F122" s="32"/>
      <c r="K122" s="31"/>
      <c r="L122" s="31"/>
      <c r="M122" s="371"/>
    </row>
  </sheetData>
  <sheetProtection selectLockedCells="1"/>
  <autoFilter ref="N6:O6" xr:uid="{90720E85-FB69-4AAC-B792-A22968D2F3CC}"/>
  <mergeCells count="23">
    <mergeCell ref="B1:K1"/>
    <mergeCell ref="C2:D2"/>
    <mergeCell ref="E2:F2"/>
    <mergeCell ref="C4:K5"/>
    <mergeCell ref="L6:M6"/>
    <mergeCell ref="L2:M2"/>
    <mergeCell ref="B3:N3"/>
    <mergeCell ref="N4:O4"/>
    <mergeCell ref="F7:F18"/>
    <mergeCell ref="F43:F50"/>
    <mergeCell ref="F19:F24"/>
    <mergeCell ref="F25:F32"/>
    <mergeCell ref="F33:F42"/>
    <mergeCell ref="F88:F90"/>
    <mergeCell ref="F93:F94"/>
    <mergeCell ref="F96:F105"/>
    <mergeCell ref="B109:N111"/>
    <mergeCell ref="F51:F58"/>
    <mergeCell ref="F59:F66"/>
    <mergeCell ref="F91:F92"/>
    <mergeCell ref="F67:F75"/>
    <mergeCell ref="F76:F81"/>
    <mergeCell ref="F82:F87"/>
  </mergeCells>
  <phoneticPr fontId="22"/>
  <pageMargins left="0.23622047244094491" right="0.23622047244094491" top="0.47244094488188981" bottom="0.51181102362204722" header="0" footer="0"/>
  <pageSetup paperSize="9" scale="60" orientation="portrait" r:id="rId1"/>
  <headerFooter>
    <oddFooter>&amp;R&amp;D</oddFooter>
  </headerFooter>
  <ignoredErrors>
    <ignoredError sqref="C96:D100 D101:D105 C67:E75 C76:E81 C82:E87 C93:E95 C91:E92 E96:E105 C54:E66 C88:E90 D7:D18 C43:C50 E7:E18 E19:E27 C28:E38 C19:D27 C51:C53 D43:D50 D51:E53 D39:E42 E43:E5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74"/>
  <sheetViews>
    <sheetView zoomScaleNormal="100" workbookViewId="0">
      <pane ySplit="6" topLeftCell="A7" activePane="bottomLeft" state="frozen"/>
      <selection pane="bottomLeft" activeCell="I28" sqref="I28"/>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7" customWidth="1"/>
    <col min="13" max="13" width="3.875" style="363" customWidth="1"/>
    <col min="14" max="14" width="10.625" customWidth="1"/>
    <col min="15" max="15" width="12.875" customWidth="1"/>
    <col min="16" max="16" width="9.875" customWidth="1"/>
    <col min="17" max="17" width="14.75" customWidth="1"/>
    <col min="18" max="27" width="6.5" customWidth="1"/>
  </cols>
  <sheetData>
    <row r="1" spans="1:18" ht="53.25" customHeight="1" thickBot="1">
      <c r="A1" s="1"/>
      <c r="B1" s="1281" t="s">
        <v>758</v>
      </c>
      <c r="C1" s="1281"/>
      <c r="D1" s="1281"/>
      <c r="E1" s="1281"/>
      <c r="F1" s="1281"/>
      <c r="G1" s="1281"/>
      <c r="H1" s="1281"/>
      <c r="I1" s="1281"/>
      <c r="J1" s="1281"/>
      <c r="K1" s="1281"/>
      <c r="L1" s="430"/>
      <c r="M1" s="357"/>
      <c r="N1" s="266" t="str">
        <f>ドッグキャリー!N1</f>
        <v>2025/5/21 更新</v>
      </c>
      <c r="O1" s="1"/>
      <c r="P1" s="1"/>
    </row>
    <row r="2" spans="1:18" ht="49.5" customHeight="1" thickBot="1">
      <c r="A2" s="1"/>
      <c r="B2" s="430"/>
      <c r="C2" s="1282" t="s">
        <v>0</v>
      </c>
      <c r="D2" s="1283"/>
      <c r="E2" s="1284"/>
      <c r="F2" s="1285"/>
      <c r="G2" s="351" t="s">
        <v>1</v>
      </c>
      <c r="H2" s="3" t="s">
        <v>92</v>
      </c>
      <c r="I2" s="352"/>
      <c r="J2" s="4" t="s">
        <v>3</v>
      </c>
      <c r="K2" s="385"/>
      <c r="L2" s="1287" t="s">
        <v>4</v>
      </c>
      <c r="M2" s="1287"/>
      <c r="N2" s="386"/>
      <c r="O2" s="431" t="s">
        <v>5</v>
      </c>
      <c r="P2" s="6"/>
      <c r="Q2" s="450"/>
    </row>
    <row r="3" spans="1:18" ht="26.25" customHeight="1">
      <c r="A3" s="1"/>
      <c r="B3" s="1286" t="s">
        <v>6</v>
      </c>
      <c r="C3" s="1286"/>
      <c r="D3" s="1286"/>
      <c r="E3" s="1286"/>
      <c r="F3" s="1286"/>
      <c r="G3" s="1286"/>
      <c r="H3" s="1286"/>
      <c r="I3" s="1286"/>
      <c r="J3" s="1286"/>
      <c r="K3" s="1286"/>
      <c r="L3" s="1286"/>
      <c r="M3" s="1286"/>
      <c r="N3" s="1286"/>
      <c r="O3" s="209"/>
      <c r="P3" s="1"/>
    </row>
    <row r="4" spans="1:18" ht="43.5" customHeight="1">
      <c r="A4" s="1"/>
      <c r="B4" s="4"/>
      <c r="C4" s="1300" t="s">
        <v>7</v>
      </c>
      <c r="D4" s="1300"/>
      <c r="E4" s="1300"/>
      <c r="F4" s="1300"/>
      <c r="G4" s="1300"/>
      <c r="H4" s="1300"/>
      <c r="I4" s="1300"/>
      <c r="J4" s="1300"/>
      <c r="K4" s="1300"/>
      <c r="L4" s="432"/>
      <c r="M4" s="358"/>
      <c r="N4" s="1304"/>
      <c r="O4" s="1304"/>
      <c r="P4" s="1"/>
    </row>
    <row r="5" spans="1:18" ht="24" customHeight="1" thickBot="1">
      <c r="A5" s="1"/>
      <c r="B5" s="5"/>
      <c r="C5" s="1301"/>
      <c r="D5" s="1301"/>
      <c r="E5" s="1301"/>
      <c r="F5" s="1301"/>
      <c r="G5" s="1301"/>
      <c r="H5" s="1301"/>
      <c r="I5" s="1301"/>
      <c r="J5" s="1301"/>
      <c r="K5" s="1301"/>
      <c r="L5" s="432"/>
      <c r="M5" s="358"/>
      <c r="N5" s="428" t="s">
        <v>460</v>
      </c>
      <c r="O5" s="1"/>
      <c r="P5" s="1"/>
    </row>
    <row r="6" spans="1:18" ht="27" customHeight="1" thickBot="1">
      <c r="A6" s="2"/>
      <c r="B6" s="35" t="s">
        <v>8</v>
      </c>
      <c r="C6" s="36" t="s">
        <v>9</v>
      </c>
      <c r="D6" s="36" t="s">
        <v>10</v>
      </c>
      <c r="E6" s="35" t="s">
        <v>11</v>
      </c>
      <c r="F6" s="35" t="s">
        <v>12</v>
      </c>
      <c r="G6" s="37" t="s">
        <v>13</v>
      </c>
      <c r="H6" s="35" t="s">
        <v>14</v>
      </c>
      <c r="I6" s="39" t="s">
        <v>15</v>
      </c>
      <c r="J6" s="454" t="s">
        <v>16</v>
      </c>
      <c r="K6" s="38" t="s">
        <v>17</v>
      </c>
      <c r="L6" s="1429" t="s">
        <v>18</v>
      </c>
      <c r="M6" s="1379"/>
      <c r="N6" s="8" t="s">
        <v>19</v>
      </c>
      <c r="R6" s="44"/>
    </row>
    <row r="7" spans="1:18" ht="18" customHeight="1" thickTop="1">
      <c r="A7" s="2"/>
      <c r="B7" s="937">
        <v>4502</v>
      </c>
      <c r="C7" s="938" t="s">
        <v>20</v>
      </c>
      <c r="D7" s="938" t="s">
        <v>21</v>
      </c>
      <c r="E7" s="741" t="s">
        <v>1277</v>
      </c>
      <c r="F7" s="1437" t="s">
        <v>1334</v>
      </c>
      <c r="G7" s="301" t="s">
        <v>22</v>
      </c>
      <c r="H7" s="937" t="s">
        <v>1245</v>
      </c>
      <c r="I7" s="1165"/>
      <c r="J7" s="1160">
        <v>1</v>
      </c>
      <c r="K7" s="1161">
        <v>4800</v>
      </c>
      <c r="L7" s="939" t="str">
        <f>IFERROR(IF(N7=0,"",ROUNDUP(N7/J7,0)),"")</f>
        <v/>
      </c>
      <c r="M7" s="496" t="s">
        <v>23</v>
      </c>
      <c r="N7" s="940"/>
      <c r="R7" s="44"/>
    </row>
    <row r="8" spans="1:18" ht="18" customHeight="1">
      <c r="A8" s="2"/>
      <c r="B8" s="444">
        <v>4502</v>
      </c>
      <c r="C8" s="173" t="s">
        <v>27</v>
      </c>
      <c r="D8" s="173" t="s">
        <v>21</v>
      </c>
      <c r="E8" s="161" t="s">
        <v>1269</v>
      </c>
      <c r="F8" s="1407"/>
      <c r="G8" s="444" t="s">
        <v>31</v>
      </c>
      <c r="H8" s="60" t="s">
        <v>1245</v>
      </c>
      <c r="I8" s="1166"/>
      <c r="J8" s="332">
        <v>1</v>
      </c>
      <c r="K8" s="61">
        <v>4800</v>
      </c>
      <c r="L8" s="466" t="str">
        <f t="shared" ref="L8:L23" si="0">IFERROR(IF(N8=0,"",ROUNDUP(N8/J8,0)),"")</f>
        <v/>
      </c>
      <c r="M8" s="592" t="s">
        <v>23</v>
      </c>
      <c r="N8" s="569"/>
      <c r="R8" s="44"/>
    </row>
    <row r="9" spans="1:18" ht="18" customHeight="1">
      <c r="A9" s="2"/>
      <c r="B9" s="434">
        <v>4502</v>
      </c>
      <c r="C9" s="174" t="s">
        <v>24</v>
      </c>
      <c r="D9" s="174" t="s">
        <v>21</v>
      </c>
      <c r="E9" s="156" t="s">
        <v>1270</v>
      </c>
      <c r="F9" s="1364"/>
      <c r="G9" s="446" t="s">
        <v>1246</v>
      </c>
      <c r="H9" s="446" t="s">
        <v>1245</v>
      </c>
      <c r="I9" s="1167"/>
      <c r="J9" s="866">
        <v>1</v>
      </c>
      <c r="K9" s="55">
        <v>4800</v>
      </c>
      <c r="L9" s="467" t="str">
        <f t="shared" si="0"/>
        <v/>
      </c>
      <c r="M9" s="489" t="s">
        <v>23</v>
      </c>
      <c r="N9" s="568"/>
      <c r="R9" s="44"/>
    </row>
    <row r="10" spans="1:18" ht="37.5" customHeight="1">
      <c r="A10" s="2"/>
      <c r="B10" s="434">
        <v>6502</v>
      </c>
      <c r="C10" s="174" t="s">
        <v>79</v>
      </c>
      <c r="D10" s="174" t="s">
        <v>21</v>
      </c>
      <c r="E10" s="156" t="s">
        <v>1254</v>
      </c>
      <c r="F10" s="436" t="s">
        <v>1243</v>
      </c>
      <c r="G10" s="434" t="s">
        <v>590</v>
      </c>
      <c r="H10" s="434" t="s">
        <v>77</v>
      </c>
      <c r="I10" s="530"/>
      <c r="J10" s="485">
        <v>1</v>
      </c>
      <c r="K10" s="169">
        <v>3000</v>
      </c>
      <c r="L10" s="469" t="str">
        <f t="shared" si="0"/>
        <v/>
      </c>
      <c r="M10" s="489" t="s">
        <v>23</v>
      </c>
      <c r="N10" s="1073"/>
      <c r="R10" s="44"/>
    </row>
    <row r="11" spans="1:18" ht="15.75" customHeight="1">
      <c r="A11" s="4"/>
      <c r="B11" s="133">
        <v>6501</v>
      </c>
      <c r="C11" s="844" t="s">
        <v>1173</v>
      </c>
      <c r="D11" s="844" t="s">
        <v>1171</v>
      </c>
      <c r="E11" s="844" t="s">
        <v>1194</v>
      </c>
      <c r="F11" s="1425" t="s">
        <v>1198</v>
      </c>
      <c r="G11" s="133" t="s">
        <v>142</v>
      </c>
      <c r="H11" s="133" t="s">
        <v>32</v>
      </c>
      <c r="I11" s="861"/>
      <c r="J11" s="944">
        <v>2</v>
      </c>
      <c r="K11" s="68">
        <v>1500</v>
      </c>
      <c r="L11" s="517" t="str">
        <f t="shared" si="0"/>
        <v/>
      </c>
      <c r="M11" s="492" t="s">
        <v>23</v>
      </c>
      <c r="N11" s="419"/>
      <c r="R11" s="44"/>
    </row>
    <row r="12" spans="1:18" ht="15.75" customHeight="1">
      <c r="A12" s="4"/>
      <c r="B12" s="18">
        <v>6501</v>
      </c>
      <c r="C12" s="19" t="s">
        <v>1173</v>
      </c>
      <c r="D12" s="19" t="s">
        <v>1172</v>
      </c>
      <c r="E12" s="19" t="s">
        <v>1195</v>
      </c>
      <c r="F12" s="1426"/>
      <c r="G12" s="18" t="s">
        <v>142</v>
      </c>
      <c r="H12" s="18" t="s">
        <v>35</v>
      </c>
      <c r="I12" s="853"/>
      <c r="J12" s="493">
        <v>2</v>
      </c>
      <c r="K12" s="48">
        <v>2000</v>
      </c>
      <c r="L12" s="468" t="str">
        <f t="shared" si="0"/>
        <v/>
      </c>
      <c r="M12" s="492" t="s">
        <v>23</v>
      </c>
      <c r="N12" s="569"/>
      <c r="R12" s="44"/>
    </row>
    <row r="13" spans="1:18" ht="15.75" customHeight="1">
      <c r="A13" s="4"/>
      <c r="B13" s="18">
        <v>6501</v>
      </c>
      <c r="C13" s="19" t="s">
        <v>1182</v>
      </c>
      <c r="D13" s="19" t="s">
        <v>1171</v>
      </c>
      <c r="E13" s="19" t="s">
        <v>1196</v>
      </c>
      <c r="F13" s="1426"/>
      <c r="G13" s="18" t="s">
        <v>1185</v>
      </c>
      <c r="H13" s="18" t="s">
        <v>32</v>
      </c>
      <c r="I13" s="851"/>
      <c r="J13" s="493">
        <v>2</v>
      </c>
      <c r="K13" s="48">
        <v>1500</v>
      </c>
      <c r="L13" s="517" t="str">
        <f t="shared" si="0"/>
        <v/>
      </c>
      <c r="M13" s="492" t="s">
        <v>23</v>
      </c>
      <c r="N13" s="569"/>
      <c r="R13" s="44"/>
    </row>
    <row r="14" spans="1:18" ht="15.75" customHeight="1">
      <c r="A14" s="4"/>
      <c r="B14" s="49">
        <v>6501</v>
      </c>
      <c r="C14" s="102" t="s">
        <v>1182</v>
      </c>
      <c r="D14" s="102" t="s">
        <v>1172</v>
      </c>
      <c r="E14" s="102" t="s">
        <v>1197</v>
      </c>
      <c r="F14" s="1436"/>
      <c r="G14" s="49" t="s">
        <v>1185</v>
      </c>
      <c r="H14" s="49" t="s">
        <v>35</v>
      </c>
      <c r="I14" s="862"/>
      <c r="J14" s="377">
        <v>2</v>
      </c>
      <c r="K14" s="50">
        <v>2000</v>
      </c>
      <c r="L14" s="467" t="str">
        <f t="shared" si="0"/>
        <v/>
      </c>
      <c r="M14" s="490" t="s">
        <v>23</v>
      </c>
      <c r="N14" s="568"/>
      <c r="R14" s="44"/>
    </row>
    <row r="15" spans="1:18" ht="19.5" customHeight="1">
      <c r="A15" s="2"/>
      <c r="B15" s="444">
        <v>6503</v>
      </c>
      <c r="C15" s="173" t="s">
        <v>364</v>
      </c>
      <c r="D15" s="173" t="s">
        <v>28</v>
      </c>
      <c r="E15" s="165" t="s">
        <v>1255</v>
      </c>
      <c r="F15" s="1314" t="s">
        <v>1244</v>
      </c>
      <c r="G15" s="447" t="s">
        <v>1332</v>
      </c>
      <c r="H15" s="447" t="s">
        <v>1245</v>
      </c>
      <c r="I15" s="1205" t="s">
        <v>1335</v>
      </c>
      <c r="J15" s="945">
        <v>2</v>
      </c>
      <c r="K15" s="58">
        <v>1800</v>
      </c>
      <c r="L15" s="511" t="str">
        <f t="shared" si="0"/>
        <v/>
      </c>
      <c r="M15" s="869" t="s">
        <v>23</v>
      </c>
      <c r="N15" s="419"/>
      <c r="R15" s="44"/>
    </row>
    <row r="16" spans="1:18" ht="18" customHeight="1">
      <c r="A16" s="2"/>
      <c r="B16" s="444">
        <v>6503</v>
      </c>
      <c r="C16" s="173" t="s">
        <v>202</v>
      </c>
      <c r="D16" s="173" t="s">
        <v>79</v>
      </c>
      <c r="E16" s="155" t="s">
        <v>1256</v>
      </c>
      <c r="F16" s="1314"/>
      <c r="G16" s="444" t="s">
        <v>1333</v>
      </c>
      <c r="H16" s="444" t="s">
        <v>1245</v>
      </c>
      <c r="I16" s="1474" t="s">
        <v>1377</v>
      </c>
      <c r="J16" s="488">
        <v>2</v>
      </c>
      <c r="K16" s="188">
        <v>1500</v>
      </c>
      <c r="L16" s="609" t="str">
        <f t="shared" si="0"/>
        <v/>
      </c>
      <c r="M16" s="593" t="s">
        <v>23</v>
      </c>
      <c r="N16" s="568"/>
      <c r="R16" s="44"/>
    </row>
    <row r="17" spans="1:18" ht="37.5" customHeight="1">
      <c r="A17" s="2"/>
      <c r="B17" s="62">
        <v>6504</v>
      </c>
      <c r="C17" s="126" t="s">
        <v>93</v>
      </c>
      <c r="D17" s="126" t="s">
        <v>21</v>
      </c>
      <c r="E17" s="239" t="s">
        <v>1257</v>
      </c>
      <c r="F17" s="437" t="s">
        <v>1251</v>
      </c>
      <c r="G17" s="62" t="s">
        <v>1253</v>
      </c>
      <c r="H17" s="62" t="s">
        <v>910</v>
      </c>
      <c r="I17" s="1162"/>
      <c r="J17" s="1163">
        <v>10</v>
      </c>
      <c r="K17" s="63">
        <v>250</v>
      </c>
      <c r="L17" s="519" t="str">
        <f t="shared" si="0"/>
        <v/>
      </c>
      <c r="M17" s="501" t="s">
        <v>23</v>
      </c>
      <c r="N17" s="1073"/>
      <c r="R17" s="44"/>
    </row>
    <row r="18" spans="1:18" ht="37.5" customHeight="1">
      <c r="A18" s="2"/>
      <c r="B18" s="434">
        <v>6505</v>
      </c>
      <c r="C18" s="174" t="s">
        <v>93</v>
      </c>
      <c r="D18" s="174" t="s">
        <v>21</v>
      </c>
      <c r="E18" s="156" t="s">
        <v>1258</v>
      </c>
      <c r="F18" s="436" t="s">
        <v>1252</v>
      </c>
      <c r="G18" s="434" t="s">
        <v>1253</v>
      </c>
      <c r="H18" s="434" t="s">
        <v>910</v>
      </c>
      <c r="I18" s="1162"/>
      <c r="J18" s="1164">
        <v>5</v>
      </c>
      <c r="K18" s="169">
        <v>450</v>
      </c>
      <c r="L18" s="469" t="str">
        <f t="shared" si="0"/>
        <v/>
      </c>
      <c r="M18" s="489" t="s">
        <v>23</v>
      </c>
      <c r="N18" s="1073"/>
      <c r="R18" s="44"/>
    </row>
    <row r="19" spans="1:18" ht="18" customHeight="1">
      <c r="A19" s="2"/>
      <c r="B19" s="439">
        <v>4501</v>
      </c>
      <c r="C19" s="134" t="s">
        <v>20</v>
      </c>
      <c r="D19" s="134" t="s">
        <v>21</v>
      </c>
      <c r="E19" s="162" t="s">
        <v>1259</v>
      </c>
      <c r="F19" s="1431" t="s">
        <v>1247</v>
      </c>
      <c r="G19" s="448" t="s">
        <v>22</v>
      </c>
      <c r="H19" s="444" t="s">
        <v>1245</v>
      </c>
      <c r="I19" s="531"/>
      <c r="J19" s="488">
        <v>2</v>
      </c>
      <c r="K19" s="188">
        <v>2600</v>
      </c>
      <c r="L19" s="468" t="str">
        <f t="shared" si="0"/>
        <v/>
      </c>
      <c r="M19" s="591" t="s">
        <v>23</v>
      </c>
      <c r="N19" s="419"/>
      <c r="R19" s="44"/>
    </row>
    <row r="20" spans="1:18" ht="18" customHeight="1">
      <c r="A20" s="2"/>
      <c r="B20" s="444">
        <v>4501</v>
      </c>
      <c r="C20" s="173" t="s">
        <v>27</v>
      </c>
      <c r="D20" s="173" t="s">
        <v>21</v>
      </c>
      <c r="E20" s="161" t="s">
        <v>1260</v>
      </c>
      <c r="F20" s="1407"/>
      <c r="G20" s="444" t="s">
        <v>31</v>
      </c>
      <c r="H20" s="60" t="s">
        <v>1245</v>
      </c>
      <c r="I20" s="590"/>
      <c r="J20" s="499">
        <v>2</v>
      </c>
      <c r="K20" s="61">
        <v>2600</v>
      </c>
      <c r="L20" s="466" t="str">
        <f t="shared" si="0"/>
        <v/>
      </c>
      <c r="M20" s="592" t="s">
        <v>23</v>
      </c>
      <c r="N20" s="569"/>
      <c r="R20" s="44"/>
    </row>
    <row r="21" spans="1:18" ht="18" customHeight="1">
      <c r="A21" s="2"/>
      <c r="B21" s="434">
        <v>4501</v>
      </c>
      <c r="C21" s="174" t="s">
        <v>24</v>
      </c>
      <c r="D21" s="174" t="s">
        <v>21</v>
      </c>
      <c r="E21" s="156" t="s">
        <v>1261</v>
      </c>
      <c r="F21" s="1364"/>
      <c r="G21" s="446" t="s">
        <v>1246</v>
      </c>
      <c r="H21" s="446" t="s">
        <v>1245</v>
      </c>
      <c r="I21" s="530"/>
      <c r="J21" s="503">
        <v>2</v>
      </c>
      <c r="K21" s="55">
        <v>2600</v>
      </c>
      <c r="L21" s="467" t="str">
        <f t="shared" si="0"/>
        <v/>
      </c>
      <c r="M21" s="489" t="s">
        <v>23</v>
      </c>
      <c r="N21" s="568"/>
      <c r="R21" s="44"/>
    </row>
    <row r="22" spans="1:18" ht="18" customHeight="1">
      <c r="A22" s="2"/>
      <c r="B22" s="448">
        <v>4403</v>
      </c>
      <c r="C22" s="98" t="s">
        <v>20</v>
      </c>
      <c r="D22" s="98" t="s">
        <v>21</v>
      </c>
      <c r="E22" s="162" t="s">
        <v>539</v>
      </c>
      <c r="F22" s="1404" t="s">
        <v>540</v>
      </c>
      <c r="G22" s="448" t="s">
        <v>22</v>
      </c>
      <c r="H22" s="448" t="s">
        <v>77</v>
      </c>
      <c r="I22" s="870"/>
      <c r="J22" s="871">
        <v>1</v>
      </c>
      <c r="K22" s="56">
        <v>4500</v>
      </c>
      <c r="L22" s="511" t="str">
        <f t="shared" si="0"/>
        <v/>
      </c>
      <c r="M22" s="498" t="s">
        <v>23</v>
      </c>
      <c r="N22" s="487"/>
      <c r="O22" s="398"/>
      <c r="R22" s="44"/>
    </row>
    <row r="23" spans="1:18" ht="18" customHeight="1">
      <c r="A23" s="2"/>
      <c r="B23" s="449">
        <v>4403</v>
      </c>
      <c r="C23" s="96" t="s">
        <v>202</v>
      </c>
      <c r="D23" s="96" t="s">
        <v>21</v>
      </c>
      <c r="E23" s="161" t="s">
        <v>541</v>
      </c>
      <c r="F23" s="1322"/>
      <c r="G23" s="449" t="s">
        <v>331</v>
      </c>
      <c r="H23" s="449" t="s">
        <v>77</v>
      </c>
      <c r="I23" s="624"/>
      <c r="J23" s="872">
        <v>1</v>
      </c>
      <c r="K23" s="57">
        <v>4500</v>
      </c>
      <c r="L23" s="580" t="str">
        <f t="shared" si="0"/>
        <v/>
      </c>
      <c r="M23" s="594" t="s">
        <v>23</v>
      </c>
      <c r="N23" s="576"/>
      <c r="O23" s="398"/>
      <c r="R23" s="44"/>
    </row>
    <row r="24" spans="1:18" ht="18" customHeight="1">
      <c r="A24" s="2"/>
      <c r="B24" s="446">
        <v>4403</v>
      </c>
      <c r="C24" s="97" t="s">
        <v>1248</v>
      </c>
      <c r="D24" s="97" t="s">
        <v>1249</v>
      </c>
      <c r="E24" s="163" t="s">
        <v>1250</v>
      </c>
      <c r="F24" s="1323"/>
      <c r="G24" s="446" t="s">
        <v>1313</v>
      </c>
      <c r="H24" s="446" t="s">
        <v>77</v>
      </c>
      <c r="I24" s="873"/>
      <c r="J24" s="874">
        <v>1</v>
      </c>
      <c r="K24" s="55">
        <v>4500</v>
      </c>
      <c r="L24" s="469"/>
      <c r="M24" s="593" t="s">
        <v>23</v>
      </c>
      <c r="N24" s="568"/>
      <c r="O24" s="398"/>
      <c r="R24" s="44"/>
    </row>
    <row r="25" spans="1:18" ht="19.5" customHeight="1">
      <c r="A25" s="2"/>
      <c r="B25" s="444">
        <v>4402</v>
      </c>
      <c r="C25" s="173" t="s">
        <v>27</v>
      </c>
      <c r="D25" s="173" t="s">
        <v>21</v>
      </c>
      <c r="E25" s="165" t="s">
        <v>532</v>
      </c>
      <c r="F25" s="1314" t="s">
        <v>533</v>
      </c>
      <c r="G25" s="447" t="s">
        <v>31</v>
      </c>
      <c r="H25" s="447" t="s">
        <v>77</v>
      </c>
      <c r="I25" s="868"/>
      <c r="J25" s="502">
        <v>1</v>
      </c>
      <c r="K25" s="58">
        <v>4500</v>
      </c>
      <c r="L25" s="511" t="str">
        <f t="shared" ref="L25:L57" si="1">IFERROR(IF(N25=0,"",ROUNDUP(N25/J25,0)),"")</f>
        <v/>
      </c>
      <c r="M25" s="869" t="s">
        <v>23</v>
      </c>
      <c r="N25" s="577"/>
      <c r="R25" s="44"/>
    </row>
    <row r="26" spans="1:18" ht="18" customHeight="1">
      <c r="A26" s="2"/>
      <c r="B26" s="434">
        <v>4402</v>
      </c>
      <c r="C26" s="174" t="s">
        <v>20</v>
      </c>
      <c r="D26" s="174" t="s">
        <v>21</v>
      </c>
      <c r="E26" s="156" t="s">
        <v>534</v>
      </c>
      <c r="F26" s="1315"/>
      <c r="G26" s="434" t="s">
        <v>22</v>
      </c>
      <c r="H26" s="434" t="s">
        <v>77</v>
      </c>
      <c r="I26" s="530"/>
      <c r="J26" s="485">
        <v>1</v>
      </c>
      <c r="K26" s="169">
        <v>4500</v>
      </c>
      <c r="L26" s="609" t="str">
        <f t="shared" si="1"/>
        <v/>
      </c>
      <c r="M26" s="489" t="s">
        <v>23</v>
      </c>
      <c r="N26" s="484"/>
      <c r="R26" s="44"/>
    </row>
    <row r="27" spans="1:18" ht="18" customHeight="1">
      <c r="A27" s="2"/>
      <c r="B27" s="439">
        <v>4404</v>
      </c>
      <c r="C27" s="134" t="s">
        <v>20</v>
      </c>
      <c r="D27" s="134" t="s">
        <v>21</v>
      </c>
      <c r="E27" s="162" t="s">
        <v>535</v>
      </c>
      <c r="F27" s="1431" t="s">
        <v>536</v>
      </c>
      <c r="G27" s="448" t="s">
        <v>22</v>
      </c>
      <c r="H27" s="444" t="s">
        <v>77</v>
      </c>
      <c r="I27" s="531"/>
      <c r="J27" s="488">
        <v>2</v>
      </c>
      <c r="K27" s="188">
        <v>1600</v>
      </c>
      <c r="L27" s="468" t="str">
        <f t="shared" si="1"/>
        <v/>
      </c>
      <c r="M27" s="591" t="s">
        <v>23</v>
      </c>
      <c r="N27" s="577"/>
      <c r="R27" s="44"/>
    </row>
    <row r="28" spans="1:18" ht="18" customHeight="1">
      <c r="A28" s="2"/>
      <c r="B28" s="444">
        <v>4404</v>
      </c>
      <c r="C28" s="173" t="s">
        <v>27</v>
      </c>
      <c r="D28" s="173" t="s">
        <v>21</v>
      </c>
      <c r="E28" s="161" t="s">
        <v>537</v>
      </c>
      <c r="F28" s="1407"/>
      <c r="G28" s="444" t="s">
        <v>31</v>
      </c>
      <c r="H28" s="60" t="s">
        <v>77</v>
      </c>
      <c r="I28" s="590"/>
      <c r="J28" s="499">
        <v>2</v>
      </c>
      <c r="K28" s="61">
        <v>1600</v>
      </c>
      <c r="L28" s="466" t="str">
        <f t="shared" si="1"/>
        <v/>
      </c>
      <c r="M28" s="592" t="s">
        <v>23</v>
      </c>
      <c r="N28" s="576"/>
      <c r="R28" s="44"/>
    </row>
    <row r="29" spans="1:18" ht="18" customHeight="1">
      <c r="A29" s="2"/>
      <c r="B29" s="434">
        <v>4404</v>
      </c>
      <c r="C29" s="174" t="s">
        <v>57</v>
      </c>
      <c r="D29" s="174" t="s">
        <v>21</v>
      </c>
      <c r="E29" s="156" t="s">
        <v>538</v>
      </c>
      <c r="F29" s="1364"/>
      <c r="G29" s="446" t="s">
        <v>58</v>
      </c>
      <c r="H29" s="446" t="s">
        <v>77</v>
      </c>
      <c r="I29" s="524"/>
      <c r="J29" s="503">
        <v>2</v>
      </c>
      <c r="K29" s="55">
        <v>1600</v>
      </c>
      <c r="L29" s="467" t="str">
        <f t="shared" si="1"/>
        <v/>
      </c>
      <c r="M29" s="489" t="s">
        <v>23</v>
      </c>
      <c r="N29" s="484"/>
      <c r="R29" s="44"/>
    </row>
    <row r="30" spans="1:18" ht="18" customHeight="1">
      <c r="A30" s="2"/>
      <c r="B30" s="439">
        <v>4401</v>
      </c>
      <c r="C30" s="173" t="s">
        <v>303</v>
      </c>
      <c r="D30" s="173" t="s">
        <v>21</v>
      </c>
      <c r="E30" s="153" t="s">
        <v>542</v>
      </c>
      <c r="F30" s="1430" t="s">
        <v>543</v>
      </c>
      <c r="G30" s="444" t="s">
        <v>304</v>
      </c>
      <c r="H30" s="444" t="s">
        <v>77</v>
      </c>
      <c r="I30" s="534"/>
      <c r="J30" s="447">
        <v>1</v>
      </c>
      <c r="K30" s="188">
        <v>2000</v>
      </c>
      <c r="L30" s="468" t="str">
        <f t="shared" si="1"/>
        <v/>
      </c>
      <c r="M30" s="591" t="s">
        <v>23</v>
      </c>
      <c r="N30" s="487"/>
      <c r="O30" s="398"/>
      <c r="R30" s="44"/>
    </row>
    <row r="31" spans="1:18" ht="18" customHeight="1">
      <c r="A31" s="2"/>
      <c r="B31" s="444">
        <v>4401</v>
      </c>
      <c r="C31" s="173" t="s">
        <v>544</v>
      </c>
      <c r="D31" s="173" t="s">
        <v>21</v>
      </c>
      <c r="E31" s="161" t="s">
        <v>545</v>
      </c>
      <c r="F31" s="1424"/>
      <c r="G31" s="60" t="s">
        <v>31</v>
      </c>
      <c r="H31" s="60" t="s">
        <v>77</v>
      </c>
      <c r="I31" s="522"/>
      <c r="J31" s="447">
        <v>1</v>
      </c>
      <c r="K31" s="57">
        <v>2000</v>
      </c>
      <c r="L31" s="517" t="str">
        <f t="shared" si="1"/>
        <v/>
      </c>
      <c r="M31" s="498" t="s">
        <v>23</v>
      </c>
      <c r="N31" s="576"/>
      <c r="O31" s="398"/>
      <c r="R31" s="44"/>
    </row>
    <row r="32" spans="1:18" ht="18" customHeight="1">
      <c r="A32" s="2"/>
      <c r="B32" s="434">
        <v>4401</v>
      </c>
      <c r="C32" s="174" t="s">
        <v>546</v>
      </c>
      <c r="D32" s="174" t="s">
        <v>21</v>
      </c>
      <c r="E32" s="156" t="s">
        <v>547</v>
      </c>
      <c r="F32" s="1362"/>
      <c r="G32" s="446" t="s">
        <v>548</v>
      </c>
      <c r="H32" s="446" t="s">
        <v>77</v>
      </c>
      <c r="I32" s="532"/>
      <c r="J32" s="446">
        <v>1</v>
      </c>
      <c r="K32" s="169">
        <v>2000</v>
      </c>
      <c r="L32" s="469" t="str">
        <f t="shared" si="1"/>
        <v/>
      </c>
      <c r="M32" s="593" t="s">
        <v>23</v>
      </c>
      <c r="N32" s="1074"/>
      <c r="O32" s="398"/>
      <c r="R32" s="44"/>
    </row>
    <row r="33" spans="2:15" ht="15.75" customHeight="1">
      <c r="B33" s="448">
        <v>6401</v>
      </c>
      <c r="C33" s="95" t="s">
        <v>20</v>
      </c>
      <c r="D33" s="95" t="s">
        <v>21</v>
      </c>
      <c r="E33" s="155" t="s">
        <v>549</v>
      </c>
      <c r="F33" s="877" t="s">
        <v>550</v>
      </c>
      <c r="G33" s="956" t="s">
        <v>551</v>
      </c>
      <c r="H33" s="956" t="s">
        <v>77</v>
      </c>
      <c r="I33" s="1075" t="s">
        <v>1314</v>
      </c>
      <c r="J33" s="1076">
        <v>10</v>
      </c>
      <c r="K33" s="1077">
        <v>270</v>
      </c>
      <c r="L33" s="959" t="str">
        <f t="shared" si="1"/>
        <v/>
      </c>
      <c r="M33" s="1078" t="s">
        <v>23</v>
      </c>
      <c r="N33" s="1079"/>
      <c r="O33" s="398"/>
    </row>
    <row r="34" spans="2:15" ht="15.75" customHeight="1">
      <c r="B34" s="447">
        <v>6401</v>
      </c>
      <c r="C34" s="95" t="s">
        <v>20</v>
      </c>
      <c r="D34" s="95" t="s">
        <v>79</v>
      </c>
      <c r="E34" s="160" t="s">
        <v>552</v>
      </c>
      <c r="F34" s="1430" t="s">
        <v>553</v>
      </c>
      <c r="G34" s="447" t="s">
        <v>554</v>
      </c>
      <c r="H34" s="447" t="s">
        <v>97</v>
      </c>
      <c r="I34" s="533"/>
      <c r="J34" s="504">
        <v>3</v>
      </c>
      <c r="K34" s="58">
        <v>1800</v>
      </c>
      <c r="L34" s="511" t="str">
        <f t="shared" si="1"/>
        <v/>
      </c>
      <c r="M34" s="500" t="s">
        <v>23</v>
      </c>
      <c r="N34" s="487"/>
      <c r="O34" s="398"/>
    </row>
    <row r="35" spans="2:15" ht="15.75" customHeight="1">
      <c r="B35" s="434">
        <v>6401</v>
      </c>
      <c r="C35" s="174" t="s">
        <v>20</v>
      </c>
      <c r="D35" s="174" t="s">
        <v>28</v>
      </c>
      <c r="E35" s="163" t="s">
        <v>555</v>
      </c>
      <c r="F35" s="1362"/>
      <c r="G35" s="434" t="s">
        <v>554</v>
      </c>
      <c r="H35" s="434" t="s">
        <v>32</v>
      </c>
      <c r="I35" s="532"/>
      <c r="J35" s="497">
        <v>3</v>
      </c>
      <c r="K35" s="169">
        <v>2200</v>
      </c>
      <c r="L35" s="469" t="str">
        <f t="shared" si="1"/>
        <v/>
      </c>
      <c r="M35" s="593" t="s">
        <v>23</v>
      </c>
      <c r="N35" s="484"/>
      <c r="O35" s="398"/>
    </row>
    <row r="36" spans="2:15" ht="15.75" customHeight="1">
      <c r="B36" s="448">
        <v>4206</v>
      </c>
      <c r="C36" s="98" t="s">
        <v>303</v>
      </c>
      <c r="D36" s="98" t="s">
        <v>21</v>
      </c>
      <c r="E36" s="153" t="s">
        <v>556</v>
      </c>
      <c r="F36" s="1435" t="s">
        <v>557</v>
      </c>
      <c r="G36" s="448" t="s">
        <v>304</v>
      </c>
      <c r="H36" s="448"/>
      <c r="I36" s="535"/>
      <c r="J36" s="448">
        <v>1</v>
      </c>
      <c r="K36" s="56">
        <v>3000</v>
      </c>
      <c r="L36" s="598" t="str">
        <f t="shared" si="1"/>
        <v/>
      </c>
      <c r="M36" s="498" t="s">
        <v>23</v>
      </c>
      <c r="N36" s="487"/>
      <c r="O36" s="398"/>
    </row>
    <row r="37" spans="2:15" ht="15.75" customHeight="1">
      <c r="B37" s="447">
        <v>4206</v>
      </c>
      <c r="C37" s="95" t="s">
        <v>544</v>
      </c>
      <c r="D37" s="95" t="s">
        <v>21</v>
      </c>
      <c r="E37" s="161" t="s">
        <v>558</v>
      </c>
      <c r="F37" s="1330"/>
      <c r="G37" s="447" t="s">
        <v>559</v>
      </c>
      <c r="H37" s="59"/>
      <c r="I37" s="529"/>
      <c r="J37" s="447">
        <v>1</v>
      </c>
      <c r="K37" s="58">
        <v>3000</v>
      </c>
      <c r="L37" s="511" t="str">
        <f t="shared" si="1"/>
        <v/>
      </c>
      <c r="M37" s="594" t="s">
        <v>23</v>
      </c>
      <c r="N37" s="576"/>
      <c r="O37" s="398"/>
    </row>
    <row r="38" spans="2:15" ht="15.75" customHeight="1">
      <c r="B38" s="446">
        <v>4206</v>
      </c>
      <c r="C38" s="97" t="s">
        <v>27</v>
      </c>
      <c r="D38" s="97" t="s">
        <v>21</v>
      </c>
      <c r="E38" s="163" t="s">
        <v>560</v>
      </c>
      <c r="F38" s="1331"/>
      <c r="G38" s="426" t="s">
        <v>31</v>
      </c>
      <c r="H38" s="1209"/>
      <c r="I38" s="1232" t="s">
        <v>1361</v>
      </c>
      <c r="J38" s="426">
        <v>1</v>
      </c>
      <c r="K38" s="427">
        <v>3000</v>
      </c>
      <c r="L38" s="471" t="str">
        <f t="shared" si="1"/>
        <v/>
      </c>
      <c r="M38" s="1233" t="s">
        <v>23</v>
      </c>
      <c r="N38" s="1148"/>
      <c r="O38" s="398"/>
    </row>
    <row r="39" spans="2:15" ht="15.75" customHeight="1">
      <c r="B39" s="444">
        <v>4306</v>
      </c>
      <c r="C39" s="173" t="s">
        <v>561</v>
      </c>
      <c r="D39" s="173" t="s">
        <v>21</v>
      </c>
      <c r="E39" s="153" t="s">
        <v>562</v>
      </c>
      <c r="F39" s="1408" t="s">
        <v>563</v>
      </c>
      <c r="G39" s="444" t="s">
        <v>1263</v>
      </c>
      <c r="H39" s="444" t="s">
        <v>77</v>
      </c>
      <c r="I39" s="2" t="s">
        <v>1379</v>
      </c>
      <c r="J39" s="444">
        <v>1</v>
      </c>
      <c r="K39" s="56">
        <v>2300</v>
      </c>
      <c r="L39" s="610" t="str">
        <f t="shared" si="1"/>
        <v/>
      </c>
      <c r="M39" s="498" t="s">
        <v>23</v>
      </c>
      <c r="N39" s="487"/>
      <c r="O39" s="398"/>
    </row>
    <row r="40" spans="2:15" ht="15.75" customHeight="1">
      <c r="B40" s="444">
        <v>4306</v>
      </c>
      <c r="C40" s="173" t="s">
        <v>564</v>
      </c>
      <c r="D40" s="173" t="s">
        <v>21</v>
      </c>
      <c r="E40" s="155" t="s">
        <v>565</v>
      </c>
      <c r="F40" s="1352"/>
      <c r="G40" s="444" t="s">
        <v>1262</v>
      </c>
      <c r="H40" s="444" t="s">
        <v>77</v>
      </c>
      <c r="I40" s="521"/>
      <c r="J40" s="449">
        <v>1</v>
      </c>
      <c r="K40" s="57">
        <v>2300</v>
      </c>
      <c r="L40" s="468" t="str">
        <f t="shared" si="1"/>
        <v/>
      </c>
      <c r="M40" s="592" t="s">
        <v>23</v>
      </c>
      <c r="N40" s="576"/>
      <c r="O40" s="398"/>
    </row>
    <row r="41" spans="2:15" ht="15.75" customHeight="1">
      <c r="B41" s="447">
        <v>4306</v>
      </c>
      <c r="C41" s="95" t="s">
        <v>27</v>
      </c>
      <c r="D41" s="95" t="s">
        <v>21</v>
      </c>
      <c r="E41" s="165" t="s">
        <v>566</v>
      </c>
      <c r="F41" s="1352"/>
      <c r="G41" s="447" t="s">
        <v>31</v>
      </c>
      <c r="H41" s="447" t="s">
        <v>77</v>
      </c>
      <c r="I41" s="521"/>
      <c r="J41" s="447">
        <v>1</v>
      </c>
      <c r="K41" s="58">
        <v>2300</v>
      </c>
      <c r="L41" s="580" t="str">
        <f t="shared" si="1"/>
        <v/>
      </c>
      <c r="M41" s="592" t="s">
        <v>23</v>
      </c>
      <c r="N41" s="576"/>
      <c r="O41" s="398"/>
    </row>
    <row r="42" spans="2:15" ht="15.75" customHeight="1">
      <c r="B42" s="434">
        <v>4306</v>
      </c>
      <c r="C42" s="174" t="s">
        <v>214</v>
      </c>
      <c r="D42" s="174" t="s">
        <v>21</v>
      </c>
      <c r="E42" s="163" t="s">
        <v>567</v>
      </c>
      <c r="F42" s="1423"/>
      <c r="G42" s="434" t="s">
        <v>215</v>
      </c>
      <c r="H42" s="434" t="s">
        <v>77</v>
      </c>
      <c r="I42" s="528"/>
      <c r="J42" s="434">
        <v>1</v>
      </c>
      <c r="K42" s="169">
        <v>2300</v>
      </c>
      <c r="L42" s="469" t="str">
        <f t="shared" si="1"/>
        <v/>
      </c>
      <c r="M42" s="593" t="s">
        <v>23</v>
      </c>
      <c r="N42" s="484"/>
      <c r="O42" s="398"/>
    </row>
    <row r="43" spans="2:15" ht="33" customHeight="1">
      <c r="B43" s="439">
        <v>5210</v>
      </c>
      <c r="C43" s="126" t="s">
        <v>64</v>
      </c>
      <c r="D43" s="126" t="s">
        <v>21</v>
      </c>
      <c r="E43" s="936">
        <v>4589750314828</v>
      </c>
      <c r="F43" s="436" t="s">
        <v>573</v>
      </c>
      <c r="G43" s="434" t="s">
        <v>1274</v>
      </c>
      <c r="H43" s="434" t="s">
        <v>1245</v>
      </c>
      <c r="I43" s="524" t="s">
        <v>1307</v>
      </c>
      <c r="J43" s="485">
        <v>1</v>
      </c>
      <c r="K43" s="169">
        <v>13500</v>
      </c>
      <c r="L43" s="469" t="str">
        <f t="shared" si="1"/>
        <v/>
      </c>
      <c r="M43" s="501" t="s">
        <v>23</v>
      </c>
      <c r="N43" s="536"/>
      <c r="O43" s="398"/>
    </row>
    <row r="44" spans="2:15" ht="33" customHeight="1">
      <c r="B44" s="62">
        <v>6406</v>
      </c>
      <c r="C44" s="126" t="s">
        <v>27</v>
      </c>
      <c r="D44" s="126" t="s">
        <v>28</v>
      </c>
      <c r="E44" s="399" t="s">
        <v>568</v>
      </c>
      <c r="F44" s="436" t="s">
        <v>569</v>
      </c>
      <c r="G44" s="434" t="s">
        <v>31</v>
      </c>
      <c r="H44" s="434"/>
      <c r="I44" s="618"/>
      <c r="J44" s="485">
        <v>1</v>
      </c>
      <c r="K44" s="169">
        <v>3500</v>
      </c>
      <c r="L44" s="469" t="str">
        <f t="shared" si="1"/>
        <v/>
      </c>
      <c r="M44" s="501" t="s">
        <v>23</v>
      </c>
      <c r="N44" s="536"/>
      <c r="O44" s="398"/>
    </row>
    <row r="45" spans="2:15" ht="15.75" customHeight="1">
      <c r="B45" s="448">
        <v>4305</v>
      </c>
      <c r="C45" s="98" t="s">
        <v>20</v>
      </c>
      <c r="D45" s="98" t="s">
        <v>21</v>
      </c>
      <c r="E45" s="153" t="s">
        <v>570</v>
      </c>
      <c r="F45" s="1408" t="s">
        <v>571</v>
      </c>
      <c r="G45" s="448" t="s">
        <v>22</v>
      </c>
      <c r="H45" s="448" t="s">
        <v>77</v>
      </c>
      <c r="I45" s="527"/>
      <c r="J45" s="205">
        <v>1</v>
      </c>
      <c r="K45" s="56">
        <v>3800</v>
      </c>
      <c r="L45" s="598" t="str">
        <f t="shared" si="1"/>
        <v/>
      </c>
      <c r="M45" s="498" t="s">
        <v>23</v>
      </c>
      <c r="N45" s="487"/>
      <c r="O45" s="398"/>
    </row>
    <row r="46" spans="2:15" ht="15.75" customHeight="1">
      <c r="B46" s="434">
        <v>4305</v>
      </c>
      <c r="C46" s="174" t="s">
        <v>27</v>
      </c>
      <c r="D46" s="174" t="s">
        <v>21</v>
      </c>
      <c r="E46" s="163" t="s">
        <v>572</v>
      </c>
      <c r="F46" s="1362"/>
      <c r="G46" s="434" t="s">
        <v>31</v>
      </c>
      <c r="H46" s="434" t="s">
        <v>77</v>
      </c>
      <c r="I46" s="525"/>
      <c r="J46" s="438">
        <v>1</v>
      </c>
      <c r="K46" s="169">
        <v>3800</v>
      </c>
      <c r="L46" s="469" t="str">
        <f t="shared" si="1"/>
        <v/>
      </c>
      <c r="M46" s="490" t="s">
        <v>23</v>
      </c>
      <c r="N46" s="484"/>
      <c r="O46" s="398"/>
    </row>
    <row r="47" spans="2:15" ht="15.75" customHeight="1">
      <c r="B47" s="448">
        <v>4204</v>
      </c>
      <c r="C47" s="98" t="s">
        <v>99</v>
      </c>
      <c r="D47" s="98" t="s">
        <v>21</v>
      </c>
      <c r="E47" s="120" t="s">
        <v>574</v>
      </c>
      <c r="F47" s="1431" t="s">
        <v>575</v>
      </c>
      <c r="G47" s="448" t="s">
        <v>228</v>
      </c>
      <c r="H47" s="1432"/>
      <c r="I47" s="523"/>
      <c r="J47" s="448">
        <v>1</v>
      </c>
      <c r="K47" s="56">
        <v>3600</v>
      </c>
      <c r="L47" s="598" t="str">
        <f t="shared" si="1"/>
        <v/>
      </c>
      <c r="M47" s="508" t="s">
        <v>23</v>
      </c>
      <c r="N47" s="487"/>
      <c r="O47" s="398"/>
    </row>
    <row r="48" spans="2:15" ht="15.75" customHeight="1">
      <c r="B48" s="60">
        <v>4204</v>
      </c>
      <c r="C48" s="124" t="s">
        <v>216</v>
      </c>
      <c r="D48" s="124" t="s">
        <v>21</v>
      </c>
      <c r="E48" s="125">
        <v>4589750317805</v>
      </c>
      <c r="F48" s="1314"/>
      <c r="G48" s="60" t="s">
        <v>175</v>
      </c>
      <c r="H48" s="1433"/>
      <c r="I48" s="624"/>
      <c r="J48" s="60">
        <v>1</v>
      </c>
      <c r="K48" s="61">
        <v>3600</v>
      </c>
      <c r="L48" s="466" t="str">
        <f t="shared" si="1"/>
        <v/>
      </c>
      <c r="M48" s="492" t="s">
        <v>23</v>
      </c>
      <c r="N48" s="576"/>
      <c r="O48" s="398"/>
    </row>
    <row r="49" spans="1:16" ht="15.75" customHeight="1">
      <c r="B49" s="446">
        <v>4204</v>
      </c>
      <c r="C49" s="97" t="s">
        <v>59</v>
      </c>
      <c r="D49" s="97" t="s">
        <v>21</v>
      </c>
      <c r="E49" s="119" t="s">
        <v>576</v>
      </c>
      <c r="F49" s="1315"/>
      <c r="G49" s="446" t="s">
        <v>67</v>
      </c>
      <c r="H49" s="1434"/>
      <c r="I49" s="624"/>
      <c r="J49" s="446">
        <v>1</v>
      </c>
      <c r="K49" s="55">
        <v>3600</v>
      </c>
      <c r="L49" s="467" t="str">
        <f t="shared" si="1"/>
        <v/>
      </c>
      <c r="M49" s="490" t="s">
        <v>23</v>
      </c>
      <c r="N49" s="484"/>
      <c r="O49" s="398"/>
    </row>
    <row r="50" spans="1:16" ht="15.75" customHeight="1">
      <c r="B50" s="439">
        <v>4302</v>
      </c>
      <c r="C50" s="134" t="s">
        <v>27</v>
      </c>
      <c r="D50" s="134" t="s">
        <v>21</v>
      </c>
      <c r="E50" s="162" t="s">
        <v>577</v>
      </c>
      <c r="F50" s="1435" t="s">
        <v>578</v>
      </c>
      <c r="G50" s="1100" t="s">
        <v>31</v>
      </c>
      <c r="H50" s="1206"/>
      <c r="I50" s="1207" t="s">
        <v>1336</v>
      </c>
      <c r="J50" s="1100">
        <v>1</v>
      </c>
      <c r="K50" s="1101">
        <v>6300</v>
      </c>
      <c r="L50" s="1102" t="str">
        <f t="shared" si="1"/>
        <v/>
      </c>
      <c r="M50" s="1208" t="s">
        <v>23</v>
      </c>
      <c r="N50" s="1069"/>
      <c r="O50" s="398"/>
    </row>
    <row r="51" spans="1:16" ht="15.75" customHeight="1">
      <c r="B51" s="434">
        <v>4302</v>
      </c>
      <c r="C51" s="174" t="s">
        <v>59</v>
      </c>
      <c r="D51" s="174" t="s">
        <v>21</v>
      </c>
      <c r="E51" s="156" t="s">
        <v>579</v>
      </c>
      <c r="F51" s="1331"/>
      <c r="G51" s="956" t="s">
        <v>60</v>
      </c>
      <c r="H51" s="1209"/>
      <c r="I51" s="1075" t="s">
        <v>1336</v>
      </c>
      <c r="J51" s="956">
        <v>1</v>
      </c>
      <c r="K51" s="1077">
        <v>6300</v>
      </c>
      <c r="L51" s="959" t="str">
        <f t="shared" si="1"/>
        <v/>
      </c>
      <c r="M51" s="1210" t="s">
        <v>23</v>
      </c>
      <c r="N51" s="1148"/>
      <c r="O51" s="398"/>
    </row>
    <row r="52" spans="1:16" ht="15.75" customHeight="1">
      <c r="B52" s="444">
        <v>4301</v>
      </c>
      <c r="C52" s="173" t="s">
        <v>220</v>
      </c>
      <c r="D52" s="173" t="s">
        <v>21</v>
      </c>
      <c r="E52" s="155" t="s">
        <v>580</v>
      </c>
      <c r="F52" s="1330" t="s">
        <v>581</v>
      </c>
      <c r="G52" s="447" t="s">
        <v>222</v>
      </c>
      <c r="H52" s="447"/>
      <c r="I52" s="1080"/>
      <c r="J52" s="447">
        <v>1</v>
      </c>
      <c r="K52" s="58">
        <v>5800</v>
      </c>
      <c r="L52" s="511" t="str">
        <f t="shared" si="1"/>
        <v/>
      </c>
      <c r="M52" s="508" t="s">
        <v>23</v>
      </c>
      <c r="N52" s="487"/>
      <c r="O52" s="398"/>
    </row>
    <row r="53" spans="1:16" ht="15.75" customHeight="1">
      <c r="B53" s="444">
        <v>4301</v>
      </c>
      <c r="C53" s="173" t="s">
        <v>216</v>
      </c>
      <c r="D53" s="173" t="s">
        <v>21</v>
      </c>
      <c r="E53" s="161" t="s">
        <v>582</v>
      </c>
      <c r="F53" s="1330"/>
      <c r="G53" s="1065" t="s">
        <v>219</v>
      </c>
      <c r="H53" s="1065"/>
      <c r="I53" s="1139" t="s">
        <v>184</v>
      </c>
      <c r="J53" s="1065">
        <v>1</v>
      </c>
      <c r="K53" s="1066">
        <v>5800</v>
      </c>
      <c r="L53" s="1067" t="str">
        <f t="shared" si="1"/>
        <v/>
      </c>
      <c r="M53" s="1140" t="s">
        <v>23</v>
      </c>
      <c r="N53" s="1141"/>
      <c r="O53" s="398"/>
    </row>
    <row r="54" spans="1:16" ht="15.75" customHeight="1">
      <c r="B54" s="444">
        <v>4301</v>
      </c>
      <c r="C54" s="173" t="s">
        <v>210</v>
      </c>
      <c r="D54" s="173" t="s">
        <v>21</v>
      </c>
      <c r="E54" s="165" t="s">
        <v>583</v>
      </c>
      <c r="F54" s="1330"/>
      <c r="G54" s="447" t="s">
        <v>212</v>
      </c>
      <c r="H54" s="447"/>
      <c r="I54" s="526"/>
      <c r="J54" s="447">
        <v>1</v>
      </c>
      <c r="K54" s="58">
        <v>5800</v>
      </c>
      <c r="L54" s="511" t="str">
        <f t="shared" si="1"/>
        <v/>
      </c>
      <c r="M54" s="595" t="s">
        <v>23</v>
      </c>
      <c r="N54" s="576"/>
      <c r="O54" s="398"/>
    </row>
    <row r="55" spans="1:16" ht="15.75" customHeight="1">
      <c r="B55" s="444">
        <v>4301</v>
      </c>
      <c r="C55" s="173" t="s">
        <v>199</v>
      </c>
      <c r="D55" s="173" t="s">
        <v>21</v>
      </c>
      <c r="E55" s="156" t="s">
        <v>584</v>
      </c>
      <c r="F55" s="1331"/>
      <c r="G55" s="444" t="s">
        <v>201</v>
      </c>
      <c r="H55" s="444"/>
      <c r="I55" s="876"/>
      <c r="J55" s="446">
        <v>1</v>
      </c>
      <c r="K55" s="188">
        <v>5800</v>
      </c>
      <c r="L55" s="468" t="str">
        <f t="shared" si="1"/>
        <v/>
      </c>
      <c r="M55" s="490" t="s">
        <v>23</v>
      </c>
      <c r="N55" s="484"/>
      <c r="O55" s="398"/>
    </row>
    <row r="56" spans="1:16" ht="15.75" customHeight="1">
      <c r="B56" s="448">
        <v>5306</v>
      </c>
      <c r="C56" s="98" t="s">
        <v>585</v>
      </c>
      <c r="D56" s="98" t="s">
        <v>21</v>
      </c>
      <c r="E56" s="250">
        <v>4589750321109</v>
      </c>
      <c r="F56" s="1431" t="s">
        <v>586</v>
      </c>
      <c r="G56" s="448" t="s">
        <v>587</v>
      </c>
      <c r="H56" s="1363"/>
      <c r="I56" s="521" t="s">
        <v>1330</v>
      </c>
      <c r="J56" s="448">
        <v>1</v>
      </c>
      <c r="K56" s="56">
        <v>3800</v>
      </c>
      <c r="L56" s="598" t="str">
        <f t="shared" si="1"/>
        <v/>
      </c>
      <c r="M56" s="508" t="s">
        <v>23</v>
      </c>
      <c r="N56" s="487"/>
      <c r="O56" s="398"/>
    </row>
    <row r="57" spans="1:16" ht="15.75" customHeight="1" thickBot="1">
      <c r="B57" s="434">
        <v>5306</v>
      </c>
      <c r="C57" s="174" t="s">
        <v>588</v>
      </c>
      <c r="D57" s="174" t="s">
        <v>21</v>
      </c>
      <c r="E57" s="875">
        <v>4589750321116</v>
      </c>
      <c r="F57" s="1315"/>
      <c r="G57" s="434" t="s">
        <v>589</v>
      </c>
      <c r="H57" s="1364"/>
      <c r="I57" s="524"/>
      <c r="J57" s="434">
        <v>1</v>
      </c>
      <c r="K57" s="169">
        <v>3800</v>
      </c>
      <c r="L57" s="515" t="str">
        <f t="shared" si="1"/>
        <v/>
      </c>
      <c r="M57" s="891" t="s">
        <v>23</v>
      </c>
      <c r="N57" s="576"/>
      <c r="O57" s="398"/>
    </row>
    <row r="58" spans="1:16" ht="20.25" customHeight="1" thickBot="1">
      <c r="B58" s="450"/>
      <c r="C58" s="450"/>
      <c r="D58" s="450"/>
      <c r="E58" s="450"/>
      <c r="F58" s="78"/>
      <c r="G58" s="450"/>
      <c r="H58" s="450"/>
      <c r="I58" s="450"/>
      <c r="J58" s="450"/>
      <c r="K58" s="450"/>
      <c r="L58" s="450"/>
      <c r="M58" s="368"/>
      <c r="N58" s="423">
        <f>SUM(N7:N57)</f>
        <v>0</v>
      </c>
    </row>
    <row r="59" spans="1:16" ht="17.25" thickTop="1" thickBot="1">
      <c r="A59" s="1"/>
      <c r="B59" s="1" t="s">
        <v>84</v>
      </c>
      <c r="C59" s="22"/>
      <c r="D59" s="22"/>
      <c r="E59" s="1"/>
      <c r="F59" s="1"/>
      <c r="G59" s="1"/>
      <c r="H59" s="23"/>
      <c r="I59" s="1"/>
      <c r="J59" s="1"/>
      <c r="K59" s="24"/>
      <c r="L59" s="24"/>
      <c r="M59" s="362"/>
      <c r="N59" s="2"/>
      <c r="O59" s="1"/>
      <c r="P59" s="1"/>
    </row>
    <row r="60" spans="1:16" ht="15.75">
      <c r="A60" s="1"/>
      <c r="B60" s="1291"/>
      <c r="C60" s="1292"/>
      <c r="D60" s="1292"/>
      <c r="E60" s="1292"/>
      <c r="F60" s="1292"/>
      <c r="G60" s="1292"/>
      <c r="H60" s="1292"/>
      <c r="I60" s="1292"/>
      <c r="J60" s="1292"/>
      <c r="K60" s="1292"/>
      <c r="L60" s="1292"/>
      <c r="M60" s="1292"/>
      <c r="N60" s="1293"/>
      <c r="O60" s="1"/>
      <c r="P60" s="1"/>
    </row>
    <row r="61" spans="1:16" ht="15.75">
      <c r="A61" s="1"/>
      <c r="B61" s="1294"/>
      <c r="C61" s="1295"/>
      <c r="D61" s="1295"/>
      <c r="E61" s="1295"/>
      <c r="F61" s="1295"/>
      <c r="G61" s="1295"/>
      <c r="H61" s="1295"/>
      <c r="I61" s="1295"/>
      <c r="J61" s="1295"/>
      <c r="K61" s="1295"/>
      <c r="L61" s="1295"/>
      <c r="M61" s="1295"/>
      <c r="N61" s="1296"/>
      <c r="O61" s="1"/>
      <c r="P61" s="1"/>
    </row>
    <row r="62" spans="1:16" ht="23.25" customHeight="1" thickBot="1">
      <c r="A62" s="1"/>
      <c r="B62" s="1297"/>
      <c r="C62" s="1298"/>
      <c r="D62" s="1298"/>
      <c r="E62" s="1298"/>
      <c r="F62" s="1298"/>
      <c r="G62" s="1298"/>
      <c r="H62" s="1298"/>
      <c r="I62" s="1298"/>
      <c r="J62" s="1298"/>
      <c r="K62" s="1298"/>
      <c r="L62" s="1298"/>
      <c r="M62" s="1298"/>
      <c r="N62" s="1299"/>
      <c r="O62" s="1"/>
      <c r="P62" s="1"/>
    </row>
    <row r="63" spans="1:16" ht="15.75">
      <c r="A63" s="1"/>
      <c r="B63" s="1"/>
      <c r="C63" s="22"/>
      <c r="D63" s="22"/>
      <c r="E63" s="1"/>
      <c r="F63" s="1"/>
      <c r="G63" s="1"/>
      <c r="H63" s="23"/>
      <c r="I63" s="1"/>
      <c r="J63" s="1"/>
      <c r="K63" s="24"/>
      <c r="L63" s="24"/>
      <c r="M63" s="362"/>
      <c r="N63" s="2"/>
      <c r="O63" s="1"/>
      <c r="P63" s="1"/>
    </row>
    <row r="64" spans="1:16" ht="15.75">
      <c r="A64" s="1"/>
      <c r="B64" s="25" t="s">
        <v>85</v>
      </c>
      <c r="C64" s="25"/>
      <c r="D64" s="25"/>
      <c r="E64" s="25"/>
      <c r="F64" s="25"/>
      <c r="G64" s="25"/>
      <c r="H64" s="25"/>
      <c r="I64" s="25"/>
      <c r="J64" s="25"/>
      <c r="K64" s="24"/>
      <c r="L64" s="24"/>
      <c r="M64" s="362"/>
      <c r="N64" s="2"/>
      <c r="O64" s="1"/>
      <c r="P64" s="1"/>
    </row>
    <row r="65" spans="1:16" ht="15.75">
      <c r="A65" s="1"/>
      <c r="B65" s="25" t="s">
        <v>86</v>
      </c>
      <c r="C65" s="25"/>
      <c r="D65" s="25"/>
      <c r="E65" s="25"/>
      <c r="F65" s="25"/>
      <c r="G65" s="25"/>
      <c r="H65" s="25"/>
      <c r="I65" s="25"/>
      <c r="J65" s="25"/>
      <c r="K65" s="24"/>
      <c r="L65" s="24"/>
      <c r="M65" s="362"/>
      <c r="N65" s="2"/>
      <c r="O65" s="1"/>
      <c r="P65" s="1"/>
    </row>
    <row r="66" spans="1:16" ht="15.75">
      <c r="A66" s="1"/>
      <c r="B66" s="25" t="s">
        <v>87</v>
      </c>
      <c r="C66" s="25"/>
      <c r="D66" s="25"/>
      <c r="E66" s="25"/>
      <c r="F66" s="25"/>
      <c r="G66" s="25"/>
      <c r="H66" s="25"/>
      <c r="I66" s="25"/>
      <c r="J66" s="25"/>
      <c r="K66" s="24"/>
      <c r="L66" s="24"/>
      <c r="M66" s="362"/>
      <c r="N66" s="2"/>
      <c r="O66" s="1"/>
      <c r="P66" s="1"/>
    </row>
    <row r="67" spans="1:16" ht="15.75">
      <c r="A67" s="1"/>
      <c r="B67" s="1"/>
      <c r="C67" s="22"/>
      <c r="D67" s="22"/>
      <c r="E67" s="1"/>
      <c r="F67" s="1"/>
      <c r="G67" s="1"/>
      <c r="H67" s="23"/>
      <c r="I67" s="1"/>
      <c r="J67" s="1"/>
      <c r="K67" s="24"/>
      <c r="L67" s="24"/>
      <c r="M67" s="362"/>
      <c r="N67" s="2"/>
      <c r="O67" s="1"/>
      <c r="P67" s="1"/>
    </row>
    <row r="68" spans="1:16" ht="19.5">
      <c r="A68" s="6"/>
      <c r="D68" s="26" t="s">
        <v>88</v>
      </c>
      <c r="E68" s="450"/>
      <c r="F68" s="450"/>
      <c r="J68" s="450"/>
      <c r="N68" s="4"/>
      <c r="O68" s="6"/>
      <c r="P68" s="6"/>
    </row>
    <row r="69" spans="1:16" ht="15.75">
      <c r="A69" s="6"/>
      <c r="D69" s="27" t="s">
        <v>89</v>
      </c>
      <c r="E69" s="28"/>
      <c r="F69" s="28"/>
      <c r="H69" s="46" t="s">
        <v>90</v>
      </c>
      <c r="I69" s="64"/>
      <c r="J69" s="28"/>
      <c r="N69" s="4"/>
      <c r="O69" s="6"/>
      <c r="P69" s="6"/>
    </row>
    <row r="70" spans="1:16" ht="15.75" customHeight="1">
      <c r="A70" s="6"/>
      <c r="D70" s="29"/>
      <c r="E70" s="450"/>
      <c r="F70" s="450"/>
      <c r="G70" s="450"/>
      <c r="H70" s="450"/>
      <c r="I70" s="7"/>
      <c r="J70" s="6"/>
      <c r="K70" s="6"/>
      <c r="L70" s="6"/>
      <c r="M70" s="364"/>
      <c r="N70" s="6"/>
      <c r="O70" s="6"/>
    </row>
    <row r="71" spans="1:16" ht="18">
      <c r="A71" s="6"/>
      <c r="D71" s="30"/>
      <c r="E71" s="450"/>
      <c r="F71" s="47" t="s">
        <v>91</v>
      </c>
      <c r="G71" s="450"/>
      <c r="H71" s="450"/>
      <c r="I71" s="7"/>
      <c r="J71" s="6"/>
      <c r="K71" s="6"/>
      <c r="L71" s="6"/>
      <c r="M71" s="364"/>
      <c r="N71" s="6"/>
      <c r="O71" s="6"/>
    </row>
    <row r="72" spans="1:16" ht="13.5"/>
    <row r="73" spans="1:16" ht="13.5"/>
    <row r="74" spans="1:16" ht="13.5"/>
  </sheetData>
  <sheetProtection selectLockedCells="1"/>
  <autoFilter ref="N6:O6" xr:uid="{00000000-0001-0000-0400-000000000000}"/>
  <mergeCells count="27">
    <mergeCell ref="N4:O4"/>
    <mergeCell ref="B3:N3"/>
    <mergeCell ref="C4:K5"/>
    <mergeCell ref="F34:F35"/>
    <mergeCell ref="F36:F38"/>
    <mergeCell ref="F27:F29"/>
    <mergeCell ref="F19:F21"/>
    <mergeCell ref="F22:F24"/>
    <mergeCell ref="F11:F14"/>
    <mergeCell ref="F7:F9"/>
    <mergeCell ref="B60:N62"/>
    <mergeCell ref="F47:F49"/>
    <mergeCell ref="F56:F57"/>
    <mergeCell ref="H56:H57"/>
    <mergeCell ref="H47:H49"/>
    <mergeCell ref="F52:F55"/>
    <mergeCell ref="F50:F51"/>
    <mergeCell ref="F39:F42"/>
    <mergeCell ref="F30:F32"/>
    <mergeCell ref="F45:F46"/>
    <mergeCell ref="F25:F26"/>
    <mergeCell ref="L2:M2"/>
    <mergeCell ref="B1:K1"/>
    <mergeCell ref="C2:D2"/>
    <mergeCell ref="E2:F2"/>
    <mergeCell ref="F15:F16"/>
    <mergeCell ref="L6:M6"/>
  </mergeCells>
  <phoneticPr fontId="22"/>
  <pageMargins left="0.23622047244094491" right="0.23622047244094491" top="0.35" bottom="0.19685039370078741" header="0" footer="0"/>
  <pageSetup paperSize="9" scale="60" orientation="portrait" r:id="rId1"/>
  <headerFooter>
    <oddFooter>&amp;R&amp;D</oddFooter>
  </headerFooter>
  <ignoredErrors>
    <ignoredError sqref="C41:D41 C47:E55 C56:D57 C25:E26 D37 E37 C44:E46 C22:E24 C15:C21 C10 C42:D42 E42 C27:E29 D10 D15:D21 D11:E14 E15:E21 E10 C11:C14 C30:E36 C43:D43 C9:D9 C7:D7 C8:D8 E7:E9 D38:D40 E38:E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031"/>
  <sheetViews>
    <sheetView zoomScaleNormal="100" workbookViewId="0">
      <pane ySplit="6" topLeftCell="A7" activePane="bottomLeft" state="frozen"/>
      <selection pane="bottomLeft" activeCell="I45" sqref="I45:I47"/>
    </sheetView>
  </sheetViews>
  <sheetFormatPr defaultColWidth="12.5" defaultRowHeight="15" customHeight="1"/>
  <cols>
    <col min="1" max="1" width="5.5" customWidth="1"/>
    <col min="2" max="2" width="6.5" style="32" customWidth="1"/>
    <col min="3" max="3" width="6.5" bestFit="1" customWidth="1"/>
    <col min="4" max="4" width="7.125" bestFit="1" customWidth="1"/>
    <col min="5" max="5" width="21.875" style="34" customWidth="1"/>
    <col min="6" max="6" width="27.125" customWidth="1"/>
    <col min="7" max="7" width="18.5" bestFit="1" customWidth="1"/>
    <col min="8" max="8" width="5.125" bestFit="1" customWidth="1"/>
    <col min="9" max="9" width="20.625" customWidth="1"/>
    <col min="10" max="10" width="7.125" style="32" customWidth="1"/>
    <col min="11" max="11" width="10.125" customWidth="1"/>
    <col min="12" max="12" width="6.875" customWidth="1"/>
    <col min="13" max="13" width="3.875" style="367" customWidth="1"/>
    <col min="14" max="14" width="10.625" customWidth="1"/>
    <col min="15" max="15" width="12.875" customWidth="1"/>
    <col min="16" max="16" width="12.375" customWidth="1"/>
    <col min="17" max="17" width="12.25" customWidth="1"/>
    <col min="18" max="26" width="6.5" customWidth="1"/>
  </cols>
  <sheetData>
    <row r="1" spans="1:17" ht="53.25" customHeight="1" thickBot="1">
      <c r="A1" s="1"/>
      <c r="B1" s="1281" t="s">
        <v>758</v>
      </c>
      <c r="C1" s="1281"/>
      <c r="D1" s="1281"/>
      <c r="E1" s="1281"/>
      <c r="F1" s="1281"/>
      <c r="G1" s="1281"/>
      <c r="H1" s="1281"/>
      <c r="I1" s="1281"/>
      <c r="J1" s="1281"/>
      <c r="K1" s="1281"/>
      <c r="L1" s="430"/>
      <c r="M1" s="357"/>
      <c r="N1" s="266" t="str">
        <f>ドッグキャリー!N1</f>
        <v>2025/5/21 更新</v>
      </c>
      <c r="O1" s="1"/>
      <c r="P1" s="1"/>
    </row>
    <row r="2" spans="1:17" ht="49.5" customHeight="1" thickBot="1">
      <c r="A2" s="1"/>
      <c r="B2" s="430"/>
      <c r="C2" s="1468" t="s">
        <v>0</v>
      </c>
      <c r="D2" s="1469"/>
      <c r="E2" s="1284"/>
      <c r="F2" s="1285"/>
      <c r="G2" s="351" t="s">
        <v>1</v>
      </c>
      <c r="H2" s="3" t="s">
        <v>92</v>
      </c>
      <c r="I2" s="352"/>
      <c r="J2" s="4" t="s">
        <v>3</v>
      </c>
      <c r="K2" s="385"/>
      <c r="L2" s="1287" t="s">
        <v>4</v>
      </c>
      <c r="M2" s="1287"/>
      <c r="N2" s="386"/>
      <c r="O2" s="431" t="s">
        <v>5</v>
      </c>
      <c r="P2" s="6"/>
      <c r="Q2" s="450"/>
    </row>
    <row r="3" spans="1:17" ht="26.25" customHeight="1">
      <c r="A3" s="1"/>
      <c r="B3" s="1286" t="s">
        <v>6</v>
      </c>
      <c r="C3" s="1286"/>
      <c r="D3" s="1286"/>
      <c r="E3" s="1286"/>
      <c r="F3" s="1286"/>
      <c r="G3" s="1286"/>
      <c r="H3" s="1286"/>
      <c r="I3" s="1286"/>
      <c r="J3" s="1286"/>
      <c r="K3" s="1286"/>
      <c r="L3" s="1286"/>
      <c r="M3" s="1286"/>
      <c r="N3" s="1286"/>
      <c r="O3" s="209"/>
      <c r="P3" s="1"/>
    </row>
    <row r="4" spans="1:17" ht="43.5" customHeight="1">
      <c r="A4" s="1"/>
      <c r="B4" s="4"/>
      <c r="C4" s="1300" t="s">
        <v>7</v>
      </c>
      <c r="D4" s="1300"/>
      <c r="E4" s="1300"/>
      <c r="F4" s="1300"/>
      <c r="G4" s="1300"/>
      <c r="H4" s="1300"/>
      <c r="I4" s="1300"/>
      <c r="J4" s="1300"/>
      <c r="K4" s="1300"/>
      <c r="L4" s="432"/>
      <c r="M4" s="358"/>
      <c r="N4" s="1304"/>
      <c r="O4" s="1304"/>
      <c r="P4" s="1"/>
    </row>
    <row r="5" spans="1:17" ht="24" customHeight="1" thickBot="1">
      <c r="A5" s="1"/>
      <c r="B5" s="5"/>
      <c r="C5" s="1301"/>
      <c r="D5" s="1301"/>
      <c r="E5" s="1301"/>
      <c r="F5" s="1301"/>
      <c r="G5" s="1301"/>
      <c r="H5" s="1301"/>
      <c r="I5" s="1301"/>
      <c r="J5" s="1301"/>
      <c r="K5" s="1301"/>
      <c r="L5" s="432"/>
      <c r="M5" s="358"/>
      <c r="N5" s="428" t="s">
        <v>460</v>
      </c>
      <c r="O5" s="1"/>
      <c r="P5" s="1"/>
    </row>
    <row r="6" spans="1:17" ht="27" customHeight="1" thickBot="1">
      <c r="A6" s="2"/>
      <c r="B6" s="35" t="s">
        <v>8</v>
      </c>
      <c r="C6" s="36" t="s">
        <v>9</v>
      </c>
      <c r="D6" s="36" t="s">
        <v>10</v>
      </c>
      <c r="E6" s="35" t="s">
        <v>11</v>
      </c>
      <c r="F6" s="35" t="s">
        <v>12</v>
      </c>
      <c r="G6" s="37" t="s">
        <v>13</v>
      </c>
      <c r="H6" s="35"/>
      <c r="I6" s="39" t="s">
        <v>15</v>
      </c>
      <c r="J6" s="456" t="s">
        <v>16</v>
      </c>
      <c r="K6" s="38" t="s">
        <v>17</v>
      </c>
      <c r="L6" s="1319" t="s">
        <v>18</v>
      </c>
      <c r="M6" s="1320"/>
      <c r="N6" s="8" t="s">
        <v>19</v>
      </c>
    </row>
    <row r="7" spans="1:17" ht="33" customHeight="1" thickTop="1">
      <c r="A7" s="2"/>
      <c r="B7" s="434">
        <v>7406</v>
      </c>
      <c r="C7" s="174" t="s">
        <v>1264</v>
      </c>
      <c r="D7" s="174" t="s">
        <v>21</v>
      </c>
      <c r="E7" s="156" t="s">
        <v>1266</v>
      </c>
      <c r="F7" s="436" t="s">
        <v>1320</v>
      </c>
      <c r="G7" s="434" t="s">
        <v>1265</v>
      </c>
      <c r="H7" s="434"/>
      <c r="I7" s="621"/>
      <c r="J7" s="516">
        <v>2</v>
      </c>
      <c r="K7" s="169">
        <v>1200</v>
      </c>
      <c r="L7" s="520" t="str">
        <f>IFERROR(IF(N7=0,"",ROUNDUP(N7/J7,0)),"")</f>
        <v/>
      </c>
      <c r="M7" s="878" t="s">
        <v>23</v>
      </c>
      <c r="N7" s="881"/>
    </row>
    <row r="8" spans="1:17" ht="33" customHeight="1">
      <c r="A8" s="2"/>
      <c r="B8" s="434">
        <v>7407</v>
      </c>
      <c r="C8" s="174" t="s">
        <v>64</v>
      </c>
      <c r="D8" s="174" t="s">
        <v>21</v>
      </c>
      <c r="E8" s="156" t="s">
        <v>591</v>
      </c>
      <c r="F8" s="436" t="s">
        <v>592</v>
      </c>
      <c r="G8" s="434" t="s">
        <v>66</v>
      </c>
      <c r="H8" s="434"/>
      <c r="I8" s="621"/>
      <c r="J8" s="516">
        <v>2</v>
      </c>
      <c r="K8" s="169">
        <v>2400</v>
      </c>
      <c r="L8" s="469" t="str">
        <f t="shared" ref="L8:L71" si="0">IFERROR(IF(N8=0,"",ROUNDUP(N8/J8,0)),"")</f>
        <v/>
      </c>
      <c r="M8" s="361" t="s">
        <v>23</v>
      </c>
      <c r="N8" s="487"/>
    </row>
    <row r="9" spans="1:17" ht="31.5" customHeight="1">
      <c r="A9" s="2"/>
      <c r="B9" s="62">
        <v>7408</v>
      </c>
      <c r="C9" s="126" t="s">
        <v>593</v>
      </c>
      <c r="D9" s="126" t="s">
        <v>21</v>
      </c>
      <c r="E9" s="239" t="s">
        <v>594</v>
      </c>
      <c r="F9" s="437" t="s">
        <v>1319</v>
      </c>
      <c r="G9" s="62" t="s">
        <v>595</v>
      </c>
      <c r="H9" s="62"/>
      <c r="I9" s="1229" t="s">
        <v>1378</v>
      </c>
      <c r="J9" s="513">
        <v>2</v>
      </c>
      <c r="K9" s="63">
        <v>2400</v>
      </c>
      <c r="L9" s="519" t="str">
        <f t="shared" si="0"/>
        <v/>
      </c>
      <c r="M9" s="512" t="s">
        <v>23</v>
      </c>
      <c r="N9" s="487"/>
    </row>
    <row r="10" spans="1:17" ht="18" customHeight="1">
      <c r="A10" s="2"/>
      <c r="B10" s="219">
        <v>7202</v>
      </c>
      <c r="C10" s="451">
        <v>40</v>
      </c>
      <c r="D10" s="149" t="s">
        <v>21</v>
      </c>
      <c r="E10" s="354">
        <v>4589750334796</v>
      </c>
      <c r="F10" s="1470" t="s">
        <v>596</v>
      </c>
      <c r="G10" s="104" t="s">
        <v>304</v>
      </c>
      <c r="H10" s="14"/>
      <c r="I10" s="1085"/>
      <c r="J10" s="597">
        <v>2</v>
      </c>
      <c r="K10" s="13">
        <v>1500</v>
      </c>
      <c r="L10" s="598" t="str">
        <f t="shared" si="0"/>
        <v/>
      </c>
      <c r="M10" s="360" t="s">
        <v>23</v>
      </c>
      <c r="N10" s="487"/>
    </row>
    <row r="11" spans="1:17" ht="18" customHeight="1">
      <c r="A11" s="2"/>
      <c r="B11" s="219">
        <v>7202</v>
      </c>
      <c r="C11" s="451">
        <v>50</v>
      </c>
      <c r="D11" s="149" t="s">
        <v>21</v>
      </c>
      <c r="E11" s="354">
        <v>4589750334802</v>
      </c>
      <c r="F11" s="1471"/>
      <c r="G11" s="105" t="s">
        <v>201</v>
      </c>
      <c r="H11" s="9"/>
      <c r="I11" s="1083"/>
      <c r="J11" s="599">
        <v>2</v>
      </c>
      <c r="K11" s="11">
        <v>1500</v>
      </c>
      <c r="L11" s="517" t="str">
        <f t="shared" si="0"/>
        <v/>
      </c>
      <c r="M11" s="514" t="s">
        <v>23</v>
      </c>
      <c r="N11" s="487"/>
    </row>
    <row r="12" spans="1:17" ht="18" customHeight="1">
      <c r="A12" s="2"/>
      <c r="B12" s="70">
        <v>7202</v>
      </c>
      <c r="C12" s="111" t="s">
        <v>99</v>
      </c>
      <c r="D12" s="111" t="s">
        <v>21</v>
      </c>
      <c r="E12" s="118">
        <v>4589750317317</v>
      </c>
      <c r="F12" s="1471"/>
      <c r="G12" s="70" t="s">
        <v>597</v>
      </c>
      <c r="H12" s="71"/>
      <c r="I12" s="1084"/>
      <c r="J12" s="378">
        <v>2</v>
      </c>
      <c r="K12" s="69">
        <v>1500</v>
      </c>
      <c r="L12" s="468" t="str">
        <f t="shared" si="0"/>
        <v/>
      </c>
      <c r="M12" s="514" t="s">
        <v>23</v>
      </c>
      <c r="N12" s="487"/>
    </row>
    <row r="13" spans="1:17" ht="18" customHeight="1">
      <c r="A13" s="2"/>
      <c r="B13" s="18">
        <v>7202</v>
      </c>
      <c r="C13" s="19" t="s">
        <v>216</v>
      </c>
      <c r="D13" s="19" t="s">
        <v>21</v>
      </c>
      <c r="E13" s="101">
        <v>4589750317362</v>
      </c>
      <c r="F13" s="1471"/>
      <c r="G13" s="18" t="s">
        <v>219</v>
      </c>
      <c r="H13" s="65"/>
      <c r="I13" s="1084"/>
      <c r="J13" s="379">
        <v>2</v>
      </c>
      <c r="K13" s="48">
        <v>1500</v>
      </c>
      <c r="L13" s="517" t="str">
        <f t="shared" si="0"/>
        <v/>
      </c>
      <c r="M13" s="372" t="s">
        <v>23</v>
      </c>
      <c r="N13" s="487"/>
    </row>
    <row r="14" spans="1:17" ht="18" customHeight="1">
      <c r="A14" s="2"/>
      <c r="B14" s="18">
        <v>7202</v>
      </c>
      <c r="C14" s="19" t="s">
        <v>269</v>
      </c>
      <c r="D14" s="19" t="s">
        <v>21</v>
      </c>
      <c r="E14" s="101">
        <v>4589750317331</v>
      </c>
      <c r="F14" s="1471"/>
      <c r="G14" s="18" t="s">
        <v>272</v>
      </c>
      <c r="H14" s="18"/>
      <c r="I14" s="1085"/>
      <c r="J14" s="379">
        <v>2</v>
      </c>
      <c r="K14" s="48">
        <v>1500</v>
      </c>
      <c r="L14" s="468" t="str">
        <f t="shared" si="0"/>
        <v/>
      </c>
      <c r="M14" s="600" t="s">
        <v>23</v>
      </c>
      <c r="N14" s="487"/>
    </row>
    <row r="15" spans="1:17" ht="18" customHeight="1">
      <c r="A15" s="2"/>
      <c r="B15" s="18">
        <v>7202</v>
      </c>
      <c r="C15" s="19" t="s">
        <v>59</v>
      </c>
      <c r="D15" s="19" t="s">
        <v>21</v>
      </c>
      <c r="E15" s="101">
        <v>4589750317324</v>
      </c>
      <c r="F15" s="1471"/>
      <c r="G15" s="18" t="s">
        <v>60</v>
      </c>
      <c r="H15" s="18"/>
      <c r="I15" s="1086"/>
      <c r="J15" s="379">
        <v>2</v>
      </c>
      <c r="K15" s="48">
        <v>1500</v>
      </c>
      <c r="L15" s="466" t="str">
        <f t="shared" si="0"/>
        <v/>
      </c>
      <c r="M15" s="600" t="s">
        <v>23</v>
      </c>
      <c r="N15" s="487"/>
    </row>
    <row r="16" spans="1:17" ht="18" customHeight="1">
      <c r="A16" s="2"/>
      <c r="B16" s="18">
        <v>7202</v>
      </c>
      <c r="C16" s="19" t="s">
        <v>206</v>
      </c>
      <c r="D16" s="19" t="s">
        <v>21</v>
      </c>
      <c r="E16" s="101">
        <v>4589750317348</v>
      </c>
      <c r="F16" s="1471"/>
      <c r="G16" s="18" t="s">
        <v>180</v>
      </c>
      <c r="H16" s="18"/>
      <c r="I16" s="1086"/>
      <c r="J16" s="379">
        <v>2</v>
      </c>
      <c r="K16" s="48">
        <v>1500</v>
      </c>
      <c r="L16" s="517" t="str">
        <f t="shared" si="0"/>
        <v/>
      </c>
      <c r="M16" s="600" t="s">
        <v>23</v>
      </c>
      <c r="N16" s="487"/>
    </row>
    <row r="17" spans="1:15" ht="18" customHeight="1">
      <c r="A17" s="2"/>
      <c r="B17" s="20">
        <v>7202</v>
      </c>
      <c r="C17" s="21" t="s">
        <v>64</v>
      </c>
      <c r="D17" s="21" t="s">
        <v>21</v>
      </c>
      <c r="E17" s="108">
        <v>4589750317355</v>
      </c>
      <c r="F17" s="1472"/>
      <c r="G17" s="20" t="s">
        <v>66</v>
      </c>
      <c r="H17" s="20"/>
      <c r="I17" s="1087"/>
      <c r="J17" s="377">
        <v>2</v>
      </c>
      <c r="K17" s="67">
        <v>1500</v>
      </c>
      <c r="L17" s="469" t="str">
        <f t="shared" si="0"/>
        <v/>
      </c>
      <c r="M17" s="400" t="s">
        <v>23</v>
      </c>
      <c r="N17" s="487"/>
      <c r="O17" s="398"/>
    </row>
    <row r="18" spans="1:15" ht="18" customHeight="1">
      <c r="A18" s="2"/>
      <c r="B18" s="441">
        <v>7405</v>
      </c>
      <c r="C18" s="139" t="s">
        <v>598</v>
      </c>
      <c r="D18" s="232" t="s">
        <v>21</v>
      </c>
      <c r="E18" s="155" t="s">
        <v>599</v>
      </c>
      <c r="F18" s="1461" t="s">
        <v>600</v>
      </c>
      <c r="G18" s="141" t="s">
        <v>1271</v>
      </c>
      <c r="H18" s="441"/>
      <c r="I18" s="566"/>
      <c r="J18" s="380">
        <v>2</v>
      </c>
      <c r="K18" s="607">
        <v>1400</v>
      </c>
      <c r="L18" s="468" t="str">
        <f t="shared" si="0"/>
        <v/>
      </c>
      <c r="M18" s="372" t="s">
        <v>23</v>
      </c>
      <c r="N18" s="487"/>
      <c r="O18" s="398"/>
    </row>
    <row r="19" spans="1:15" ht="18" customHeight="1">
      <c r="A19" s="2"/>
      <c r="B19" s="441">
        <v>7405</v>
      </c>
      <c r="C19" s="139" t="s">
        <v>601</v>
      </c>
      <c r="D19" s="232" t="s">
        <v>21</v>
      </c>
      <c r="E19" s="155" t="s">
        <v>602</v>
      </c>
      <c r="F19" s="1462"/>
      <c r="G19" s="333" t="s">
        <v>1272</v>
      </c>
      <c r="H19" s="9"/>
      <c r="I19" s="606"/>
      <c r="J19" s="601">
        <v>2</v>
      </c>
      <c r="K19" s="608">
        <v>1400</v>
      </c>
      <c r="L19" s="517" t="str">
        <f t="shared" si="0"/>
        <v/>
      </c>
      <c r="M19" s="514" t="s">
        <v>23</v>
      </c>
      <c r="N19" s="487"/>
    </row>
    <row r="20" spans="1:15" ht="18" customHeight="1">
      <c r="A20" s="2"/>
      <c r="B20" s="441">
        <v>7405</v>
      </c>
      <c r="C20" s="139" t="s">
        <v>603</v>
      </c>
      <c r="D20" s="232" t="s">
        <v>21</v>
      </c>
      <c r="E20" s="165" t="s">
        <v>604</v>
      </c>
      <c r="F20" s="1462"/>
      <c r="G20" s="333" t="s">
        <v>605</v>
      </c>
      <c r="H20" s="442"/>
      <c r="I20" s="296"/>
      <c r="J20" s="380">
        <v>2</v>
      </c>
      <c r="K20" s="309">
        <v>1400</v>
      </c>
      <c r="L20" s="511" t="str">
        <f t="shared" si="0"/>
        <v/>
      </c>
      <c r="M20" s="514" t="s">
        <v>23</v>
      </c>
      <c r="N20" s="487"/>
    </row>
    <row r="21" spans="1:15" ht="18" customHeight="1">
      <c r="A21" s="2"/>
      <c r="B21" s="443">
        <v>7405</v>
      </c>
      <c r="C21" s="176" t="s">
        <v>606</v>
      </c>
      <c r="D21" s="234" t="s">
        <v>21</v>
      </c>
      <c r="E21" s="156" t="s">
        <v>607</v>
      </c>
      <c r="F21" s="1463"/>
      <c r="G21" s="204" t="s">
        <v>608</v>
      </c>
      <c r="H21" s="443"/>
      <c r="I21" s="602"/>
      <c r="J21" s="381">
        <v>2</v>
      </c>
      <c r="K21" s="138">
        <v>1400</v>
      </c>
      <c r="L21" s="467" t="str">
        <f t="shared" si="0"/>
        <v/>
      </c>
      <c r="M21" s="400" t="s">
        <v>23</v>
      </c>
      <c r="N21" s="487"/>
    </row>
    <row r="22" spans="1:15" ht="18" customHeight="1">
      <c r="A22" s="2"/>
      <c r="B22" s="135">
        <v>7305</v>
      </c>
      <c r="C22" s="444" t="s">
        <v>561</v>
      </c>
      <c r="D22" s="447" t="s">
        <v>21</v>
      </c>
      <c r="E22" s="203">
        <v>4589750331191</v>
      </c>
      <c r="F22" s="1465" t="s">
        <v>609</v>
      </c>
      <c r="G22" s="181" t="s">
        <v>1273</v>
      </c>
      <c r="H22" s="441"/>
      <c r="I22" s="603"/>
      <c r="J22" s="378">
        <v>2</v>
      </c>
      <c r="K22" s="518">
        <v>1400</v>
      </c>
      <c r="L22" s="468" t="str">
        <f t="shared" si="0"/>
        <v/>
      </c>
      <c r="M22" s="372" t="s">
        <v>23</v>
      </c>
      <c r="N22" s="487"/>
    </row>
    <row r="23" spans="1:15" ht="18" customHeight="1">
      <c r="A23" s="2"/>
      <c r="B23" s="135">
        <v>7305</v>
      </c>
      <c r="C23" s="447" t="s">
        <v>610</v>
      </c>
      <c r="D23" s="447" t="s">
        <v>21</v>
      </c>
      <c r="E23" s="203">
        <v>4589750326838</v>
      </c>
      <c r="F23" s="1466"/>
      <c r="G23" s="197" t="s">
        <v>611</v>
      </c>
      <c r="H23" s="442"/>
      <c r="I23" s="510"/>
      <c r="J23" s="379">
        <v>2</v>
      </c>
      <c r="K23" s="518">
        <v>1400</v>
      </c>
      <c r="L23" s="517" t="str">
        <f t="shared" si="0"/>
        <v/>
      </c>
      <c r="M23" s="514" t="s">
        <v>23</v>
      </c>
      <c r="N23" s="487"/>
    </row>
    <row r="24" spans="1:15" ht="18" customHeight="1">
      <c r="A24" s="2"/>
      <c r="B24" s="201">
        <v>7305</v>
      </c>
      <c r="C24" s="452" t="s">
        <v>612</v>
      </c>
      <c r="D24" s="434" t="s">
        <v>21</v>
      </c>
      <c r="E24" s="123">
        <v>4589750326845</v>
      </c>
      <c r="F24" s="1467"/>
      <c r="G24" s="202" t="s">
        <v>613</v>
      </c>
      <c r="H24" s="443"/>
      <c r="I24" s="242"/>
      <c r="J24" s="382">
        <v>2</v>
      </c>
      <c r="K24" s="55">
        <v>1400</v>
      </c>
      <c r="L24" s="390" t="str">
        <f t="shared" si="0"/>
        <v/>
      </c>
      <c r="M24" s="400" t="s">
        <v>23</v>
      </c>
      <c r="N24" s="487"/>
    </row>
    <row r="25" spans="1:15" ht="15.75" customHeight="1">
      <c r="A25" s="2"/>
      <c r="B25" s="441">
        <v>7401</v>
      </c>
      <c r="C25" s="139" t="s">
        <v>614</v>
      </c>
      <c r="D25" s="232" t="s">
        <v>21</v>
      </c>
      <c r="E25" s="155" t="s">
        <v>615</v>
      </c>
      <c r="F25" s="1456" t="s">
        <v>616</v>
      </c>
      <c r="G25" s="333" t="s">
        <v>617</v>
      </c>
      <c r="H25" s="442"/>
      <c r="I25" s="296"/>
      <c r="J25" s="380">
        <v>2</v>
      </c>
      <c r="K25" s="309">
        <v>800</v>
      </c>
      <c r="L25" s="598" t="str">
        <f t="shared" si="0"/>
        <v/>
      </c>
      <c r="M25" s="360" t="s">
        <v>23</v>
      </c>
      <c r="N25" s="487"/>
      <c r="O25" s="249"/>
    </row>
    <row r="26" spans="1:15" ht="15.75" customHeight="1">
      <c r="A26" s="2"/>
      <c r="B26" s="441">
        <v>7401</v>
      </c>
      <c r="C26" s="139" t="s">
        <v>618</v>
      </c>
      <c r="D26" s="232" t="s">
        <v>21</v>
      </c>
      <c r="E26" s="160" t="s">
        <v>619</v>
      </c>
      <c r="F26" s="1457"/>
      <c r="G26" s="231" t="s">
        <v>620</v>
      </c>
      <c r="H26" s="9"/>
      <c r="I26" s="1081"/>
      <c r="J26" s="383">
        <v>2</v>
      </c>
      <c r="K26" s="11">
        <v>800</v>
      </c>
      <c r="L26" s="517" t="str">
        <f t="shared" si="0"/>
        <v/>
      </c>
      <c r="M26" s="514" t="s">
        <v>23</v>
      </c>
      <c r="N26" s="487"/>
    </row>
    <row r="27" spans="1:15" ht="15.75" customHeight="1">
      <c r="A27" s="2"/>
      <c r="B27" s="441">
        <v>7401</v>
      </c>
      <c r="C27" s="139" t="s">
        <v>621</v>
      </c>
      <c r="D27" s="232" t="s">
        <v>1278</v>
      </c>
      <c r="E27" s="161" t="s">
        <v>622</v>
      </c>
      <c r="F27" s="1457"/>
      <c r="G27" s="231" t="s">
        <v>623</v>
      </c>
      <c r="H27" s="9"/>
      <c r="I27" s="1081"/>
      <c r="J27" s="383">
        <v>2</v>
      </c>
      <c r="K27" s="11">
        <v>800</v>
      </c>
      <c r="L27" s="468" t="str">
        <f t="shared" si="0"/>
        <v/>
      </c>
      <c r="M27" s="514" t="s">
        <v>23</v>
      </c>
      <c r="N27" s="487"/>
      <c r="O27" s="398"/>
    </row>
    <row r="28" spans="1:15" ht="15.75" customHeight="1">
      <c r="A28" s="2"/>
      <c r="B28" s="441">
        <v>7401</v>
      </c>
      <c r="C28" s="139" t="s">
        <v>624</v>
      </c>
      <c r="D28" s="232" t="s">
        <v>21</v>
      </c>
      <c r="E28" s="161" t="s">
        <v>625</v>
      </c>
      <c r="F28" s="1457"/>
      <c r="G28" s="143" t="s">
        <v>626</v>
      </c>
      <c r="H28" s="9"/>
      <c r="J28" s="383">
        <v>2</v>
      </c>
      <c r="K28" s="11">
        <v>800</v>
      </c>
      <c r="L28" s="468" t="str">
        <f t="shared" si="0"/>
        <v/>
      </c>
      <c r="M28" s="514" t="s">
        <v>23</v>
      </c>
      <c r="N28" s="487"/>
      <c r="O28" s="946"/>
    </row>
    <row r="29" spans="1:15" ht="15.75" customHeight="1">
      <c r="A29" s="2"/>
      <c r="B29" s="443">
        <v>7401</v>
      </c>
      <c r="C29" s="176" t="s">
        <v>1282</v>
      </c>
      <c r="D29" s="233" t="s">
        <v>21</v>
      </c>
      <c r="E29" s="161" t="s">
        <v>1281</v>
      </c>
      <c r="F29" s="1458"/>
      <c r="G29" s="40" t="s">
        <v>1279</v>
      </c>
      <c r="H29" s="1082" t="s">
        <v>1280</v>
      </c>
      <c r="J29" s="381">
        <v>2</v>
      </c>
      <c r="K29" s="138">
        <v>800</v>
      </c>
      <c r="L29" s="467" t="str">
        <f t="shared" si="0"/>
        <v/>
      </c>
      <c r="M29" s="359" t="s">
        <v>23</v>
      </c>
      <c r="N29" s="419"/>
      <c r="O29" s="398"/>
    </row>
    <row r="30" spans="1:15" ht="15.75" customHeight="1">
      <c r="A30" s="2"/>
      <c r="B30" s="135">
        <v>7402</v>
      </c>
      <c r="C30" s="235" t="s">
        <v>79</v>
      </c>
      <c r="D30" s="232" t="s">
        <v>21</v>
      </c>
      <c r="E30" s="153" t="s">
        <v>627</v>
      </c>
      <c r="F30" s="1377" t="s">
        <v>628</v>
      </c>
      <c r="G30" s="240" t="s">
        <v>590</v>
      </c>
      <c r="H30" s="14"/>
      <c r="I30" s="297"/>
      <c r="J30" s="380">
        <v>2</v>
      </c>
      <c r="K30" s="13">
        <v>850</v>
      </c>
      <c r="L30" s="387" t="str">
        <f t="shared" si="0"/>
        <v/>
      </c>
      <c r="M30" s="372" t="s">
        <v>23</v>
      </c>
      <c r="N30" s="487"/>
      <c r="O30" s="249"/>
    </row>
    <row r="31" spans="1:15" ht="15.75" customHeight="1">
      <c r="A31" s="2"/>
      <c r="B31" s="135">
        <v>7402</v>
      </c>
      <c r="C31" s="236" t="s">
        <v>303</v>
      </c>
      <c r="D31" s="232" t="s">
        <v>21</v>
      </c>
      <c r="E31" s="160" t="s">
        <v>629</v>
      </c>
      <c r="F31" s="1459"/>
      <c r="G31" s="231" t="s">
        <v>630</v>
      </c>
      <c r="H31" s="9"/>
      <c r="I31" s="604"/>
      <c r="J31" s="383">
        <v>2</v>
      </c>
      <c r="K31" s="11">
        <v>850</v>
      </c>
      <c r="L31" s="392" t="str">
        <f t="shared" si="0"/>
        <v/>
      </c>
      <c r="M31" s="600" t="s">
        <v>23</v>
      </c>
      <c r="N31" s="487"/>
    </row>
    <row r="32" spans="1:15" ht="15.75" customHeight="1">
      <c r="A32" s="2"/>
      <c r="B32" s="135">
        <v>7402</v>
      </c>
      <c r="C32" s="236" t="s">
        <v>199</v>
      </c>
      <c r="D32" s="232" t="s">
        <v>21</v>
      </c>
      <c r="E32" s="160" t="s">
        <v>631</v>
      </c>
      <c r="F32" s="1459"/>
      <c r="G32" s="231" t="s">
        <v>201</v>
      </c>
      <c r="H32" s="9"/>
      <c r="I32" s="604"/>
      <c r="J32" s="383">
        <v>2</v>
      </c>
      <c r="K32" s="11">
        <v>850</v>
      </c>
      <c r="L32" s="387" t="str">
        <f t="shared" si="0"/>
        <v/>
      </c>
      <c r="M32" s="600" t="s">
        <v>23</v>
      </c>
      <c r="N32" s="487"/>
    </row>
    <row r="33" spans="1:15" ht="15.75" customHeight="1">
      <c r="A33" s="2"/>
      <c r="B33" s="204">
        <v>7402</v>
      </c>
      <c r="C33" s="211" t="s">
        <v>202</v>
      </c>
      <c r="D33" s="234" t="s">
        <v>21</v>
      </c>
      <c r="E33" s="163" t="s">
        <v>632</v>
      </c>
      <c r="F33" s="1460"/>
      <c r="G33" s="204" t="s">
        <v>203</v>
      </c>
      <c r="H33" s="443"/>
      <c r="I33" s="602"/>
      <c r="J33" s="381">
        <v>2</v>
      </c>
      <c r="K33" s="138">
        <v>850</v>
      </c>
      <c r="L33" s="389" t="str">
        <f t="shared" si="0"/>
        <v/>
      </c>
      <c r="M33" s="400" t="s">
        <v>23</v>
      </c>
      <c r="N33" s="487"/>
    </row>
    <row r="34" spans="1:15" ht="15.75" customHeight="1">
      <c r="A34" s="2"/>
      <c r="B34" s="441">
        <v>7404</v>
      </c>
      <c r="C34" s="139" t="s">
        <v>269</v>
      </c>
      <c r="D34" s="232" t="s">
        <v>21</v>
      </c>
      <c r="E34" s="153" t="s">
        <v>633</v>
      </c>
      <c r="F34" s="1395" t="s">
        <v>634</v>
      </c>
      <c r="G34" s="240" t="s">
        <v>635</v>
      </c>
      <c r="H34" s="14"/>
      <c r="I34" s="297"/>
      <c r="J34" s="380">
        <v>2</v>
      </c>
      <c r="K34" s="13">
        <v>1300</v>
      </c>
      <c r="L34" s="391" t="str">
        <f t="shared" si="0"/>
        <v/>
      </c>
      <c r="M34" s="372" t="s">
        <v>23</v>
      </c>
      <c r="N34" s="487"/>
      <c r="O34" s="249"/>
    </row>
    <row r="35" spans="1:15" ht="15.75" customHeight="1">
      <c r="A35" s="2"/>
      <c r="B35" s="441">
        <v>7404</v>
      </c>
      <c r="C35" s="139" t="s">
        <v>303</v>
      </c>
      <c r="D35" s="232" t="s">
        <v>21</v>
      </c>
      <c r="E35" s="161" t="s">
        <v>636</v>
      </c>
      <c r="F35" s="1459"/>
      <c r="G35" s="231" t="s">
        <v>637</v>
      </c>
      <c r="H35" s="9"/>
      <c r="I35" s="604"/>
      <c r="J35" s="383">
        <v>2</v>
      </c>
      <c r="K35" s="11">
        <v>1300</v>
      </c>
      <c r="L35" s="387" t="str">
        <f t="shared" si="0"/>
        <v/>
      </c>
      <c r="M35" s="514" t="s">
        <v>23</v>
      </c>
      <c r="N35" s="487"/>
    </row>
    <row r="36" spans="1:15" ht="15.75" customHeight="1">
      <c r="A36" s="2"/>
      <c r="B36" s="443">
        <v>7404</v>
      </c>
      <c r="C36" s="176" t="s">
        <v>202</v>
      </c>
      <c r="D36" s="234" t="s">
        <v>21</v>
      </c>
      <c r="E36" s="156" t="s">
        <v>638</v>
      </c>
      <c r="F36" s="1460"/>
      <c r="G36" s="1212" t="s">
        <v>209</v>
      </c>
      <c r="H36" s="1213"/>
      <c r="I36" s="1214" t="s">
        <v>1338</v>
      </c>
      <c r="J36" s="1215">
        <v>2</v>
      </c>
      <c r="K36" s="1216">
        <v>1300</v>
      </c>
      <c r="L36" s="471" t="str">
        <f t="shared" si="0"/>
        <v/>
      </c>
      <c r="M36" s="1147" t="s">
        <v>23</v>
      </c>
      <c r="N36" s="1069"/>
    </row>
    <row r="37" spans="1:15" ht="15.75" customHeight="1">
      <c r="A37" s="2"/>
      <c r="B37" s="53">
        <v>7302</v>
      </c>
      <c r="C37" s="91" t="s">
        <v>79</v>
      </c>
      <c r="D37" s="151" t="s">
        <v>21</v>
      </c>
      <c r="E37" s="153" t="s">
        <v>639</v>
      </c>
      <c r="F37" s="1386" t="s">
        <v>640</v>
      </c>
      <c r="G37" s="14" t="s">
        <v>590</v>
      </c>
      <c r="H37" s="14"/>
      <c r="I37" s="170"/>
      <c r="J37" s="378">
        <v>2</v>
      </c>
      <c r="K37" s="136">
        <v>680</v>
      </c>
      <c r="L37" s="393" t="str">
        <f t="shared" si="0"/>
        <v/>
      </c>
      <c r="M37" s="372" t="s">
        <v>23</v>
      </c>
      <c r="N37" s="487"/>
    </row>
    <row r="38" spans="1:15" ht="15.75" customHeight="1">
      <c r="A38" s="2"/>
      <c r="B38" s="441">
        <v>7302</v>
      </c>
      <c r="C38" s="99" t="s">
        <v>216</v>
      </c>
      <c r="D38" s="99" t="s">
        <v>21</v>
      </c>
      <c r="E38" s="159" t="s">
        <v>641</v>
      </c>
      <c r="F38" s="1453"/>
      <c r="G38" s="9" t="s">
        <v>219</v>
      </c>
      <c r="H38" s="9"/>
      <c r="I38" s="171"/>
      <c r="J38" s="379">
        <v>2</v>
      </c>
      <c r="K38" s="11">
        <v>680</v>
      </c>
      <c r="L38" s="387" t="str">
        <f t="shared" si="0"/>
        <v/>
      </c>
      <c r="M38" s="514" t="s">
        <v>23</v>
      </c>
      <c r="N38" s="487"/>
    </row>
    <row r="39" spans="1:15" ht="15.75" customHeight="1">
      <c r="A39" s="2"/>
      <c r="B39" s="441">
        <v>7302</v>
      </c>
      <c r="C39" s="99" t="s">
        <v>546</v>
      </c>
      <c r="D39" s="99" t="s">
        <v>21</v>
      </c>
      <c r="E39" s="158" t="s">
        <v>642</v>
      </c>
      <c r="F39" s="1453"/>
      <c r="G39" s="9" t="s">
        <v>643</v>
      </c>
      <c r="H39" s="9"/>
      <c r="I39" s="130"/>
      <c r="J39" s="379">
        <v>2</v>
      </c>
      <c r="K39" s="11">
        <v>680</v>
      </c>
      <c r="L39" s="392" t="str">
        <f t="shared" si="0"/>
        <v/>
      </c>
      <c r="M39" s="372" t="s">
        <v>23</v>
      </c>
      <c r="N39" s="487"/>
    </row>
    <row r="40" spans="1:15" ht="15.75" customHeight="1">
      <c r="A40" s="2"/>
      <c r="B40" s="441">
        <v>7302</v>
      </c>
      <c r="C40" s="99" t="s">
        <v>59</v>
      </c>
      <c r="D40" s="99" t="s">
        <v>21</v>
      </c>
      <c r="E40" s="158" t="s">
        <v>644</v>
      </c>
      <c r="F40" s="1453"/>
      <c r="G40" s="9" t="s">
        <v>60</v>
      </c>
      <c r="H40" s="9"/>
      <c r="I40" s="171"/>
      <c r="J40" s="379">
        <v>2</v>
      </c>
      <c r="K40" s="11">
        <v>680</v>
      </c>
      <c r="L40" s="391" t="str">
        <f t="shared" si="0"/>
        <v/>
      </c>
      <c r="M40" s="600" t="s">
        <v>23</v>
      </c>
      <c r="N40" s="487"/>
    </row>
    <row r="41" spans="1:15" ht="15.75" customHeight="1">
      <c r="A41" s="2"/>
      <c r="B41" s="441">
        <v>7302</v>
      </c>
      <c r="C41" s="99" t="s">
        <v>364</v>
      </c>
      <c r="D41" s="152" t="s">
        <v>21</v>
      </c>
      <c r="E41" s="155" t="s">
        <v>645</v>
      </c>
      <c r="F41" s="1453"/>
      <c r="G41" s="9" t="s">
        <v>183</v>
      </c>
      <c r="H41" s="9"/>
      <c r="I41" s="130"/>
      <c r="J41" s="379">
        <v>2</v>
      </c>
      <c r="K41" s="11">
        <v>680</v>
      </c>
      <c r="L41" s="391" t="str">
        <f t="shared" si="0"/>
        <v/>
      </c>
      <c r="M41" s="600" t="s">
        <v>23</v>
      </c>
      <c r="N41" s="487"/>
    </row>
    <row r="42" spans="1:15" ht="15.75" customHeight="1">
      <c r="A42" s="2"/>
      <c r="B42" s="443">
        <v>7302</v>
      </c>
      <c r="C42" s="176" t="s">
        <v>64</v>
      </c>
      <c r="D42" s="176" t="s">
        <v>21</v>
      </c>
      <c r="E42" s="183" t="s">
        <v>646</v>
      </c>
      <c r="F42" s="1464"/>
      <c r="G42" s="443" t="s">
        <v>66</v>
      </c>
      <c r="H42" s="443"/>
      <c r="I42" s="129"/>
      <c r="J42" s="377">
        <v>2</v>
      </c>
      <c r="K42" s="138">
        <v>680</v>
      </c>
      <c r="L42" s="390" t="str">
        <f t="shared" si="0"/>
        <v/>
      </c>
      <c r="M42" s="400" t="s">
        <v>23</v>
      </c>
      <c r="N42" s="487"/>
    </row>
    <row r="43" spans="1:15" ht="15.75" customHeight="1">
      <c r="A43" s="2"/>
      <c r="B43" s="16">
        <v>7304</v>
      </c>
      <c r="C43" s="192" t="s">
        <v>647</v>
      </c>
      <c r="D43" s="193" t="s">
        <v>21</v>
      </c>
      <c r="E43" s="182" t="s">
        <v>648</v>
      </c>
      <c r="F43" s="1442" t="s">
        <v>649</v>
      </c>
      <c r="G43" s="16" t="s">
        <v>650</v>
      </c>
      <c r="H43" s="16"/>
      <c r="I43" s="562"/>
      <c r="J43" s="378">
        <v>2</v>
      </c>
      <c r="K43" s="184">
        <v>1300</v>
      </c>
      <c r="L43" s="387" t="str">
        <f t="shared" si="0"/>
        <v/>
      </c>
      <c r="M43" s="360" t="s">
        <v>23</v>
      </c>
      <c r="N43" s="487"/>
    </row>
    <row r="44" spans="1:15" ht="15.75" customHeight="1">
      <c r="A44" s="2"/>
      <c r="B44" s="18">
        <v>7304</v>
      </c>
      <c r="C44" s="191" t="s">
        <v>216</v>
      </c>
      <c r="D44" s="449" t="s">
        <v>21</v>
      </c>
      <c r="E44" s="444" t="s">
        <v>651</v>
      </c>
      <c r="F44" s="1443"/>
      <c r="G44" s="18" t="s">
        <v>219</v>
      </c>
      <c r="H44" s="18"/>
      <c r="I44" s="564"/>
      <c r="J44" s="379">
        <v>2</v>
      </c>
      <c r="K44" s="185">
        <v>1300</v>
      </c>
      <c r="L44" s="392" t="str">
        <f t="shared" si="0"/>
        <v/>
      </c>
      <c r="M44" s="372" t="s">
        <v>23</v>
      </c>
      <c r="N44" s="487"/>
    </row>
    <row r="45" spans="1:15" ht="15.75" customHeight="1">
      <c r="A45" s="2"/>
      <c r="B45" s="18">
        <v>7304</v>
      </c>
      <c r="C45" s="451" t="s">
        <v>652</v>
      </c>
      <c r="D45" s="449" t="s">
        <v>21</v>
      </c>
      <c r="E45" s="444" t="s">
        <v>653</v>
      </c>
      <c r="F45" s="1443"/>
      <c r="G45" s="180" t="s">
        <v>654</v>
      </c>
      <c r="H45" s="18"/>
      <c r="I45" s="1142"/>
      <c r="J45" s="379">
        <v>2</v>
      </c>
      <c r="K45" s="185">
        <v>1300</v>
      </c>
      <c r="L45" s="387" t="str">
        <f t="shared" si="0"/>
        <v/>
      </c>
      <c r="M45" s="514" t="s">
        <v>23</v>
      </c>
      <c r="N45" s="487"/>
    </row>
    <row r="46" spans="1:15" ht="15.75" customHeight="1">
      <c r="A46" s="2"/>
      <c r="B46" s="18">
        <v>7304</v>
      </c>
      <c r="C46" s="191" t="s">
        <v>655</v>
      </c>
      <c r="D46" s="449" t="s">
        <v>21</v>
      </c>
      <c r="E46" s="444" t="s">
        <v>656</v>
      </c>
      <c r="F46" s="1443"/>
      <c r="G46" s="180" t="s">
        <v>657</v>
      </c>
      <c r="H46" s="18"/>
      <c r="I46" s="563"/>
      <c r="J46" s="379">
        <v>2</v>
      </c>
      <c r="K46" s="185">
        <v>1300</v>
      </c>
      <c r="L46" s="392" t="str">
        <f t="shared" si="0"/>
        <v/>
      </c>
      <c r="M46" s="514" t="s">
        <v>23</v>
      </c>
      <c r="N46" s="487"/>
    </row>
    <row r="47" spans="1:15" ht="15.75" customHeight="1">
      <c r="A47" s="2"/>
      <c r="B47" s="18">
        <v>7304</v>
      </c>
      <c r="C47" s="191" t="s">
        <v>199</v>
      </c>
      <c r="D47" s="449" t="s">
        <v>21</v>
      </c>
      <c r="E47" s="444" t="s">
        <v>658</v>
      </c>
      <c r="F47" s="1443"/>
      <c r="G47" s="180" t="s">
        <v>201</v>
      </c>
      <c r="H47" s="18"/>
      <c r="I47" s="1142"/>
      <c r="J47" s="379">
        <v>2</v>
      </c>
      <c r="K47" s="185">
        <v>1300</v>
      </c>
      <c r="L47" s="392" t="str">
        <f t="shared" si="0"/>
        <v/>
      </c>
      <c r="M47" s="372" t="s">
        <v>23</v>
      </c>
      <c r="N47" s="487"/>
    </row>
    <row r="48" spans="1:15" ht="15.75" customHeight="1">
      <c r="A48" s="2"/>
      <c r="B48" s="49">
        <v>7304</v>
      </c>
      <c r="C48" s="452" t="s">
        <v>659</v>
      </c>
      <c r="D48" s="446" t="s">
        <v>21</v>
      </c>
      <c r="E48" s="434" t="s">
        <v>660</v>
      </c>
      <c r="F48" s="1444"/>
      <c r="G48" s="207" t="s">
        <v>661</v>
      </c>
      <c r="H48" s="20"/>
      <c r="I48" s="619"/>
      <c r="J48" s="381">
        <v>2</v>
      </c>
      <c r="K48" s="187">
        <v>1300</v>
      </c>
      <c r="L48" s="389" t="str">
        <f t="shared" si="0"/>
        <v/>
      </c>
      <c r="M48" s="400" t="s">
        <v>23</v>
      </c>
      <c r="N48" s="487"/>
    </row>
    <row r="49" spans="1:14" ht="15.75" customHeight="1">
      <c r="A49" s="2"/>
      <c r="B49" s="135">
        <v>7303</v>
      </c>
      <c r="C49" s="439" t="s">
        <v>662</v>
      </c>
      <c r="D49" s="447" t="s">
        <v>21</v>
      </c>
      <c r="E49" s="203">
        <v>4589750324568</v>
      </c>
      <c r="F49" s="1406" t="s">
        <v>663</v>
      </c>
      <c r="G49" s="241" t="s">
        <v>664</v>
      </c>
      <c r="H49" s="141"/>
      <c r="I49" s="1095"/>
      <c r="J49" s="378">
        <v>2</v>
      </c>
      <c r="K49" s="218">
        <v>1800</v>
      </c>
      <c r="L49" s="391" t="str">
        <f t="shared" si="0"/>
        <v/>
      </c>
      <c r="M49" s="372" t="s">
        <v>23</v>
      </c>
      <c r="N49" s="487"/>
    </row>
    <row r="50" spans="1:14" ht="15.75" customHeight="1">
      <c r="A50" s="2"/>
      <c r="B50" s="204">
        <v>7303</v>
      </c>
      <c r="C50" s="434" t="s">
        <v>665</v>
      </c>
      <c r="D50" s="446" t="s">
        <v>21</v>
      </c>
      <c r="E50" s="123">
        <v>4589750324575</v>
      </c>
      <c r="F50" s="1455"/>
      <c r="G50" s="429" t="s">
        <v>666</v>
      </c>
      <c r="H50" s="443"/>
      <c r="I50" s="1096"/>
      <c r="J50" s="381">
        <v>2</v>
      </c>
      <c r="K50" s="168">
        <v>1800</v>
      </c>
      <c r="L50" s="390" t="str">
        <f t="shared" si="0"/>
        <v/>
      </c>
      <c r="M50" s="359" t="s">
        <v>23</v>
      </c>
      <c r="N50" s="487"/>
    </row>
    <row r="51" spans="1:14" ht="15.75" customHeight="1">
      <c r="A51" s="2"/>
      <c r="B51" s="116">
        <v>7206</v>
      </c>
      <c r="C51" s="451" t="s">
        <v>667</v>
      </c>
      <c r="D51" s="2" t="s">
        <v>668</v>
      </c>
      <c r="E51" s="100" t="s">
        <v>669</v>
      </c>
      <c r="F51" s="1366" t="s">
        <v>1321</v>
      </c>
      <c r="G51" s="181" t="s">
        <v>670</v>
      </c>
      <c r="H51" s="18" t="s">
        <v>671</v>
      </c>
      <c r="I51" s="538"/>
      <c r="J51" s="379">
        <v>2</v>
      </c>
      <c r="K51" s="309">
        <v>1200</v>
      </c>
      <c r="L51" s="391" t="str">
        <f t="shared" si="0"/>
        <v/>
      </c>
      <c r="M51" s="514" t="s">
        <v>23</v>
      </c>
      <c r="N51" s="487"/>
    </row>
    <row r="52" spans="1:14" ht="15.75" customHeight="1">
      <c r="A52" s="2"/>
      <c r="B52" s="116">
        <v>7206</v>
      </c>
      <c r="C52" s="449" t="s">
        <v>672</v>
      </c>
      <c r="D52" s="10" t="s">
        <v>668</v>
      </c>
      <c r="E52" s="100" t="s">
        <v>673</v>
      </c>
      <c r="F52" s="1446"/>
      <c r="G52" s="181" t="s">
        <v>674</v>
      </c>
      <c r="H52" s="18" t="s">
        <v>675</v>
      </c>
      <c r="I52" s="538"/>
      <c r="J52" s="379">
        <v>2</v>
      </c>
      <c r="K52" s="309">
        <v>1200</v>
      </c>
      <c r="L52" s="391" t="str">
        <f t="shared" si="0"/>
        <v/>
      </c>
      <c r="M52" s="514" t="s">
        <v>23</v>
      </c>
      <c r="N52" s="487"/>
    </row>
    <row r="53" spans="1:14" ht="15.75" customHeight="1">
      <c r="A53" s="2"/>
      <c r="B53" s="116">
        <v>7206</v>
      </c>
      <c r="C53" s="449" t="s">
        <v>676</v>
      </c>
      <c r="D53" s="10" t="s">
        <v>668</v>
      </c>
      <c r="E53" s="100" t="s">
        <v>677</v>
      </c>
      <c r="F53" s="1446"/>
      <c r="G53" s="181" t="s">
        <v>678</v>
      </c>
      <c r="H53" s="18" t="s">
        <v>77</v>
      </c>
      <c r="I53" s="538"/>
      <c r="J53" s="379">
        <v>2</v>
      </c>
      <c r="K53" s="309">
        <v>1200</v>
      </c>
      <c r="L53" s="391" t="str">
        <f t="shared" si="0"/>
        <v/>
      </c>
      <c r="M53" s="514" t="s">
        <v>23</v>
      </c>
      <c r="N53" s="487"/>
    </row>
    <row r="54" spans="1:14" ht="15.75" customHeight="1">
      <c r="A54" s="2"/>
      <c r="B54" s="116">
        <v>7206</v>
      </c>
      <c r="C54" s="449" t="s">
        <v>679</v>
      </c>
      <c r="D54" s="10" t="s">
        <v>668</v>
      </c>
      <c r="E54" s="100" t="s">
        <v>680</v>
      </c>
      <c r="F54" s="1446"/>
      <c r="G54" s="181" t="s">
        <v>681</v>
      </c>
      <c r="H54" s="180" t="s">
        <v>682</v>
      </c>
      <c r="I54" s="541"/>
      <c r="J54" s="379">
        <v>2</v>
      </c>
      <c r="K54" s="309">
        <v>1200</v>
      </c>
      <c r="L54" s="391" t="str">
        <f t="shared" si="0"/>
        <v/>
      </c>
      <c r="M54" s="514" t="s">
        <v>23</v>
      </c>
      <c r="N54" s="487"/>
    </row>
    <row r="55" spans="1:14" ht="15.75" customHeight="1">
      <c r="A55" s="2"/>
      <c r="B55" s="116">
        <v>7206</v>
      </c>
      <c r="C55" s="449" t="s">
        <v>683</v>
      </c>
      <c r="D55" s="10" t="s">
        <v>668</v>
      </c>
      <c r="E55" s="100" t="s">
        <v>684</v>
      </c>
      <c r="F55" s="1446"/>
      <c r="G55" s="181" t="s">
        <v>685</v>
      </c>
      <c r="H55" s="18" t="s">
        <v>35</v>
      </c>
      <c r="I55" s="538"/>
      <c r="J55" s="379">
        <v>2</v>
      </c>
      <c r="K55" s="309">
        <v>1200</v>
      </c>
      <c r="L55" s="391" t="str">
        <f t="shared" si="0"/>
        <v/>
      </c>
      <c r="M55" s="600" t="s">
        <v>23</v>
      </c>
      <c r="N55" s="487"/>
    </row>
    <row r="56" spans="1:14" ht="15.75" customHeight="1">
      <c r="A56" s="2"/>
      <c r="B56" s="179">
        <v>7206</v>
      </c>
      <c r="C56" s="434" t="s">
        <v>686</v>
      </c>
      <c r="D56" s="453" t="s">
        <v>668</v>
      </c>
      <c r="E56" s="110" t="s">
        <v>687</v>
      </c>
      <c r="F56" s="1447"/>
      <c r="G56" s="879" t="s">
        <v>688</v>
      </c>
      <c r="H56" s="20" t="s">
        <v>689</v>
      </c>
      <c r="I56" s="539"/>
      <c r="J56" s="377">
        <v>2</v>
      </c>
      <c r="K56" s="334">
        <v>1200</v>
      </c>
      <c r="L56" s="389" t="str">
        <f t="shared" si="0"/>
        <v/>
      </c>
      <c r="M56" s="400" t="s">
        <v>23</v>
      </c>
      <c r="N56" s="487"/>
    </row>
    <row r="57" spans="1:14" ht="15.75" customHeight="1">
      <c r="B57" s="441">
        <v>7301</v>
      </c>
      <c r="C57" s="189" t="s">
        <v>690</v>
      </c>
      <c r="D57" s="189" t="s">
        <v>21</v>
      </c>
      <c r="E57" s="177" t="s">
        <v>691</v>
      </c>
      <c r="F57" s="1452" t="s">
        <v>692</v>
      </c>
      <c r="G57" s="141">
        <v>0</v>
      </c>
      <c r="H57" s="141"/>
      <c r="I57" s="1088"/>
      <c r="J57" s="378">
        <v>2</v>
      </c>
      <c r="K57" s="136">
        <v>580</v>
      </c>
      <c r="L57" s="393" t="str">
        <f t="shared" si="0"/>
        <v/>
      </c>
      <c r="M57" s="360" t="s">
        <v>23</v>
      </c>
      <c r="N57" s="487"/>
    </row>
    <row r="58" spans="1:14" ht="15.75" customHeight="1">
      <c r="B58" s="441">
        <v>7301</v>
      </c>
      <c r="C58" s="139" t="s">
        <v>693</v>
      </c>
      <c r="D58" s="152" t="s">
        <v>21</v>
      </c>
      <c r="E58" s="155" t="s">
        <v>694</v>
      </c>
      <c r="F58" s="1453"/>
      <c r="G58" s="9">
        <v>1</v>
      </c>
      <c r="H58" s="9"/>
      <c r="I58" s="1089"/>
      <c r="J58" s="379">
        <v>2</v>
      </c>
      <c r="K58" s="11">
        <v>580</v>
      </c>
      <c r="L58" s="392" t="str">
        <f t="shared" si="0"/>
        <v/>
      </c>
      <c r="M58" s="361" t="s">
        <v>23</v>
      </c>
      <c r="N58" s="487"/>
    </row>
    <row r="59" spans="1:14" ht="15.75" customHeight="1">
      <c r="B59" s="441">
        <v>7301</v>
      </c>
      <c r="C59" s="99" t="s">
        <v>695</v>
      </c>
      <c r="D59" s="109" t="s">
        <v>21</v>
      </c>
      <c r="E59" s="159" t="s">
        <v>696</v>
      </c>
      <c r="F59" s="1453"/>
      <c r="G59" s="9">
        <v>2</v>
      </c>
      <c r="H59" s="9"/>
      <c r="I59" s="1090"/>
      <c r="J59" s="379">
        <v>2</v>
      </c>
      <c r="K59" s="136">
        <v>580</v>
      </c>
      <c r="L59" s="388" t="str">
        <f t="shared" si="0"/>
        <v/>
      </c>
      <c r="M59" s="361" t="s">
        <v>23</v>
      </c>
      <c r="N59" s="487"/>
    </row>
    <row r="60" spans="1:14" ht="15.75" customHeight="1">
      <c r="B60" s="441">
        <v>7301</v>
      </c>
      <c r="C60" s="99" t="s">
        <v>697</v>
      </c>
      <c r="D60" s="99" t="s">
        <v>21</v>
      </c>
      <c r="E60" s="159" t="s">
        <v>698</v>
      </c>
      <c r="F60" s="1453"/>
      <c r="G60" s="9">
        <v>3</v>
      </c>
      <c r="H60" s="9"/>
      <c r="I60" s="1089"/>
      <c r="J60" s="379">
        <v>2</v>
      </c>
      <c r="K60" s="11">
        <v>580</v>
      </c>
      <c r="L60" s="392" t="str">
        <f t="shared" si="0"/>
        <v/>
      </c>
      <c r="M60" s="372" t="s">
        <v>23</v>
      </c>
      <c r="N60" s="487"/>
    </row>
    <row r="61" spans="1:14" ht="15.75" customHeight="1">
      <c r="B61" s="441">
        <v>7301</v>
      </c>
      <c r="C61" s="99" t="s">
        <v>699</v>
      </c>
      <c r="D61" s="99" t="s">
        <v>21</v>
      </c>
      <c r="E61" s="159" t="s">
        <v>700</v>
      </c>
      <c r="F61" s="1453"/>
      <c r="G61" s="9">
        <v>4</v>
      </c>
      <c r="H61" s="9"/>
      <c r="I61" s="1089"/>
      <c r="J61" s="379">
        <v>2</v>
      </c>
      <c r="K61" s="11">
        <v>580</v>
      </c>
      <c r="L61" s="391" t="str">
        <f t="shared" si="0"/>
        <v/>
      </c>
      <c r="M61" s="514" t="s">
        <v>23</v>
      </c>
      <c r="N61" s="487"/>
    </row>
    <row r="62" spans="1:14" ht="15.75" customHeight="1">
      <c r="B62" s="441">
        <v>7301</v>
      </c>
      <c r="C62" s="99" t="s">
        <v>701</v>
      </c>
      <c r="D62" s="99" t="s">
        <v>21</v>
      </c>
      <c r="E62" s="158" t="s">
        <v>702</v>
      </c>
      <c r="F62" s="1453"/>
      <c r="G62" s="9">
        <v>5</v>
      </c>
      <c r="H62" s="9"/>
      <c r="I62" s="1090"/>
      <c r="J62" s="379">
        <v>2</v>
      </c>
      <c r="K62" s="136">
        <v>580</v>
      </c>
      <c r="L62" s="387" t="str">
        <f t="shared" si="0"/>
        <v/>
      </c>
      <c r="M62" s="514" t="s">
        <v>23</v>
      </c>
      <c r="N62" s="487"/>
    </row>
    <row r="63" spans="1:14" ht="15.75" customHeight="1">
      <c r="B63" s="441">
        <v>7301</v>
      </c>
      <c r="C63" s="99" t="s">
        <v>703</v>
      </c>
      <c r="D63" s="152" t="s">
        <v>21</v>
      </c>
      <c r="E63" s="155" t="s">
        <v>704</v>
      </c>
      <c r="F63" s="1453"/>
      <c r="G63" s="9">
        <v>6</v>
      </c>
      <c r="H63" s="9"/>
      <c r="I63" s="1091"/>
      <c r="J63" s="379">
        <v>2</v>
      </c>
      <c r="K63" s="335">
        <v>580</v>
      </c>
      <c r="L63" s="388" t="str">
        <f t="shared" si="0"/>
        <v/>
      </c>
      <c r="M63" s="514" t="s">
        <v>23</v>
      </c>
      <c r="N63" s="487"/>
    </row>
    <row r="64" spans="1:14" ht="15.75" customHeight="1">
      <c r="B64" s="441">
        <v>7301</v>
      </c>
      <c r="C64" s="99" t="s">
        <v>705</v>
      </c>
      <c r="D64" s="99" t="s">
        <v>21</v>
      </c>
      <c r="E64" s="159" t="s">
        <v>706</v>
      </c>
      <c r="F64" s="1453"/>
      <c r="G64" s="441">
        <v>7</v>
      </c>
      <c r="H64" s="441"/>
      <c r="I64" s="1089"/>
      <c r="J64" s="379">
        <v>2</v>
      </c>
      <c r="K64" s="335">
        <v>580</v>
      </c>
      <c r="L64" s="388" t="str">
        <f t="shared" si="0"/>
        <v/>
      </c>
      <c r="M64" s="514" t="s">
        <v>23</v>
      </c>
      <c r="N64" s="487"/>
    </row>
    <row r="65" spans="2:14" ht="15.75" customHeight="1">
      <c r="B65" s="441">
        <v>7301</v>
      </c>
      <c r="C65" s="99" t="s">
        <v>707</v>
      </c>
      <c r="D65" s="99" t="s">
        <v>21</v>
      </c>
      <c r="E65" s="158" t="s">
        <v>708</v>
      </c>
      <c r="F65" s="1453"/>
      <c r="G65" s="9">
        <v>8</v>
      </c>
      <c r="H65" s="15"/>
      <c r="I65" s="1091"/>
      <c r="J65" s="379">
        <v>2</v>
      </c>
      <c r="K65" s="335">
        <v>580</v>
      </c>
      <c r="L65" s="392" t="str">
        <f t="shared" si="0"/>
        <v/>
      </c>
      <c r="M65" s="514" t="s">
        <v>23</v>
      </c>
      <c r="N65" s="487"/>
    </row>
    <row r="66" spans="2:14" ht="15.75" customHeight="1">
      <c r="B66" s="443">
        <v>7301</v>
      </c>
      <c r="C66" s="176" t="s">
        <v>709</v>
      </c>
      <c r="D66" s="176" t="s">
        <v>21</v>
      </c>
      <c r="E66" s="156" t="s">
        <v>710</v>
      </c>
      <c r="F66" s="1454"/>
      <c r="G66" s="443">
        <v>9</v>
      </c>
      <c r="H66" s="440"/>
      <c r="I66" s="1092"/>
      <c r="J66" s="377">
        <v>2</v>
      </c>
      <c r="K66" s="334">
        <v>580</v>
      </c>
      <c r="L66" s="389" t="str">
        <f t="shared" si="0"/>
        <v/>
      </c>
      <c r="M66" s="400" t="s">
        <v>23</v>
      </c>
      <c r="N66" s="487"/>
    </row>
    <row r="67" spans="2:14" ht="15.75" customHeight="1">
      <c r="B67" s="18">
        <v>7205</v>
      </c>
      <c r="C67" s="191" t="s">
        <v>711</v>
      </c>
      <c r="D67" s="10" t="s">
        <v>21</v>
      </c>
      <c r="E67" s="101">
        <v>4589750317515</v>
      </c>
      <c r="F67" s="1450" t="s">
        <v>1268</v>
      </c>
      <c r="G67" s="54" t="s">
        <v>712</v>
      </c>
      <c r="H67" s="18" t="s">
        <v>671</v>
      </c>
      <c r="I67" s="547"/>
      <c r="J67" s="379">
        <v>2</v>
      </c>
      <c r="K67" s="335">
        <v>1200</v>
      </c>
      <c r="L67" s="392" t="str">
        <f t="shared" si="0"/>
        <v/>
      </c>
      <c r="M67" s="514" t="s">
        <v>23</v>
      </c>
      <c r="N67" s="487"/>
    </row>
    <row r="68" spans="2:14" ht="15.75" customHeight="1">
      <c r="B68" s="18">
        <v>7205</v>
      </c>
      <c r="C68" s="191" t="s">
        <v>713</v>
      </c>
      <c r="D68" s="10" t="s">
        <v>21</v>
      </c>
      <c r="E68" s="101">
        <v>4589750317522</v>
      </c>
      <c r="F68" s="1450"/>
      <c r="G68" s="54" t="s">
        <v>714</v>
      </c>
      <c r="H68" s="18" t="s">
        <v>675</v>
      </c>
      <c r="I68" s="550"/>
      <c r="J68" s="379">
        <v>2</v>
      </c>
      <c r="K68" s="11">
        <v>1200</v>
      </c>
      <c r="L68" s="391" t="str">
        <f t="shared" si="0"/>
        <v/>
      </c>
      <c r="M68" s="372" t="s">
        <v>23</v>
      </c>
      <c r="N68" s="487"/>
    </row>
    <row r="69" spans="2:14" ht="15.75" customHeight="1">
      <c r="B69" s="20">
        <v>7205</v>
      </c>
      <c r="C69" s="258" t="s">
        <v>715</v>
      </c>
      <c r="D69" s="2" t="s">
        <v>21</v>
      </c>
      <c r="E69" s="108">
        <v>4589750317546</v>
      </c>
      <c r="F69" s="1451"/>
      <c r="G69" s="66" t="s">
        <v>716</v>
      </c>
      <c r="H69" s="20" t="s">
        <v>77</v>
      </c>
      <c r="I69" s="548"/>
      <c r="J69" s="377">
        <v>2</v>
      </c>
      <c r="K69" s="138">
        <v>1200</v>
      </c>
      <c r="L69" s="390" t="str">
        <f t="shared" si="0"/>
        <v/>
      </c>
      <c r="M69" s="400" t="s">
        <v>23</v>
      </c>
      <c r="N69" s="487"/>
    </row>
    <row r="70" spans="2:14" ht="15.75" customHeight="1">
      <c r="B70" s="18">
        <v>7103</v>
      </c>
      <c r="C70" s="19" t="s">
        <v>229</v>
      </c>
      <c r="D70" s="19" t="s">
        <v>21</v>
      </c>
      <c r="E70" s="101">
        <v>4589750310752</v>
      </c>
      <c r="F70" s="1309" t="s">
        <v>1267</v>
      </c>
      <c r="G70" s="18" t="s">
        <v>230</v>
      </c>
      <c r="H70" s="18"/>
      <c r="I70" s="554"/>
      <c r="J70" s="378">
        <v>2</v>
      </c>
      <c r="K70" s="337">
        <v>1000</v>
      </c>
      <c r="L70" s="388" t="str">
        <f t="shared" si="0"/>
        <v/>
      </c>
      <c r="M70" s="600" t="s">
        <v>23</v>
      </c>
      <c r="N70" s="487"/>
    </row>
    <row r="71" spans="2:14" ht="15.75" customHeight="1">
      <c r="B71" s="18">
        <v>7103</v>
      </c>
      <c r="C71" s="19" t="s">
        <v>717</v>
      </c>
      <c r="D71" s="19" t="s">
        <v>21</v>
      </c>
      <c r="E71" s="101">
        <v>4589750310745</v>
      </c>
      <c r="F71" s="1440"/>
      <c r="G71" s="18" t="s">
        <v>718</v>
      </c>
      <c r="H71" s="18"/>
      <c r="I71" s="546"/>
      <c r="J71" s="379">
        <v>2</v>
      </c>
      <c r="K71" s="337">
        <v>1000</v>
      </c>
      <c r="L71" s="392" t="str">
        <f t="shared" si="0"/>
        <v/>
      </c>
      <c r="M71" s="600" t="s">
        <v>23</v>
      </c>
      <c r="N71" s="487"/>
    </row>
    <row r="72" spans="2:14" ht="15.75" customHeight="1">
      <c r="B72" s="18">
        <v>7103</v>
      </c>
      <c r="C72" s="19" t="s">
        <v>204</v>
      </c>
      <c r="D72" s="19" t="s">
        <v>21</v>
      </c>
      <c r="E72" s="101">
        <v>4589750310769</v>
      </c>
      <c r="F72" s="1440"/>
      <c r="G72" s="18" t="s">
        <v>719</v>
      </c>
      <c r="H72" s="18"/>
      <c r="I72" s="1230" t="s">
        <v>1360</v>
      </c>
      <c r="J72" s="379">
        <v>2</v>
      </c>
      <c r="K72" s="337">
        <v>1000</v>
      </c>
      <c r="L72" s="392" t="str">
        <f t="shared" ref="L72:L105" si="1">IFERROR(IF(N72=0,"",ROUNDUP(N72/J72,0)),"")</f>
        <v/>
      </c>
      <c r="M72" s="600" t="s">
        <v>23</v>
      </c>
      <c r="N72" s="487"/>
    </row>
    <row r="73" spans="2:14" ht="15.75" customHeight="1">
      <c r="B73" s="20">
        <v>7103</v>
      </c>
      <c r="C73" s="21" t="s">
        <v>659</v>
      </c>
      <c r="D73" s="21" t="s">
        <v>21</v>
      </c>
      <c r="E73" s="108">
        <v>4589750310776</v>
      </c>
      <c r="F73" s="1441"/>
      <c r="G73" s="20" t="s">
        <v>720</v>
      </c>
      <c r="H73" s="20"/>
      <c r="I73" s="557"/>
      <c r="J73" s="384">
        <v>2</v>
      </c>
      <c r="K73" s="338">
        <v>1000</v>
      </c>
      <c r="L73" s="389" t="str">
        <f t="shared" si="1"/>
        <v/>
      </c>
      <c r="M73" s="400" t="s">
        <v>23</v>
      </c>
      <c r="N73" s="487"/>
    </row>
    <row r="74" spans="2:14" ht="15.75" customHeight="1">
      <c r="B74" s="16">
        <v>7203</v>
      </c>
      <c r="C74" s="17" t="s">
        <v>79</v>
      </c>
      <c r="D74" s="17" t="s">
        <v>21</v>
      </c>
      <c r="E74" s="107">
        <v>4589750317409</v>
      </c>
      <c r="F74" s="1438" t="s">
        <v>721</v>
      </c>
      <c r="G74" s="16" t="s">
        <v>590</v>
      </c>
      <c r="I74" s="551"/>
      <c r="J74" s="378">
        <v>2</v>
      </c>
      <c r="K74" s="184">
        <v>620</v>
      </c>
      <c r="L74" s="391" t="str">
        <f t="shared" si="1"/>
        <v/>
      </c>
      <c r="M74" s="360" t="s">
        <v>23</v>
      </c>
      <c r="N74" s="487"/>
    </row>
    <row r="75" spans="2:14" ht="15.75" customHeight="1">
      <c r="B75" s="18">
        <v>7203</v>
      </c>
      <c r="C75" s="19" t="s">
        <v>269</v>
      </c>
      <c r="D75" s="19" t="s">
        <v>21</v>
      </c>
      <c r="E75" s="101">
        <v>4589750317393</v>
      </c>
      <c r="F75" s="1448"/>
      <c r="G75" s="18" t="s">
        <v>272</v>
      </c>
      <c r="H75" s="65"/>
      <c r="I75" s="558"/>
      <c r="J75" s="379">
        <v>2</v>
      </c>
      <c r="K75" s="185">
        <v>620</v>
      </c>
      <c r="L75" s="387" t="str">
        <f t="shared" si="1"/>
        <v/>
      </c>
      <c r="M75" s="361" t="s">
        <v>23</v>
      </c>
      <c r="N75" s="487"/>
    </row>
    <row r="76" spans="2:14" ht="15.75" customHeight="1">
      <c r="B76" s="18">
        <v>7203</v>
      </c>
      <c r="C76" s="19" t="s">
        <v>210</v>
      </c>
      <c r="D76" s="19" t="s">
        <v>21</v>
      </c>
      <c r="E76" s="101">
        <v>4589750317416</v>
      </c>
      <c r="F76" s="1448"/>
      <c r="G76" s="18" t="s">
        <v>212</v>
      </c>
      <c r="H76" s="18"/>
      <c r="I76" s="558"/>
      <c r="J76" s="379">
        <v>2</v>
      </c>
      <c r="K76" s="186">
        <v>620</v>
      </c>
      <c r="L76" s="392" t="str">
        <f t="shared" si="1"/>
        <v/>
      </c>
      <c r="M76" s="372" t="s">
        <v>23</v>
      </c>
      <c r="N76" s="487"/>
    </row>
    <row r="77" spans="2:14" ht="15.75" customHeight="1">
      <c r="B77" s="18">
        <v>7203</v>
      </c>
      <c r="C77" s="19" t="s">
        <v>305</v>
      </c>
      <c r="D77" s="19" t="s">
        <v>21</v>
      </c>
      <c r="E77" s="101">
        <v>4589750317423</v>
      </c>
      <c r="F77" s="1448"/>
      <c r="G77" s="18" t="s">
        <v>308</v>
      </c>
      <c r="H77" s="18"/>
      <c r="I77" s="540"/>
      <c r="J77" s="379">
        <v>2</v>
      </c>
      <c r="K77" s="185">
        <v>620</v>
      </c>
      <c r="L77" s="387" t="str">
        <f t="shared" si="1"/>
        <v/>
      </c>
      <c r="M77" s="514" t="s">
        <v>23</v>
      </c>
      <c r="N77" s="487"/>
    </row>
    <row r="78" spans="2:14" ht="15.75" customHeight="1">
      <c r="B78" s="18">
        <v>7203</v>
      </c>
      <c r="C78" s="19" t="s">
        <v>199</v>
      </c>
      <c r="D78" s="19" t="s">
        <v>21</v>
      </c>
      <c r="E78" s="101">
        <v>4589750317386</v>
      </c>
      <c r="F78" s="1448"/>
      <c r="G78" s="18" t="s">
        <v>201</v>
      </c>
      <c r="H78" s="18"/>
      <c r="I78" s="558"/>
      <c r="J78" s="379">
        <v>2</v>
      </c>
      <c r="K78" s="186">
        <v>620</v>
      </c>
      <c r="L78" s="388" t="str">
        <f t="shared" si="1"/>
        <v/>
      </c>
      <c r="M78" s="372" t="s">
        <v>23</v>
      </c>
      <c r="N78" s="487"/>
    </row>
    <row r="79" spans="2:14" ht="15.75" customHeight="1">
      <c r="B79" s="20">
        <v>7203</v>
      </c>
      <c r="C79" s="21" t="s">
        <v>364</v>
      </c>
      <c r="D79" s="21" t="s">
        <v>21</v>
      </c>
      <c r="E79" s="108">
        <v>4589750317379</v>
      </c>
      <c r="F79" s="1449"/>
      <c r="G79" s="20" t="s">
        <v>183</v>
      </c>
      <c r="H79" s="20"/>
      <c r="I79" s="552"/>
      <c r="J79" s="377">
        <v>2</v>
      </c>
      <c r="K79" s="187">
        <v>620</v>
      </c>
      <c r="L79" s="388" t="str">
        <f t="shared" si="1"/>
        <v/>
      </c>
      <c r="M79" s="400" t="s">
        <v>23</v>
      </c>
      <c r="N79" s="487"/>
    </row>
    <row r="80" spans="2:14" ht="15.75" customHeight="1">
      <c r="B80" s="51">
        <v>7201</v>
      </c>
      <c r="C80" s="117" t="s">
        <v>269</v>
      </c>
      <c r="D80" s="117" t="s">
        <v>21</v>
      </c>
      <c r="E80" s="114">
        <v>4589750313388</v>
      </c>
      <c r="F80" s="1438" t="s">
        <v>722</v>
      </c>
      <c r="G80" s="51" t="s">
        <v>272</v>
      </c>
      <c r="H80" s="51"/>
      <c r="I80" s="553"/>
      <c r="J80" s="378">
        <v>2</v>
      </c>
      <c r="K80" s="336">
        <v>780</v>
      </c>
      <c r="L80" s="393" t="str">
        <f t="shared" si="1"/>
        <v/>
      </c>
      <c r="M80" s="372" t="s">
        <v>23</v>
      </c>
      <c r="N80" s="487"/>
    </row>
    <row r="81" spans="2:14" ht="15.75" customHeight="1">
      <c r="B81" s="18">
        <v>7201</v>
      </c>
      <c r="C81" s="19" t="s">
        <v>723</v>
      </c>
      <c r="D81" s="19" t="s">
        <v>21</v>
      </c>
      <c r="E81" s="101">
        <v>4589750313364</v>
      </c>
      <c r="F81" s="1309"/>
      <c r="G81" s="18" t="s">
        <v>177</v>
      </c>
      <c r="H81" s="18"/>
      <c r="I81" s="1093"/>
      <c r="J81" s="379">
        <v>2</v>
      </c>
      <c r="K81" s="185">
        <v>780</v>
      </c>
      <c r="L81" s="392" t="str">
        <f t="shared" si="1"/>
        <v/>
      </c>
      <c r="M81" s="600" t="s">
        <v>23</v>
      </c>
      <c r="N81" s="487"/>
    </row>
    <row r="82" spans="2:14" ht="15.75" customHeight="1">
      <c r="B82" s="18">
        <v>7201</v>
      </c>
      <c r="C82" s="19" t="s">
        <v>305</v>
      </c>
      <c r="D82" s="19" t="s">
        <v>21</v>
      </c>
      <c r="E82" s="101">
        <v>4589750313340</v>
      </c>
      <c r="F82" s="1309"/>
      <c r="G82" s="18" t="s">
        <v>308</v>
      </c>
      <c r="H82" s="65"/>
      <c r="I82" s="540"/>
      <c r="J82" s="379">
        <v>2</v>
      </c>
      <c r="K82" s="185">
        <v>780</v>
      </c>
      <c r="L82" s="392" t="str">
        <f t="shared" si="1"/>
        <v/>
      </c>
      <c r="M82" s="600" t="s">
        <v>23</v>
      </c>
      <c r="N82" s="487"/>
    </row>
    <row r="83" spans="2:14" ht="15.75" customHeight="1">
      <c r="B83" s="18">
        <v>7201</v>
      </c>
      <c r="C83" s="19" t="s">
        <v>303</v>
      </c>
      <c r="D83" s="19" t="s">
        <v>21</v>
      </c>
      <c r="E83" s="101">
        <v>4589750313371</v>
      </c>
      <c r="F83" s="1309"/>
      <c r="G83" s="18" t="s">
        <v>304</v>
      </c>
      <c r="H83" s="18"/>
      <c r="I83" s="560"/>
      <c r="J83" s="379">
        <v>2</v>
      </c>
      <c r="K83" s="185">
        <v>780</v>
      </c>
      <c r="L83" s="392" t="str">
        <f t="shared" si="1"/>
        <v/>
      </c>
      <c r="M83" s="514" t="s">
        <v>23</v>
      </c>
      <c r="N83" s="487"/>
    </row>
    <row r="84" spans="2:14" ht="15.75" customHeight="1">
      <c r="B84" s="70">
        <v>7201</v>
      </c>
      <c r="C84" s="111" t="s">
        <v>364</v>
      </c>
      <c r="D84" s="111" t="s">
        <v>21</v>
      </c>
      <c r="E84" s="118">
        <v>4589750313333</v>
      </c>
      <c r="F84" s="1309"/>
      <c r="G84" s="2" t="s">
        <v>183</v>
      </c>
      <c r="H84" s="71"/>
      <c r="I84" s="555"/>
      <c r="J84" s="379">
        <v>2</v>
      </c>
      <c r="K84" s="186">
        <v>780</v>
      </c>
      <c r="L84" s="391" t="str">
        <f t="shared" si="1"/>
        <v/>
      </c>
      <c r="M84" s="514" t="s">
        <v>23</v>
      </c>
      <c r="N84" s="487"/>
    </row>
    <row r="85" spans="2:14" ht="15.75" customHeight="1">
      <c r="B85" s="51">
        <v>7201</v>
      </c>
      <c r="C85" s="117" t="s">
        <v>202</v>
      </c>
      <c r="D85" s="117" t="s">
        <v>21</v>
      </c>
      <c r="E85" s="114">
        <v>4589750313357</v>
      </c>
      <c r="F85" s="1309"/>
      <c r="G85" s="51" t="s">
        <v>331</v>
      </c>
      <c r="H85" s="51"/>
      <c r="I85" s="556"/>
      <c r="J85" s="384">
        <v>2</v>
      </c>
      <c r="K85" s="339">
        <v>780</v>
      </c>
      <c r="L85" s="390" t="str">
        <f t="shared" si="1"/>
        <v/>
      </c>
      <c r="M85" s="359" t="s">
        <v>23</v>
      </c>
      <c r="N85" s="487"/>
    </row>
    <row r="86" spans="2:14" ht="15.75" customHeight="1">
      <c r="B86" s="76">
        <v>7107</v>
      </c>
      <c r="C86" s="448" t="s">
        <v>79</v>
      </c>
      <c r="D86" s="12" t="s">
        <v>21</v>
      </c>
      <c r="E86" s="107">
        <v>4582325280825</v>
      </c>
      <c r="F86" s="1346" t="s">
        <v>724</v>
      </c>
      <c r="G86" s="16" t="s">
        <v>81</v>
      </c>
      <c r="H86" s="16" t="s">
        <v>725</v>
      </c>
      <c r="I86" s="543"/>
      <c r="J86" s="378">
        <v>2</v>
      </c>
      <c r="K86" s="188">
        <v>680</v>
      </c>
      <c r="L86" s="387" t="str">
        <f t="shared" si="1"/>
        <v/>
      </c>
      <c r="M86" s="360" t="s">
        <v>23</v>
      </c>
      <c r="N86" s="487"/>
    </row>
    <row r="87" spans="2:14" ht="15.75" customHeight="1">
      <c r="B87" s="116">
        <v>7107</v>
      </c>
      <c r="C87" s="451" t="s">
        <v>216</v>
      </c>
      <c r="D87" s="2" t="s">
        <v>21</v>
      </c>
      <c r="E87" s="101">
        <v>4582325280818</v>
      </c>
      <c r="F87" s="1445"/>
      <c r="G87" s="18" t="s">
        <v>175</v>
      </c>
      <c r="H87" s="18" t="s">
        <v>725</v>
      </c>
      <c r="I87" s="549"/>
      <c r="J87" s="379">
        <v>2</v>
      </c>
      <c r="K87" s="61">
        <v>680</v>
      </c>
      <c r="L87" s="388" t="str">
        <f t="shared" si="1"/>
        <v/>
      </c>
      <c r="M87" s="514" t="s">
        <v>23</v>
      </c>
      <c r="N87" s="487"/>
    </row>
    <row r="88" spans="2:14" ht="15.75" customHeight="1">
      <c r="B88" s="116">
        <v>7107</v>
      </c>
      <c r="C88" s="449" t="s">
        <v>269</v>
      </c>
      <c r="D88" s="10" t="s">
        <v>21</v>
      </c>
      <c r="E88" s="101">
        <v>4589750280239</v>
      </c>
      <c r="F88" s="1445"/>
      <c r="G88" s="18" t="s">
        <v>383</v>
      </c>
      <c r="H88" s="18" t="s">
        <v>725</v>
      </c>
      <c r="I88" s="549"/>
      <c r="J88" s="379">
        <v>2</v>
      </c>
      <c r="K88" s="61">
        <v>680</v>
      </c>
      <c r="L88" s="388" t="str">
        <f t="shared" si="1"/>
        <v/>
      </c>
      <c r="M88" s="372" t="s">
        <v>23</v>
      </c>
      <c r="N88" s="487"/>
    </row>
    <row r="89" spans="2:14" ht="15.75" customHeight="1">
      <c r="B89" s="116">
        <v>7107</v>
      </c>
      <c r="C89" s="449" t="s">
        <v>305</v>
      </c>
      <c r="D89" s="10" t="s">
        <v>21</v>
      </c>
      <c r="E89" s="101">
        <v>4589750280253</v>
      </c>
      <c r="F89" s="1445"/>
      <c r="G89" s="18" t="s">
        <v>726</v>
      </c>
      <c r="H89" s="18" t="s">
        <v>725</v>
      </c>
      <c r="I89" s="549"/>
      <c r="J89" s="379">
        <v>2</v>
      </c>
      <c r="K89" s="61">
        <v>680</v>
      </c>
      <c r="L89" s="388" t="str">
        <f t="shared" si="1"/>
        <v/>
      </c>
      <c r="M89" s="600" t="s">
        <v>23</v>
      </c>
      <c r="N89" s="487"/>
    </row>
    <row r="90" spans="2:14" ht="15.75" customHeight="1">
      <c r="B90" s="116">
        <v>7107</v>
      </c>
      <c r="C90" s="449" t="s">
        <v>199</v>
      </c>
      <c r="D90" s="10" t="s">
        <v>21</v>
      </c>
      <c r="E90" s="101">
        <v>4582325284779</v>
      </c>
      <c r="F90" s="1445"/>
      <c r="G90" s="18" t="s">
        <v>371</v>
      </c>
      <c r="H90" s="18" t="s">
        <v>725</v>
      </c>
      <c r="I90" s="541"/>
      <c r="J90" s="379">
        <v>2</v>
      </c>
      <c r="K90" s="61">
        <v>680</v>
      </c>
      <c r="L90" s="392" t="str">
        <f t="shared" si="1"/>
        <v/>
      </c>
      <c r="M90" s="514" t="s">
        <v>23</v>
      </c>
      <c r="N90" s="487"/>
    </row>
    <row r="91" spans="2:14" ht="15.75" customHeight="1">
      <c r="B91" s="179">
        <v>7107</v>
      </c>
      <c r="C91" s="434" t="s">
        <v>64</v>
      </c>
      <c r="D91" s="453" t="s">
        <v>21</v>
      </c>
      <c r="E91" s="108">
        <v>4582325284786</v>
      </c>
      <c r="F91" s="1445"/>
      <c r="G91" s="20" t="s">
        <v>75</v>
      </c>
      <c r="H91" s="20" t="s">
        <v>725</v>
      </c>
      <c r="I91" s="542"/>
      <c r="J91" s="384">
        <v>2</v>
      </c>
      <c r="K91" s="61">
        <v>680</v>
      </c>
      <c r="L91" s="389" t="str">
        <f t="shared" si="1"/>
        <v/>
      </c>
      <c r="M91" s="359" t="s">
        <v>23</v>
      </c>
      <c r="N91" s="487"/>
    </row>
    <row r="92" spans="2:14" ht="15.75" customHeight="1">
      <c r="B92" s="76">
        <v>7108</v>
      </c>
      <c r="C92" s="448" t="s">
        <v>79</v>
      </c>
      <c r="D92" s="12" t="s">
        <v>21</v>
      </c>
      <c r="E92" s="107">
        <v>4582325280856</v>
      </c>
      <c r="F92" s="1392" t="s">
        <v>727</v>
      </c>
      <c r="G92" s="16" t="s">
        <v>81</v>
      </c>
      <c r="H92" s="16"/>
      <c r="I92" s="541"/>
      <c r="J92" s="378">
        <v>2</v>
      </c>
      <c r="K92" s="340">
        <v>480</v>
      </c>
      <c r="L92" s="391" t="str">
        <f t="shared" si="1"/>
        <v/>
      </c>
      <c r="M92" s="360" t="s">
        <v>23</v>
      </c>
      <c r="N92" s="487"/>
    </row>
    <row r="93" spans="2:14" ht="15.75" customHeight="1">
      <c r="B93" s="18">
        <v>7108</v>
      </c>
      <c r="C93" s="191" t="s">
        <v>24</v>
      </c>
      <c r="D93" s="10" t="s">
        <v>21</v>
      </c>
      <c r="E93" s="101">
        <v>4589750280291</v>
      </c>
      <c r="F93" s="1348"/>
      <c r="G93" s="18" t="s">
        <v>141</v>
      </c>
      <c r="H93" s="18" t="s">
        <v>725</v>
      </c>
      <c r="I93" s="541"/>
      <c r="J93" s="379">
        <v>2</v>
      </c>
      <c r="K93" s="57">
        <v>480</v>
      </c>
      <c r="L93" s="391" t="str">
        <f t="shared" si="1"/>
        <v/>
      </c>
      <c r="M93" s="514" t="s">
        <v>23</v>
      </c>
      <c r="N93" s="487"/>
    </row>
    <row r="94" spans="2:14" ht="15.75" customHeight="1">
      <c r="B94" s="18">
        <v>7108</v>
      </c>
      <c r="C94" s="191" t="s">
        <v>269</v>
      </c>
      <c r="D94" s="10" t="s">
        <v>21</v>
      </c>
      <c r="E94" s="101">
        <v>4589750280277</v>
      </c>
      <c r="F94" s="1348"/>
      <c r="G94" s="18" t="s">
        <v>383</v>
      </c>
      <c r="H94" s="18" t="s">
        <v>725</v>
      </c>
      <c r="I94" s="561"/>
      <c r="J94" s="379">
        <v>2</v>
      </c>
      <c r="K94" s="57">
        <v>480</v>
      </c>
      <c r="L94" s="391" t="str">
        <f t="shared" si="1"/>
        <v/>
      </c>
      <c r="M94" s="372" t="s">
        <v>23</v>
      </c>
      <c r="N94" s="487"/>
    </row>
    <row r="95" spans="2:14" ht="15.75" customHeight="1">
      <c r="B95" s="18">
        <v>7108</v>
      </c>
      <c r="C95" s="191" t="s">
        <v>210</v>
      </c>
      <c r="D95" s="10" t="s">
        <v>21</v>
      </c>
      <c r="E95" s="101">
        <v>4589750280284</v>
      </c>
      <c r="F95" s="1348"/>
      <c r="G95" s="18" t="s">
        <v>728</v>
      </c>
      <c r="H95" s="18" t="s">
        <v>725</v>
      </c>
      <c r="I95" s="541"/>
      <c r="J95" s="379">
        <v>2</v>
      </c>
      <c r="K95" s="57">
        <v>480</v>
      </c>
      <c r="L95" s="391" t="str">
        <f t="shared" si="1"/>
        <v/>
      </c>
      <c r="M95" s="600" t="s">
        <v>23</v>
      </c>
      <c r="N95" s="487"/>
    </row>
    <row r="96" spans="2:14" ht="15.75" customHeight="1">
      <c r="B96" s="18">
        <v>7108</v>
      </c>
      <c r="C96" s="191" t="s">
        <v>303</v>
      </c>
      <c r="D96" s="10" t="s">
        <v>21</v>
      </c>
      <c r="E96" s="101">
        <v>4582325291753</v>
      </c>
      <c r="F96" s="1348"/>
      <c r="G96" s="18" t="s">
        <v>191</v>
      </c>
      <c r="H96" s="18" t="s">
        <v>725</v>
      </c>
      <c r="I96" s="890"/>
      <c r="J96" s="384">
        <v>2</v>
      </c>
      <c r="K96" s="57">
        <v>480</v>
      </c>
      <c r="L96" s="391" t="str">
        <f t="shared" si="1"/>
        <v/>
      </c>
      <c r="M96" s="600" t="s">
        <v>23</v>
      </c>
      <c r="N96" s="487"/>
    </row>
    <row r="97" spans="1:17" ht="15.75" customHeight="1">
      <c r="B97" s="16">
        <v>7110</v>
      </c>
      <c r="C97" s="190" t="s">
        <v>79</v>
      </c>
      <c r="D97" s="12" t="s">
        <v>21</v>
      </c>
      <c r="E97" s="107">
        <v>4589750280345</v>
      </c>
      <c r="F97" s="1392" t="s">
        <v>729</v>
      </c>
      <c r="G97" s="16" t="s">
        <v>81</v>
      </c>
      <c r="H97" s="16" t="s">
        <v>725</v>
      </c>
      <c r="I97" s="1187"/>
      <c r="J97" s="378">
        <v>2</v>
      </c>
      <c r="K97" s="341">
        <v>680</v>
      </c>
      <c r="L97" s="393" t="str">
        <f t="shared" si="1"/>
        <v/>
      </c>
      <c r="M97" s="360" t="s">
        <v>23</v>
      </c>
      <c r="N97" s="487"/>
    </row>
    <row r="98" spans="1:17" ht="15.75" customHeight="1">
      <c r="B98" s="18">
        <v>7110</v>
      </c>
      <c r="C98" s="191" t="s">
        <v>216</v>
      </c>
      <c r="D98" s="10" t="s">
        <v>21</v>
      </c>
      <c r="E98" s="101">
        <v>4582325284748</v>
      </c>
      <c r="F98" s="1348"/>
      <c r="G98" s="18" t="s">
        <v>175</v>
      </c>
      <c r="H98" s="18" t="s">
        <v>725</v>
      </c>
      <c r="I98" s="1188"/>
      <c r="J98" s="379">
        <v>2</v>
      </c>
      <c r="K98" s="57">
        <v>680</v>
      </c>
      <c r="L98" s="391" t="str">
        <f t="shared" si="1"/>
        <v/>
      </c>
      <c r="M98" s="372" t="s">
        <v>23</v>
      </c>
      <c r="N98" s="487"/>
    </row>
    <row r="99" spans="1:17" ht="15.75" customHeight="1">
      <c r="B99" s="18">
        <v>7110</v>
      </c>
      <c r="C99" s="191" t="s">
        <v>199</v>
      </c>
      <c r="D99" s="10" t="s">
        <v>21</v>
      </c>
      <c r="E99" s="101">
        <v>4589750280369</v>
      </c>
      <c r="F99" s="1348"/>
      <c r="G99" s="18" t="s">
        <v>371</v>
      </c>
      <c r="H99" s="18" t="s">
        <v>725</v>
      </c>
      <c r="I99" s="1188"/>
      <c r="J99" s="379">
        <v>2</v>
      </c>
      <c r="K99" s="57">
        <v>680</v>
      </c>
      <c r="L99" s="391" t="str">
        <f t="shared" si="1"/>
        <v/>
      </c>
      <c r="M99" s="605" t="s">
        <v>23</v>
      </c>
      <c r="N99" s="487"/>
    </row>
    <row r="100" spans="1:17" ht="15.75" customHeight="1">
      <c r="B100" s="20">
        <v>7110</v>
      </c>
      <c r="C100" s="219" t="s">
        <v>64</v>
      </c>
      <c r="D100" s="106" t="s">
        <v>21</v>
      </c>
      <c r="E100" s="114">
        <v>4582325284755</v>
      </c>
      <c r="F100" s="1439"/>
      <c r="G100" s="51" t="s">
        <v>75</v>
      </c>
      <c r="H100" s="51" t="s">
        <v>725</v>
      </c>
      <c r="I100" s="1188"/>
      <c r="J100" s="379">
        <v>2</v>
      </c>
      <c r="K100" s="335">
        <v>680</v>
      </c>
      <c r="L100" s="388" t="str">
        <f t="shared" si="1"/>
        <v/>
      </c>
      <c r="M100" s="400" t="s">
        <v>23</v>
      </c>
      <c r="N100" s="487"/>
    </row>
    <row r="101" spans="1:17" ht="24.75" customHeight="1">
      <c r="B101" s="260">
        <v>6402</v>
      </c>
      <c r="C101" s="126" t="s">
        <v>79</v>
      </c>
      <c r="D101" s="126" t="s">
        <v>21</v>
      </c>
      <c r="E101" s="127">
        <v>4589750329280</v>
      </c>
      <c r="F101" s="880" t="s">
        <v>730</v>
      </c>
      <c r="G101" s="259" t="s">
        <v>590</v>
      </c>
      <c r="H101" s="62"/>
      <c r="I101" s="545"/>
      <c r="J101" s="62">
        <v>1</v>
      </c>
      <c r="K101" s="63">
        <v>3300</v>
      </c>
      <c r="L101" s="519" t="str">
        <f t="shared" si="1"/>
        <v/>
      </c>
      <c r="M101" s="359" t="s">
        <v>23</v>
      </c>
      <c r="N101" s="487"/>
    </row>
    <row r="102" spans="1:17" ht="15.75" customHeight="1">
      <c r="B102" s="447">
        <v>8103</v>
      </c>
      <c r="C102" s="95" t="s">
        <v>79</v>
      </c>
      <c r="D102" s="95" t="s">
        <v>21</v>
      </c>
      <c r="E102" s="122">
        <v>4589750297732</v>
      </c>
      <c r="F102" s="445" t="s">
        <v>731</v>
      </c>
      <c r="G102" s="447" t="s">
        <v>590</v>
      </c>
      <c r="H102" s="447"/>
      <c r="I102" s="1094"/>
      <c r="J102" s="447">
        <v>1</v>
      </c>
      <c r="K102" s="58">
        <v>800</v>
      </c>
      <c r="L102" s="511" t="str">
        <f t="shared" si="1"/>
        <v/>
      </c>
      <c r="M102" s="360" t="s">
        <v>23</v>
      </c>
      <c r="N102" s="487"/>
    </row>
    <row r="103" spans="1:17" ht="15.75" customHeight="1">
      <c r="B103" s="449">
        <v>8104</v>
      </c>
      <c r="C103" s="96" t="s">
        <v>79</v>
      </c>
      <c r="D103" s="96" t="s">
        <v>21</v>
      </c>
      <c r="E103" s="121">
        <v>4589750297749</v>
      </c>
      <c r="F103" s="131" t="s">
        <v>732</v>
      </c>
      <c r="G103" s="449" t="s">
        <v>590</v>
      </c>
      <c r="H103" s="449"/>
      <c r="I103" s="544"/>
      <c r="J103" s="449">
        <v>1</v>
      </c>
      <c r="K103" s="57">
        <v>500</v>
      </c>
      <c r="L103" s="511" t="str">
        <f t="shared" si="1"/>
        <v/>
      </c>
      <c r="M103" s="514" t="s">
        <v>23</v>
      </c>
      <c r="N103" s="487"/>
    </row>
    <row r="104" spans="1:17" ht="15.75" customHeight="1">
      <c r="B104" s="449">
        <v>8105</v>
      </c>
      <c r="C104" s="96" t="s">
        <v>79</v>
      </c>
      <c r="D104" s="96" t="s">
        <v>21</v>
      </c>
      <c r="E104" s="121">
        <v>4589750297756</v>
      </c>
      <c r="F104" s="131" t="s">
        <v>733</v>
      </c>
      <c r="G104" s="449" t="s">
        <v>590</v>
      </c>
      <c r="H104" s="449"/>
      <c r="I104" s="544"/>
      <c r="J104" s="449">
        <v>1</v>
      </c>
      <c r="K104" s="57">
        <v>500</v>
      </c>
      <c r="L104" s="511" t="str">
        <f t="shared" si="1"/>
        <v/>
      </c>
      <c r="M104" s="514" t="s">
        <v>23</v>
      </c>
      <c r="N104" s="487"/>
    </row>
    <row r="105" spans="1:17" ht="15.75" customHeight="1" thickBot="1">
      <c r="B105" s="434">
        <v>8306</v>
      </c>
      <c r="C105" s="174" t="s">
        <v>79</v>
      </c>
      <c r="D105" s="174" t="s">
        <v>21</v>
      </c>
      <c r="E105" s="119">
        <v>4589750321529</v>
      </c>
      <c r="F105" s="132" t="s">
        <v>734</v>
      </c>
      <c r="G105" s="446" t="s">
        <v>590</v>
      </c>
      <c r="H105" s="195"/>
      <c r="I105" s="559"/>
      <c r="J105" s="446">
        <v>1</v>
      </c>
      <c r="K105" s="55">
        <v>1400</v>
      </c>
      <c r="L105" s="515" t="str">
        <f t="shared" si="1"/>
        <v/>
      </c>
      <c r="M105" s="375" t="s">
        <v>23</v>
      </c>
      <c r="N105" s="487"/>
    </row>
    <row r="106" spans="1:17" ht="22.5" customHeight="1" thickTop="1" thickBot="1">
      <c r="B106"/>
      <c r="E106" s="72"/>
      <c r="F106" s="6"/>
      <c r="G106" s="73"/>
      <c r="H106" s="450"/>
      <c r="I106" s="6"/>
      <c r="J106"/>
      <c r="K106" s="74"/>
      <c r="L106" s="74"/>
      <c r="M106" s="373"/>
      <c r="N106" s="424">
        <f>SUM(N7:N105)</f>
        <v>0</v>
      </c>
      <c r="O106" s="31"/>
      <c r="P106" s="31"/>
      <c r="Q106" s="31"/>
    </row>
    <row r="107" spans="1:17" s="1" customFormat="1" ht="15.75" customHeight="1" thickTop="1" thickBot="1">
      <c r="B107" s="2" t="s">
        <v>84</v>
      </c>
      <c r="C107"/>
      <c r="D107"/>
      <c r="G107" s="25"/>
      <c r="H107" s="23"/>
      <c r="K107" s="24"/>
      <c r="L107" s="24"/>
      <c r="M107" s="366"/>
      <c r="N107" s="2"/>
    </row>
    <row r="108" spans="1:17" s="1" customFormat="1" ht="15.75" customHeight="1">
      <c r="B108" s="1291"/>
      <c r="C108" s="1292"/>
      <c r="D108" s="1292"/>
      <c r="E108" s="1292"/>
      <c r="F108" s="1292"/>
      <c r="G108" s="1292"/>
      <c r="H108" s="1292"/>
      <c r="I108" s="1292"/>
      <c r="J108" s="1292"/>
      <c r="K108" s="1292"/>
      <c r="L108" s="1292"/>
      <c r="M108" s="1292"/>
      <c r="N108" s="1293"/>
    </row>
    <row r="109" spans="1:17" s="1" customFormat="1" ht="15.75" customHeight="1">
      <c r="B109" s="1294"/>
      <c r="C109" s="1295"/>
      <c r="D109" s="1295"/>
      <c r="E109" s="1295"/>
      <c r="F109" s="1295"/>
      <c r="G109" s="1295"/>
      <c r="H109" s="1295"/>
      <c r="I109" s="1295"/>
      <c r="J109" s="1295"/>
      <c r="K109" s="1295"/>
      <c r="L109" s="1295"/>
      <c r="M109" s="1295"/>
      <c r="N109" s="1296"/>
    </row>
    <row r="110" spans="1:17" s="1" customFormat="1" ht="15.75" customHeight="1" thickBot="1">
      <c r="B110" s="1297"/>
      <c r="C110" s="1298"/>
      <c r="D110" s="1298"/>
      <c r="E110" s="1298"/>
      <c r="F110" s="1298"/>
      <c r="G110" s="1298"/>
      <c r="H110" s="1298"/>
      <c r="I110" s="1298"/>
      <c r="J110" s="1298"/>
      <c r="K110" s="1298"/>
      <c r="L110" s="1298"/>
      <c r="M110" s="1298"/>
      <c r="N110" s="1299"/>
    </row>
    <row r="111" spans="1:17" s="1" customFormat="1" ht="11.25" customHeight="1">
      <c r="B111" s="2"/>
      <c r="C111"/>
      <c r="D111"/>
      <c r="H111" s="23"/>
      <c r="K111" s="24"/>
      <c r="L111" s="24"/>
      <c r="M111" s="366"/>
      <c r="N111" s="2"/>
    </row>
    <row r="112" spans="1:17" ht="15.75">
      <c r="A112" s="1"/>
      <c r="B112" s="25" t="s">
        <v>85</v>
      </c>
      <c r="C112" s="25"/>
      <c r="D112" s="25"/>
      <c r="E112" s="25"/>
      <c r="F112" s="25"/>
      <c r="G112" s="25"/>
      <c r="H112" s="25"/>
      <c r="I112" s="25"/>
      <c r="J112" s="25"/>
      <c r="K112" s="24"/>
      <c r="L112" s="24"/>
      <c r="M112" s="366"/>
      <c r="N112" s="2"/>
      <c r="O112" s="1"/>
      <c r="P112" s="1"/>
    </row>
    <row r="113" spans="1:16" ht="15.75">
      <c r="A113" s="1"/>
      <c r="B113" s="25" t="s">
        <v>86</v>
      </c>
      <c r="C113" s="25"/>
      <c r="D113" s="25"/>
      <c r="E113" s="25"/>
      <c r="F113" s="25"/>
      <c r="G113" s="25"/>
      <c r="H113" s="25"/>
      <c r="I113" s="25"/>
      <c r="J113" s="25"/>
      <c r="K113" s="24"/>
      <c r="L113" s="24"/>
      <c r="M113" s="366"/>
      <c r="N113" s="2"/>
      <c r="O113" s="1"/>
      <c r="P113" s="1"/>
    </row>
    <row r="114" spans="1:16" ht="15.75">
      <c r="A114" s="1"/>
      <c r="B114" s="25" t="s">
        <v>87</v>
      </c>
      <c r="C114" s="25"/>
      <c r="D114" s="25"/>
      <c r="E114" s="25"/>
      <c r="F114" s="25"/>
      <c r="G114" s="25"/>
      <c r="H114" s="25"/>
      <c r="I114" s="25"/>
      <c r="J114" s="25"/>
      <c r="K114" s="24"/>
      <c r="L114" s="24"/>
      <c r="M114" s="366"/>
      <c r="N114" s="2"/>
      <c r="O114" s="1"/>
      <c r="P114" s="1"/>
    </row>
    <row r="115" spans="1:16" ht="15.75">
      <c r="A115" s="1"/>
      <c r="B115" s="1"/>
      <c r="C115" s="22"/>
      <c r="D115" s="22"/>
      <c r="E115" s="1"/>
      <c r="F115" s="1"/>
      <c r="G115" s="1"/>
      <c r="H115" s="23"/>
      <c r="I115" s="1"/>
      <c r="J115" s="1"/>
      <c r="K115" s="24"/>
      <c r="L115" s="24"/>
      <c r="M115" s="366"/>
      <c r="N115" s="2"/>
      <c r="O115" s="1"/>
      <c r="P115" s="1"/>
    </row>
    <row r="116" spans="1:16" ht="19.5">
      <c r="A116" s="6"/>
      <c r="B116"/>
      <c r="D116" s="26" t="s">
        <v>88</v>
      </c>
      <c r="E116" s="450"/>
      <c r="F116" s="450"/>
      <c r="J116" s="450"/>
      <c r="N116" s="4"/>
      <c r="O116" s="6"/>
      <c r="P116" s="6"/>
    </row>
    <row r="117" spans="1:16" ht="15.75">
      <c r="A117" s="6"/>
      <c r="B117"/>
      <c r="D117" s="27" t="s">
        <v>89</v>
      </c>
      <c r="E117" s="28"/>
      <c r="F117" s="28"/>
      <c r="H117" s="46" t="s">
        <v>90</v>
      </c>
      <c r="I117" s="64"/>
      <c r="J117" s="28"/>
      <c r="N117" s="4"/>
      <c r="O117" s="6"/>
      <c r="P117" s="6"/>
    </row>
    <row r="118" spans="1:16" ht="15.75" customHeight="1">
      <c r="A118" s="6"/>
      <c r="B118"/>
      <c r="D118" s="29"/>
      <c r="E118" s="450"/>
      <c r="F118" s="450"/>
      <c r="G118" s="450"/>
      <c r="H118" s="450"/>
      <c r="I118" s="7"/>
      <c r="J118" s="6"/>
      <c r="K118" s="6"/>
      <c r="L118" s="6"/>
      <c r="M118" s="357"/>
      <c r="N118" s="6"/>
      <c r="O118" s="6"/>
    </row>
    <row r="119" spans="1:16" ht="18">
      <c r="A119" s="6"/>
      <c r="B119"/>
      <c r="D119" s="30"/>
      <c r="E119" s="450"/>
      <c r="F119" s="47" t="s">
        <v>91</v>
      </c>
      <c r="G119" s="450"/>
      <c r="H119" s="450"/>
      <c r="I119" s="7"/>
      <c r="J119" s="6"/>
      <c r="K119" s="6"/>
      <c r="L119" s="6"/>
      <c r="M119" s="357"/>
      <c r="N119" s="6"/>
      <c r="O119" s="6"/>
    </row>
    <row r="120" spans="1:16" ht="13.5" customHeight="1">
      <c r="F120" s="1"/>
      <c r="I120" s="1"/>
      <c r="K120" s="31"/>
      <c r="L120" s="31"/>
      <c r="M120" s="374"/>
    </row>
    <row r="121" spans="1:16" ht="13.5" customHeight="1">
      <c r="F121" s="1"/>
      <c r="I121" s="1"/>
      <c r="K121" s="31"/>
      <c r="L121" s="31"/>
      <c r="M121" s="374"/>
    </row>
    <row r="122" spans="1:16" ht="13.5" customHeight="1">
      <c r="F122" s="1"/>
      <c r="I122" s="1"/>
      <c r="K122" s="31"/>
      <c r="L122" s="31"/>
      <c r="M122" s="374"/>
    </row>
    <row r="123" spans="1:16" ht="13.5" customHeight="1">
      <c r="F123" s="1"/>
      <c r="I123" s="1"/>
      <c r="K123" s="31"/>
      <c r="L123" s="31"/>
      <c r="M123" s="374"/>
    </row>
    <row r="124" spans="1:16" ht="13.5" customHeight="1">
      <c r="F124" s="1"/>
      <c r="I124" s="1"/>
      <c r="K124" s="31"/>
      <c r="L124" s="31"/>
      <c r="M124" s="374"/>
    </row>
    <row r="125" spans="1:16" ht="13.5" customHeight="1">
      <c r="F125" s="1"/>
      <c r="I125" s="1"/>
      <c r="K125" s="31"/>
      <c r="L125" s="31"/>
      <c r="M125" s="374"/>
    </row>
    <row r="126" spans="1:16" ht="13.5" customHeight="1">
      <c r="F126" s="1"/>
      <c r="I126" s="1"/>
      <c r="K126" s="31"/>
      <c r="L126" s="31"/>
      <c r="M126" s="374"/>
    </row>
    <row r="127" spans="1:16" ht="13.5" customHeight="1">
      <c r="F127" s="1"/>
      <c r="I127" s="1"/>
      <c r="K127" s="31"/>
      <c r="L127" s="31"/>
      <c r="M127" s="374"/>
    </row>
    <row r="128" spans="1:16" ht="13.5" customHeight="1">
      <c r="F128" s="1"/>
      <c r="I128" s="1"/>
      <c r="K128" s="31"/>
      <c r="L128" s="31"/>
      <c r="M128" s="374"/>
    </row>
    <row r="129" spans="6:13" ht="13.5" customHeight="1">
      <c r="F129" s="1"/>
      <c r="I129" s="1"/>
      <c r="K129" s="31"/>
      <c r="L129" s="31"/>
      <c r="M129" s="374"/>
    </row>
    <row r="130" spans="6:13" ht="13.5" customHeight="1">
      <c r="F130" s="1"/>
      <c r="I130" s="1"/>
      <c r="K130" s="31"/>
      <c r="L130" s="31"/>
      <c r="M130" s="374"/>
    </row>
    <row r="131" spans="6:13" ht="13.5" customHeight="1">
      <c r="F131" s="1"/>
      <c r="I131" s="1"/>
      <c r="K131" s="31"/>
      <c r="L131" s="31"/>
      <c r="M131" s="374"/>
    </row>
    <row r="132" spans="6:13" ht="13.5" customHeight="1">
      <c r="F132" s="1"/>
      <c r="I132" s="1"/>
      <c r="K132" s="31"/>
      <c r="L132" s="31"/>
      <c r="M132" s="374"/>
    </row>
    <row r="133" spans="6:13" ht="13.5" customHeight="1">
      <c r="F133" s="1"/>
      <c r="I133" s="1"/>
      <c r="K133" s="31"/>
      <c r="L133" s="31"/>
      <c r="M133" s="374"/>
    </row>
    <row r="134" spans="6:13" ht="13.5" customHeight="1">
      <c r="F134" s="1"/>
      <c r="I134" s="1"/>
      <c r="K134" s="31"/>
      <c r="L134" s="31"/>
      <c r="M134" s="374"/>
    </row>
    <row r="135" spans="6:13" ht="13.5" customHeight="1">
      <c r="F135" s="1"/>
      <c r="I135" s="1"/>
      <c r="K135" s="31"/>
      <c r="L135" s="31"/>
      <c r="M135" s="374"/>
    </row>
    <row r="136" spans="6:13" ht="13.5" customHeight="1">
      <c r="F136" s="1"/>
      <c r="I136" s="1"/>
      <c r="K136" s="31"/>
      <c r="L136" s="31"/>
      <c r="M136" s="374"/>
    </row>
    <row r="137" spans="6:13" ht="13.5" customHeight="1">
      <c r="F137" s="1"/>
      <c r="I137" s="1"/>
      <c r="K137" s="31"/>
      <c r="L137" s="31"/>
      <c r="M137" s="374"/>
    </row>
    <row r="138" spans="6:13" ht="13.5" customHeight="1">
      <c r="F138" s="1"/>
      <c r="I138" s="1"/>
      <c r="K138" s="31"/>
      <c r="L138" s="31"/>
      <c r="M138" s="374"/>
    </row>
    <row r="139" spans="6:13" ht="13.5" customHeight="1">
      <c r="F139" s="1"/>
      <c r="I139" s="1"/>
      <c r="K139" s="31"/>
      <c r="L139" s="31"/>
      <c r="M139" s="374"/>
    </row>
    <row r="140" spans="6:13" ht="13.5" customHeight="1">
      <c r="F140" s="1"/>
      <c r="I140" s="1"/>
      <c r="K140" s="31"/>
      <c r="L140" s="31"/>
      <c r="M140" s="374"/>
    </row>
    <row r="141" spans="6:13" ht="13.5" customHeight="1">
      <c r="F141" s="1"/>
      <c r="I141" s="1"/>
      <c r="K141" s="31"/>
      <c r="L141" s="31"/>
      <c r="M141" s="374"/>
    </row>
    <row r="142" spans="6:13" ht="13.5" customHeight="1">
      <c r="F142" s="1"/>
      <c r="I142" s="1"/>
      <c r="K142" s="31"/>
      <c r="L142" s="31"/>
      <c r="M142" s="374"/>
    </row>
    <row r="143" spans="6:13" ht="13.5" customHeight="1">
      <c r="F143" s="1"/>
      <c r="I143" s="1"/>
      <c r="K143" s="31"/>
      <c r="L143" s="31"/>
      <c r="M143" s="374"/>
    </row>
    <row r="144" spans="6:13" ht="13.5" customHeight="1">
      <c r="F144" s="1"/>
      <c r="I144" s="1"/>
      <c r="K144" s="31"/>
      <c r="L144" s="31"/>
      <c r="M144" s="374"/>
    </row>
    <row r="145" spans="6:13" ht="13.5" customHeight="1">
      <c r="F145" s="1"/>
      <c r="I145" s="1"/>
      <c r="K145" s="31"/>
      <c r="L145" s="31"/>
      <c r="M145" s="374"/>
    </row>
    <row r="146" spans="6:13" ht="13.5" customHeight="1">
      <c r="F146" s="1"/>
      <c r="I146" s="1"/>
      <c r="K146" s="31"/>
      <c r="L146" s="31"/>
      <c r="M146" s="374"/>
    </row>
    <row r="147" spans="6:13" ht="13.5" customHeight="1">
      <c r="F147" s="1"/>
      <c r="I147" s="1"/>
      <c r="K147" s="31"/>
      <c r="L147" s="31"/>
      <c r="M147" s="374"/>
    </row>
    <row r="148" spans="6:13" ht="13.5" customHeight="1">
      <c r="F148" s="1"/>
      <c r="I148" s="1"/>
      <c r="K148" s="31"/>
      <c r="L148" s="31"/>
      <c r="M148" s="374"/>
    </row>
    <row r="149" spans="6:13" ht="13.5" customHeight="1">
      <c r="F149" s="1"/>
      <c r="I149" s="1"/>
      <c r="K149" s="31"/>
      <c r="L149" s="31"/>
      <c r="M149" s="374"/>
    </row>
    <row r="150" spans="6:13" ht="13.5" customHeight="1">
      <c r="F150" s="1"/>
      <c r="I150" s="1"/>
      <c r="K150" s="31"/>
      <c r="L150" s="31"/>
      <c r="M150" s="374"/>
    </row>
    <row r="151" spans="6:13" ht="13.5" customHeight="1">
      <c r="F151" s="1"/>
      <c r="I151" s="1"/>
      <c r="K151" s="31"/>
      <c r="L151" s="31"/>
      <c r="M151" s="374"/>
    </row>
    <row r="152" spans="6:13" ht="13.5" customHeight="1">
      <c r="F152" s="1"/>
      <c r="I152" s="1"/>
      <c r="K152" s="31"/>
      <c r="L152" s="31"/>
      <c r="M152" s="374"/>
    </row>
    <row r="153" spans="6:13" ht="13.5" customHeight="1">
      <c r="F153" s="1"/>
      <c r="I153" s="1"/>
      <c r="K153" s="31"/>
      <c r="L153" s="31"/>
      <c r="M153" s="374"/>
    </row>
    <row r="154" spans="6:13" ht="13.5" customHeight="1">
      <c r="F154" s="1"/>
      <c r="I154" s="1"/>
      <c r="K154" s="31"/>
      <c r="L154" s="31"/>
      <c r="M154" s="374"/>
    </row>
    <row r="155" spans="6:13" ht="13.5" customHeight="1">
      <c r="F155" s="1"/>
      <c r="I155" s="1"/>
      <c r="K155" s="31"/>
      <c r="L155" s="31"/>
      <c r="M155" s="374"/>
    </row>
    <row r="156" spans="6:13" ht="13.5" customHeight="1">
      <c r="F156" s="1"/>
      <c r="I156" s="1"/>
      <c r="K156" s="31"/>
      <c r="L156" s="31"/>
      <c r="M156" s="374"/>
    </row>
    <row r="157" spans="6:13" ht="13.5" customHeight="1">
      <c r="F157" s="1"/>
      <c r="I157" s="1"/>
      <c r="K157" s="31"/>
      <c r="L157" s="31"/>
      <c r="M157" s="374"/>
    </row>
    <row r="158" spans="6:13" ht="13.5" customHeight="1">
      <c r="F158" s="1"/>
      <c r="I158" s="1"/>
      <c r="K158" s="31"/>
      <c r="L158" s="31"/>
      <c r="M158" s="374"/>
    </row>
    <row r="159" spans="6:13" ht="13.5" customHeight="1">
      <c r="F159" s="1"/>
      <c r="I159" s="1"/>
      <c r="K159" s="31"/>
      <c r="L159" s="31"/>
      <c r="M159" s="374"/>
    </row>
    <row r="160" spans="6:13" ht="13.5" customHeight="1">
      <c r="F160" s="1"/>
      <c r="I160" s="1"/>
      <c r="K160" s="31"/>
      <c r="L160" s="31"/>
      <c r="M160" s="374"/>
    </row>
    <row r="161" spans="6:13" ht="13.5" customHeight="1">
      <c r="F161" s="1"/>
      <c r="I161" s="1"/>
      <c r="K161" s="31"/>
      <c r="L161" s="31"/>
      <c r="M161" s="374"/>
    </row>
    <row r="162" spans="6:13" ht="13.5" customHeight="1">
      <c r="F162" s="1"/>
      <c r="I162" s="1"/>
      <c r="K162" s="31"/>
      <c r="L162" s="31"/>
      <c r="M162" s="374"/>
    </row>
    <row r="163" spans="6:13" ht="13.5" customHeight="1">
      <c r="F163" s="1"/>
      <c r="I163" s="1"/>
      <c r="K163" s="31"/>
      <c r="L163" s="31"/>
      <c r="M163" s="374"/>
    </row>
    <row r="164" spans="6:13" ht="13.5" customHeight="1">
      <c r="F164" s="1"/>
      <c r="I164" s="1"/>
      <c r="K164" s="31"/>
      <c r="L164" s="31"/>
      <c r="M164" s="374"/>
    </row>
    <row r="165" spans="6:13" ht="13.5" customHeight="1">
      <c r="F165" s="1"/>
      <c r="I165" s="1"/>
      <c r="K165" s="31"/>
      <c r="L165" s="31"/>
      <c r="M165" s="374"/>
    </row>
    <row r="166" spans="6:13" ht="13.5" customHeight="1">
      <c r="F166" s="1"/>
      <c r="I166" s="1"/>
      <c r="K166" s="31"/>
      <c r="L166" s="31"/>
      <c r="M166" s="374"/>
    </row>
    <row r="167" spans="6:13" ht="13.5" customHeight="1">
      <c r="F167" s="1"/>
      <c r="I167" s="1"/>
      <c r="K167" s="31"/>
      <c r="L167" s="31"/>
      <c r="M167" s="374"/>
    </row>
    <row r="168" spans="6:13" ht="13.5" customHeight="1">
      <c r="F168" s="1"/>
      <c r="I168" s="1"/>
      <c r="K168" s="31"/>
      <c r="L168" s="31"/>
      <c r="M168" s="374"/>
    </row>
    <row r="169" spans="6:13" ht="13.5" customHeight="1">
      <c r="F169" s="1"/>
      <c r="I169" s="1"/>
      <c r="K169" s="31"/>
      <c r="L169" s="31"/>
      <c r="M169" s="374"/>
    </row>
    <row r="170" spans="6:13" ht="13.5" customHeight="1">
      <c r="F170" s="1"/>
      <c r="I170" s="1"/>
      <c r="K170" s="31"/>
      <c r="L170" s="31"/>
      <c r="M170" s="374"/>
    </row>
    <row r="171" spans="6:13" ht="13.5" customHeight="1">
      <c r="F171" s="1"/>
      <c r="I171" s="1"/>
      <c r="K171" s="31"/>
      <c r="L171" s="31"/>
      <c r="M171" s="374"/>
    </row>
    <row r="172" spans="6:13" ht="13.5" customHeight="1">
      <c r="F172" s="1"/>
      <c r="I172" s="1"/>
      <c r="K172" s="31"/>
      <c r="L172" s="31"/>
      <c r="M172" s="374"/>
    </row>
    <row r="173" spans="6:13" ht="13.5" customHeight="1">
      <c r="F173" s="1"/>
      <c r="I173" s="1"/>
      <c r="K173" s="31"/>
      <c r="L173" s="31"/>
      <c r="M173" s="374"/>
    </row>
    <row r="174" spans="6:13" ht="13.5" customHeight="1">
      <c r="F174" s="1"/>
      <c r="I174" s="1"/>
      <c r="K174" s="31"/>
      <c r="L174" s="31"/>
      <c r="M174" s="374"/>
    </row>
    <row r="175" spans="6:13" ht="13.5" customHeight="1">
      <c r="F175" s="1"/>
      <c r="I175" s="1"/>
      <c r="K175" s="31"/>
      <c r="L175" s="31"/>
      <c r="M175" s="374"/>
    </row>
    <row r="176" spans="6:13" ht="13.5" customHeight="1">
      <c r="F176" s="1"/>
      <c r="I176" s="1"/>
      <c r="K176" s="31"/>
      <c r="L176" s="31"/>
      <c r="M176" s="374"/>
    </row>
    <row r="177" spans="6:13" ht="13.5" customHeight="1">
      <c r="F177" s="1"/>
      <c r="I177" s="1"/>
      <c r="K177" s="31"/>
      <c r="L177" s="31"/>
      <c r="M177" s="374"/>
    </row>
    <row r="178" spans="6:13" ht="13.5" customHeight="1">
      <c r="F178" s="1"/>
      <c r="I178" s="1"/>
      <c r="K178" s="31"/>
      <c r="L178" s="31"/>
      <c r="M178" s="374"/>
    </row>
    <row r="179" spans="6:13" ht="13.5" customHeight="1">
      <c r="F179" s="1"/>
      <c r="I179" s="1"/>
      <c r="K179" s="31"/>
      <c r="L179" s="31"/>
      <c r="M179" s="374"/>
    </row>
    <row r="180" spans="6:13" ht="13.5" customHeight="1">
      <c r="F180" s="1"/>
      <c r="I180" s="1"/>
      <c r="K180" s="31"/>
      <c r="L180" s="31"/>
      <c r="M180" s="374"/>
    </row>
    <row r="181" spans="6:13" ht="13.5" customHeight="1">
      <c r="F181" s="1"/>
      <c r="I181" s="1"/>
      <c r="K181" s="31"/>
      <c r="L181" s="31"/>
      <c r="M181" s="374"/>
    </row>
    <row r="182" spans="6:13" ht="13.5" customHeight="1">
      <c r="F182" s="1"/>
      <c r="I182" s="1"/>
      <c r="K182" s="31"/>
      <c r="L182" s="31"/>
      <c r="M182" s="374"/>
    </row>
    <row r="183" spans="6:13" ht="13.5" customHeight="1">
      <c r="F183" s="1"/>
      <c r="I183" s="1"/>
      <c r="K183" s="31"/>
      <c r="L183" s="31"/>
      <c r="M183" s="374"/>
    </row>
    <row r="184" spans="6:13" ht="13.5" customHeight="1">
      <c r="F184" s="1"/>
      <c r="I184" s="1"/>
      <c r="K184" s="31"/>
      <c r="L184" s="31"/>
      <c r="M184" s="374"/>
    </row>
    <row r="185" spans="6:13" ht="13.5" customHeight="1">
      <c r="F185" s="1"/>
      <c r="I185" s="1"/>
      <c r="K185" s="31"/>
      <c r="L185" s="31"/>
      <c r="M185" s="374"/>
    </row>
    <row r="186" spans="6:13" ht="13.5" customHeight="1">
      <c r="F186" s="1"/>
      <c r="I186" s="1"/>
      <c r="K186" s="31"/>
      <c r="L186" s="31"/>
      <c r="M186" s="374"/>
    </row>
    <row r="187" spans="6:13" ht="13.5" customHeight="1">
      <c r="F187" s="1"/>
      <c r="I187" s="1"/>
      <c r="K187" s="31"/>
      <c r="L187" s="31"/>
      <c r="M187" s="374"/>
    </row>
    <row r="188" spans="6:13" ht="13.5" customHeight="1">
      <c r="F188" s="1"/>
      <c r="I188" s="1"/>
      <c r="K188" s="31"/>
      <c r="L188" s="31"/>
      <c r="M188" s="374"/>
    </row>
    <row r="189" spans="6:13" ht="13.5" customHeight="1">
      <c r="F189" s="1"/>
      <c r="I189" s="1"/>
      <c r="K189" s="31"/>
      <c r="L189" s="31"/>
      <c r="M189" s="374"/>
    </row>
    <row r="190" spans="6:13" ht="13.5" customHeight="1">
      <c r="F190" s="1"/>
      <c r="I190" s="1"/>
      <c r="K190" s="31"/>
      <c r="L190" s="31"/>
      <c r="M190" s="374"/>
    </row>
    <row r="191" spans="6:13" ht="13.5" customHeight="1">
      <c r="F191" s="1"/>
      <c r="I191" s="1"/>
      <c r="K191" s="31"/>
      <c r="L191" s="31"/>
      <c r="M191" s="374"/>
    </row>
    <row r="192" spans="6:13" ht="13.5" customHeight="1">
      <c r="F192" s="1"/>
      <c r="I192" s="1"/>
      <c r="K192" s="31"/>
      <c r="L192" s="31"/>
      <c r="M192" s="374"/>
    </row>
    <row r="193" spans="6:13" ht="13.5" customHeight="1">
      <c r="F193" s="1"/>
      <c r="I193" s="1"/>
      <c r="K193" s="31"/>
      <c r="L193" s="31"/>
      <c r="M193" s="374"/>
    </row>
    <row r="194" spans="6:13" ht="13.5" customHeight="1">
      <c r="F194" s="1"/>
      <c r="I194" s="1"/>
      <c r="K194" s="31"/>
      <c r="L194" s="31"/>
      <c r="M194" s="374"/>
    </row>
    <row r="195" spans="6:13" ht="13.5" customHeight="1">
      <c r="F195" s="1"/>
      <c r="I195" s="1"/>
      <c r="K195" s="31"/>
      <c r="L195" s="31"/>
      <c r="M195" s="374"/>
    </row>
    <row r="196" spans="6:13" ht="13.5" customHeight="1">
      <c r="F196" s="1"/>
      <c r="I196" s="1"/>
      <c r="K196" s="31"/>
      <c r="L196" s="31"/>
      <c r="M196" s="374"/>
    </row>
    <row r="197" spans="6:13" ht="13.5" customHeight="1">
      <c r="F197" s="1"/>
      <c r="I197" s="1"/>
      <c r="K197" s="31"/>
      <c r="L197" s="31"/>
      <c r="M197" s="374"/>
    </row>
    <row r="198" spans="6:13" ht="13.5" customHeight="1">
      <c r="F198" s="1"/>
      <c r="I198" s="1"/>
      <c r="K198" s="31"/>
      <c r="L198" s="31"/>
      <c r="M198" s="374"/>
    </row>
    <row r="199" spans="6:13" ht="13.5" customHeight="1">
      <c r="F199" s="1"/>
      <c r="I199" s="1"/>
      <c r="K199" s="31"/>
      <c r="L199" s="31"/>
      <c r="M199" s="374"/>
    </row>
    <row r="200" spans="6:13" ht="13.5" customHeight="1">
      <c r="F200" s="1"/>
      <c r="I200" s="1"/>
      <c r="K200" s="31"/>
      <c r="L200" s="31"/>
      <c r="M200" s="374"/>
    </row>
    <row r="201" spans="6:13" ht="13.5" customHeight="1">
      <c r="F201" s="1"/>
      <c r="I201" s="1"/>
      <c r="K201" s="31"/>
      <c r="L201" s="31"/>
      <c r="M201" s="374"/>
    </row>
    <row r="202" spans="6:13" ht="13.5" customHeight="1">
      <c r="F202" s="1"/>
      <c r="I202" s="1"/>
      <c r="K202" s="31"/>
      <c r="L202" s="31"/>
      <c r="M202" s="374"/>
    </row>
    <row r="203" spans="6:13" ht="13.5" customHeight="1">
      <c r="F203" s="1"/>
      <c r="I203" s="1"/>
      <c r="K203" s="31"/>
      <c r="L203" s="31"/>
      <c r="M203" s="374"/>
    </row>
    <row r="204" spans="6:13" ht="13.5" customHeight="1">
      <c r="F204" s="1"/>
      <c r="I204" s="1"/>
      <c r="K204" s="31"/>
      <c r="L204" s="31"/>
      <c r="M204" s="374"/>
    </row>
    <row r="205" spans="6:13" ht="13.5" customHeight="1">
      <c r="F205" s="1"/>
      <c r="I205" s="1"/>
      <c r="K205" s="31"/>
      <c r="L205" s="31"/>
      <c r="M205" s="374"/>
    </row>
    <row r="206" spans="6:13" ht="13.5" customHeight="1">
      <c r="F206" s="1"/>
      <c r="I206" s="1"/>
      <c r="K206" s="31"/>
      <c r="L206" s="31"/>
      <c r="M206" s="374"/>
    </row>
    <row r="207" spans="6:13" ht="13.5" customHeight="1">
      <c r="F207" s="1"/>
      <c r="I207" s="1"/>
      <c r="K207" s="31"/>
      <c r="L207" s="31"/>
      <c r="M207" s="374"/>
    </row>
    <row r="208" spans="6:13" ht="13.5" customHeight="1">
      <c r="F208" s="1"/>
      <c r="I208" s="1"/>
      <c r="K208" s="31"/>
      <c r="L208" s="31"/>
      <c r="M208" s="374"/>
    </row>
    <row r="209" spans="6:13" ht="13.5" customHeight="1">
      <c r="F209" s="1"/>
      <c r="I209" s="1"/>
      <c r="K209" s="31"/>
      <c r="L209" s="31"/>
      <c r="M209" s="374"/>
    </row>
    <row r="210" spans="6:13" ht="13.5" customHeight="1">
      <c r="F210" s="1"/>
      <c r="I210" s="1"/>
      <c r="K210" s="31"/>
      <c r="L210" s="31"/>
      <c r="M210" s="374"/>
    </row>
    <row r="211" spans="6:13" ht="13.5" customHeight="1">
      <c r="F211" s="1"/>
      <c r="I211" s="1"/>
      <c r="K211" s="31"/>
      <c r="L211" s="31"/>
      <c r="M211" s="374"/>
    </row>
    <row r="212" spans="6:13" ht="13.5" customHeight="1">
      <c r="F212" s="1"/>
      <c r="I212" s="1"/>
      <c r="K212" s="31"/>
      <c r="L212" s="31"/>
      <c r="M212" s="374"/>
    </row>
    <row r="213" spans="6:13" ht="13.5" customHeight="1">
      <c r="F213" s="1"/>
      <c r="I213" s="1"/>
      <c r="K213" s="31"/>
      <c r="L213" s="31"/>
      <c r="M213" s="374"/>
    </row>
    <row r="214" spans="6:13" ht="13.5" customHeight="1">
      <c r="F214" s="1"/>
      <c r="I214" s="1"/>
      <c r="K214" s="31"/>
      <c r="L214" s="31"/>
      <c r="M214" s="374"/>
    </row>
    <row r="215" spans="6:13" ht="13.5" customHeight="1">
      <c r="F215" s="1"/>
      <c r="I215" s="1"/>
      <c r="K215" s="31"/>
      <c r="L215" s="31"/>
      <c r="M215" s="374"/>
    </row>
    <row r="216" spans="6:13" ht="13.5" customHeight="1">
      <c r="F216" s="1"/>
      <c r="I216" s="1"/>
      <c r="K216" s="31"/>
      <c r="L216" s="31"/>
      <c r="M216" s="374"/>
    </row>
    <row r="217" spans="6:13" ht="13.5" customHeight="1">
      <c r="F217" s="1"/>
      <c r="I217" s="1"/>
      <c r="K217" s="31"/>
      <c r="L217" s="31"/>
      <c r="M217" s="374"/>
    </row>
    <row r="218" spans="6:13" ht="13.5" customHeight="1">
      <c r="F218" s="1"/>
      <c r="I218" s="1"/>
      <c r="K218" s="31"/>
      <c r="L218" s="31"/>
      <c r="M218" s="374"/>
    </row>
    <row r="219" spans="6:13" ht="13.5" customHeight="1">
      <c r="F219" s="1"/>
      <c r="I219" s="1"/>
      <c r="K219" s="31"/>
      <c r="L219" s="31"/>
      <c r="M219" s="374"/>
    </row>
    <row r="220" spans="6:13" ht="13.5" customHeight="1">
      <c r="F220" s="1"/>
      <c r="I220" s="1"/>
      <c r="K220" s="31"/>
      <c r="L220" s="31"/>
      <c r="M220" s="374"/>
    </row>
    <row r="221" spans="6:13" ht="13.5" customHeight="1">
      <c r="F221" s="1"/>
      <c r="I221" s="1"/>
      <c r="K221" s="31"/>
      <c r="L221" s="31"/>
      <c r="M221" s="374"/>
    </row>
    <row r="222" spans="6:13" ht="13.5" customHeight="1">
      <c r="F222" s="1"/>
      <c r="I222" s="1"/>
      <c r="K222" s="31"/>
      <c r="L222" s="31"/>
      <c r="M222" s="374"/>
    </row>
    <row r="223" spans="6:13" ht="13.5" customHeight="1">
      <c r="F223" s="1"/>
      <c r="I223" s="1"/>
      <c r="K223" s="31"/>
      <c r="L223" s="31"/>
      <c r="M223" s="374"/>
    </row>
    <row r="224" spans="6:13" ht="13.5" customHeight="1">
      <c r="F224" s="1"/>
      <c r="I224" s="1"/>
      <c r="K224" s="31"/>
      <c r="L224" s="31"/>
      <c r="M224" s="374"/>
    </row>
    <row r="225" spans="6:13" ht="13.5" customHeight="1">
      <c r="F225" s="1"/>
      <c r="I225" s="1"/>
      <c r="K225" s="31"/>
      <c r="L225" s="31"/>
      <c r="M225" s="374"/>
    </row>
    <row r="226" spans="6:13" ht="13.5" customHeight="1">
      <c r="F226" s="1"/>
      <c r="I226" s="1"/>
      <c r="K226" s="31"/>
      <c r="L226" s="31"/>
      <c r="M226" s="374"/>
    </row>
    <row r="227" spans="6:13" ht="13.5" customHeight="1">
      <c r="F227" s="1"/>
      <c r="I227" s="1"/>
      <c r="K227" s="31"/>
      <c r="L227" s="31"/>
      <c r="M227" s="374"/>
    </row>
    <row r="228" spans="6:13" ht="13.5" customHeight="1">
      <c r="F228" s="1"/>
      <c r="I228" s="1"/>
      <c r="K228" s="31"/>
      <c r="L228" s="31"/>
      <c r="M228" s="374"/>
    </row>
    <row r="229" spans="6:13" ht="13.5" customHeight="1">
      <c r="F229" s="1"/>
      <c r="I229" s="1"/>
      <c r="K229" s="31"/>
      <c r="L229" s="31"/>
      <c r="M229" s="374"/>
    </row>
    <row r="230" spans="6:13" ht="13.5" customHeight="1">
      <c r="F230" s="1"/>
      <c r="I230" s="1"/>
      <c r="K230" s="31"/>
      <c r="L230" s="31"/>
      <c r="M230" s="374"/>
    </row>
    <row r="231" spans="6:13" ht="13.5" customHeight="1">
      <c r="F231" s="1"/>
      <c r="I231" s="1"/>
      <c r="K231" s="31"/>
      <c r="L231" s="31"/>
      <c r="M231" s="374"/>
    </row>
    <row r="232" spans="6:13" ht="13.5" customHeight="1">
      <c r="F232" s="1"/>
      <c r="I232" s="1"/>
      <c r="K232" s="31"/>
      <c r="L232" s="31"/>
      <c r="M232" s="374"/>
    </row>
    <row r="233" spans="6:13" ht="13.5" customHeight="1">
      <c r="F233" s="1"/>
      <c r="I233" s="1"/>
      <c r="K233" s="31"/>
      <c r="L233" s="31"/>
      <c r="M233" s="374"/>
    </row>
    <row r="234" spans="6:13" ht="13.5" customHeight="1">
      <c r="F234" s="1"/>
      <c r="I234" s="1"/>
      <c r="K234" s="31"/>
      <c r="L234" s="31"/>
      <c r="M234" s="374"/>
    </row>
    <row r="235" spans="6:13" ht="13.5" customHeight="1">
      <c r="F235" s="1"/>
      <c r="I235" s="1"/>
      <c r="K235" s="31"/>
      <c r="L235" s="31"/>
      <c r="M235" s="374"/>
    </row>
    <row r="236" spans="6:13" ht="13.5" customHeight="1">
      <c r="F236" s="1"/>
      <c r="I236" s="1"/>
      <c r="K236" s="31"/>
      <c r="L236" s="31"/>
      <c r="M236" s="374"/>
    </row>
    <row r="237" spans="6:13" ht="13.5" customHeight="1">
      <c r="F237" s="1"/>
      <c r="I237" s="1"/>
      <c r="K237" s="31"/>
      <c r="L237" s="31"/>
      <c r="M237" s="374"/>
    </row>
    <row r="238" spans="6:13" ht="13.5" customHeight="1">
      <c r="F238" s="1"/>
      <c r="I238" s="1"/>
      <c r="K238" s="31"/>
      <c r="L238" s="31"/>
      <c r="M238" s="374"/>
    </row>
    <row r="239" spans="6:13" ht="13.5" customHeight="1">
      <c r="F239" s="1"/>
      <c r="I239" s="1"/>
      <c r="K239" s="31"/>
      <c r="L239" s="31"/>
      <c r="M239" s="374"/>
    </row>
    <row r="240" spans="6:13" ht="13.5" customHeight="1">
      <c r="F240" s="1"/>
      <c r="I240" s="1"/>
      <c r="K240" s="31"/>
      <c r="L240" s="31"/>
      <c r="M240" s="374"/>
    </row>
    <row r="241" spans="6:13" ht="13.5" customHeight="1">
      <c r="F241" s="1"/>
      <c r="I241" s="1"/>
      <c r="K241" s="31"/>
      <c r="L241" s="31"/>
      <c r="M241" s="374"/>
    </row>
    <row r="242" spans="6:13" ht="13.5" customHeight="1">
      <c r="F242" s="1"/>
      <c r="I242" s="1"/>
      <c r="K242" s="31"/>
      <c r="L242" s="31"/>
      <c r="M242" s="374"/>
    </row>
    <row r="243" spans="6:13" ht="13.5" customHeight="1">
      <c r="F243" s="1"/>
      <c r="I243" s="1"/>
      <c r="K243" s="31"/>
      <c r="L243" s="31"/>
      <c r="M243" s="374"/>
    </row>
    <row r="244" spans="6:13" ht="13.5" customHeight="1">
      <c r="F244" s="1"/>
      <c r="I244" s="1"/>
      <c r="K244" s="31"/>
      <c r="L244" s="31"/>
      <c r="M244" s="374"/>
    </row>
    <row r="245" spans="6:13" ht="13.5" customHeight="1">
      <c r="F245" s="1"/>
      <c r="I245" s="1"/>
      <c r="K245" s="31"/>
      <c r="L245" s="31"/>
      <c r="M245" s="374"/>
    </row>
    <row r="246" spans="6:13" ht="13.5" customHeight="1">
      <c r="F246" s="1"/>
      <c r="I246" s="1"/>
      <c r="K246" s="31"/>
      <c r="L246" s="31"/>
      <c r="M246" s="374"/>
    </row>
    <row r="247" spans="6:13" ht="13.5" customHeight="1">
      <c r="F247" s="1"/>
      <c r="I247" s="1"/>
      <c r="K247" s="31"/>
      <c r="L247" s="31"/>
      <c r="M247" s="374"/>
    </row>
    <row r="248" spans="6:13" ht="13.5" customHeight="1">
      <c r="F248" s="1"/>
      <c r="I248" s="1"/>
      <c r="K248" s="31"/>
      <c r="L248" s="31"/>
      <c r="M248" s="374"/>
    </row>
    <row r="249" spans="6:13" ht="13.5" customHeight="1">
      <c r="F249" s="1"/>
      <c r="I249" s="1"/>
      <c r="K249" s="31"/>
      <c r="L249" s="31"/>
      <c r="M249" s="374"/>
    </row>
    <row r="250" spans="6:13" ht="13.5" customHeight="1">
      <c r="F250" s="1"/>
      <c r="I250" s="1"/>
      <c r="K250" s="31"/>
      <c r="L250" s="31"/>
      <c r="M250" s="374"/>
    </row>
    <row r="251" spans="6:13" ht="13.5" customHeight="1">
      <c r="F251" s="1"/>
      <c r="I251" s="1"/>
      <c r="K251" s="31"/>
      <c r="L251" s="31"/>
      <c r="M251" s="374"/>
    </row>
    <row r="252" spans="6:13" ht="13.5" customHeight="1">
      <c r="F252" s="1"/>
      <c r="I252" s="1"/>
      <c r="K252" s="31"/>
      <c r="L252" s="31"/>
      <c r="M252" s="374"/>
    </row>
    <row r="253" spans="6:13" ht="13.5" customHeight="1">
      <c r="F253" s="1"/>
      <c r="I253" s="1"/>
      <c r="K253" s="31"/>
      <c r="L253" s="31"/>
      <c r="M253" s="374"/>
    </row>
    <row r="254" spans="6:13" ht="13.5" customHeight="1">
      <c r="F254" s="1"/>
      <c r="I254" s="1"/>
      <c r="K254" s="31"/>
      <c r="L254" s="31"/>
      <c r="M254" s="374"/>
    </row>
    <row r="255" spans="6:13" ht="13.5" customHeight="1">
      <c r="F255" s="1"/>
      <c r="I255" s="1"/>
      <c r="K255" s="31"/>
      <c r="L255" s="31"/>
      <c r="M255" s="374"/>
    </row>
    <row r="256" spans="6:13" ht="13.5" customHeight="1">
      <c r="F256" s="1"/>
      <c r="I256" s="1"/>
      <c r="K256" s="31"/>
      <c r="L256" s="31"/>
      <c r="M256" s="374"/>
    </row>
    <row r="257" spans="6:13" ht="13.5" customHeight="1">
      <c r="F257" s="1"/>
      <c r="I257" s="1"/>
      <c r="K257" s="31"/>
      <c r="L257" s="31"/>
      <c r="M257" s="374"/>
    </row>
    <row r="258" spans="6:13" ht="13.5" customHeight="1">
      <c r="F258" s="1"/>
      <c r="I258" s="1"/>
      <c r="K258" s="31"/>
      <c r="L258" s="31"/>
      <c r="M258" s="374"/>
    </row>
    <row r="259" spans="6:13" ht="13.5" customHeight="1">
      <c r="F259" s="1"/>
      <c r="I259" s="1"/>
      <c r="K259" s="31"/>
      <c r="L259" s="31"/>
      <c r="M259" s="374"/>
    </row>
    <row r="260" spans="6:13" ht="13.5" customHeight="1">
      <c r="F260" s="1"/>
      <c r="I260" s="1"/>
      <c r="K260" s="31"/>
      <c r="L260" s="31"/>
      <c r="M260" s="374"/>
    </row>
    <row r="261" spans="6:13" ht="13.5" customHeight="1">
      <c r="F261" s="1"/>
      <c r="I261" s="1"/>
      <c r="K261" s="31"/>
      <c r="L261" s="31"/>
      <c r="M261" s="374"/>
    </row>
    <row r="262" spans="6:13" ht="13.5" customHeight="1">
      <c r="F262" s="1"/>
      <c r="I262" s="1"/>
      <c r="K262" s="31"/>
      <c r="L262" s="31"/>
      <c r="M262" s="374"/>
    </row>
    <row r="263" spans="6:13" ht="13.5" customHeight="1">
      <c r="F263" s="1"/>
      <c r="I263" s="1"/>
      <c r="K263" s="31"/>
      <c r="L263" s="31"/>
      <c r="M263" s="374"/>
    </row>
    <row r="264" spans="6:13" ht="13.5" customHeight="1">
      <c r="F264" s="1"/>
      <c r="I264" s="1"/>
      <c r="K264" s="31"/>
      <c r="L264" s="31"/>
      <c r="M264" s="374"/>
    </row>
    <row r="265" spans="6:13" ht="13.5" customHeight="1">
      <c r="F265" s="1"/>
      <c r="I265" s="1"/>
      <c r="K265" s="31"/>
      <c r="L265" s="31"/>
      <c r="M265" s="374"/>
    </row>
    <row r="266" spans="6:13" ht="13.5" customHeight="1">
      <c r="F266" s="1"/>
      <c r="I266" s="1"/>
      <c r="K266" s="31"/>
      <c r="L266" s="31"/>
      <c r="M266" s="374"/>
    </row>
    <row r="267" spans="6:13" ht="13.5" customHeight="1">
      <c r="F267" s="1"/>
      <c r="I267" s="1"/>
      <c r="K267" s="31"/>
      <c r="L267" s="31"/>
      <c r="M267" s="374"/>
    </row>
    <row r="268" spans="6:13" ht="13.5" customHeight="1">
      <c r="F268" s="1"/>
      <c r="I268" s="1"/>
      <c r="K268" s="31"/>
      <c r="L268" s="31"/>
      <c r="M268" s="374"/>
    </row>
    <row r="269" spans="6:13" ht="13.5" customHeight="1">
      <c r="F269" s="1"/>
      <c r="I269" s="1"/>
      <c r="K269" s="31"/>
      <c r="L269" s="31"/>
      <c r="M269" s="374"/>
    </row>
    <row r="270" spans="6:13" ht="13.5" customHeight="1">
      <c r="F270" s="1"/>
      <c r="I270" s="1"/>
      <c r="K270" s="31"/>
      <c r="L270" s="31"/>
      <c r="M270" s="374"/>
    </row>
    <row r="271" spans="6:13" ht="13.5" customHeight="1">
      <c r="F271" s="1"/>
      <c r="I271" s="1"/>
      <c r="K271" s="31"/>
      <c r="L271" s="31"/>
      <c r="M271" s="374"/>
    </row>
    <row r="272" spans="6:13" ht="13.5" customHeight="1">
      <c r="F272" s="1"/>
      <c r="I272" s="1"/>
      <c r="K272" s="31"/>
      <c r="L272" s="31"/>
      <c r="M272" s="374"/>
    </row>
    <row r="273" spans="6:13" ht="13.5" customHeight="1">
      <c r="F273" s="1"/>
      <c r="I273" s="1"/>
      <c r="K273" s="31"/>
      <c r="L273" s="31"/>
      <c r="M273" s="374"/>
    </row>
    <row r="274" spans="6:13" ht="13.5" customHeight="1">
      <c r="F274" s="1"/>
      <c r="I274" s="1"/>
      <c r="K274" s="31"/>
      <c r="L274" s="31"/>
      <c r="M274" s="374"/>
    </row>
    <row r="275" spans="6:13" ht="13.5" customHeight="1">
      <c r="F275" s="1"/>
      <c r="I275" s="1"/>
      <c r="K275" s="31"/>
      <c r="L275" s="31"/>
      <c r="M275" s="374"/>
    </row>
    <row r="276" spans="6:13" ht="13.5" customHeight="1">
      <c r="F276" s="1"/>
      <c r="I276" s="1"/>
      <c r="K276" s="31"/>
      <c r="L276" s="31"/>
      <c r="M276" s="374"/>
    </row>
    <row r="277" spans="6:13" ht="13.5" customHeight="1">
      <c r="F277" s="1"/>
      <c r="I277" s="1"/>
      <c r="K277" s="31"/>
      <c r="L277" s="31"/>
      <c r="M277" s="374"/>
    </row>
    <row r="278" spans="6:13" ht="13.5" customHeight="1">
      <c r="F278" s="1"/>
      <c r="I278" s="1"/>
      <c r="K278" s="31"/>
      <c r="L278" s="31"/>
      <c r="M278" s="374"/>
    </row>
    <row r="279" spans="6:13" ht="13.5" customHeight="1">
      <c r="F279" s="1"/>
      <c r="I279" s="1"/>
      <c r="K279" s="31"/>
      <c r="L279" s="31"/>
      <c r="M279" s="374"/>
    </row>
    <row r="280" spans="6:13" ht="13.5" customHeight="1">
      <c r="F280" s="1"/>
      <c r="I280" s="1"/>
      <c r="K280" s="31"/>
      <c r="L280" s="31"/>
      <c r="M280" s="374"/>
    </row>
    <row r="281" spans="6:13" ht="13.5" customHeight="1">
      <c r="F281" s="1"/>
      <c r="I281" s="1"/>
      <c r="K281" s="31"/>
      <c r="L281" s="31"/>
      <c r="M281" s="374"/>
    </row>
    <row r="282" spans="6:13" ht="13.5" customHeight="1">
      <c r="F282" s="1"/>
      <c r="I282" s="1"/>
      <c r="K282" s="31"/>
      <c r="L282" s="31"/>
      <c r="M282" s="374"/>
    </row>
    <row r="283" spans="6:13" ht="13.5" customHeight="1">
      <c r="F283" s="1"/>
      <c r="I283" s="1"/>
      <c r="K283" s="31"/>
      <c r="L283" s="31"/>
      <c r="M283" s="374"/>
    </row>
    <row r="284" spans="6:13" ht="13.5" customHeight="1">
      <c r="F284" s="1"/>
      <c r="I284" s="1"/>
      <c r="K284" s="31"/>
      <c r="L284" s="31"/>
      <c r="M284" s="374"/>
    </row>
    <row r="285" spans="6:13" ht="13.5" customHeight="1">
      <c r="F285" s="1"/>
      <c r="I285" s="1"/>
      <c r="K285" s="31"/>
      <c r="L285" s="31"/>
      <c r="M285" s="374"/>
    </row>
    <row r="286" spans="6:13" ht="13.5" customHeight="1">
      <c r="F286" s="1"/>
      <c r="I286" s="1"/>
      <c r="K286" s="31"/>
      <c r="L286" s="31"/>
      <c r="M286" s="374"/>
    </row>
    <row r="287" spans="6:13" ht="13.5" customHeight="1">
      <c r="F287" s="1"/>
      <c r="I287" s="1"/>
      <c r="K287" s="31"/>
      <c r="L287" s="31"/>
      <c r="M287" s="374"/>
    </row>
    <row r="288" spans="6:13" ht="13.5" customHeight="1">
      <c r="F288" s="1"/>
      <c r="I288" s="1"/>
      <c r="K288" s="31"/>
      <c r="L288" s="31"/>
      <c r="M288" s="374"/>
    </row>
    <row r="289" spans="6:13" ht="13.5" customHeight="1">
      <c r="F289" s="1"/>
      <c r="I289" s="1"/>
      <c r="K289" s="31"/>
      <c r="L289" s="31"/>
      <c r="M289" s="374"/>
    </row>
    <row r="290" spans="6:13" ht="13.5" customHeight="1">
      <c r="F290" s="1"/>
      <c r="I290" s="1"/>
      <c r="K290" s="31"/>
      <c r="L290" s="31"/>
      <c r="M290" s="374"/>
    </row>
    <row r="291" spans="6:13" ht="13.5" customHeight="1">
      <c r="F291" s="1"/>
      <c r="I291" s="1"/>
      <c r="K291" s="31"/>
      <c r="L291" s="31"/>
      <c r="M291" s="374"/>
    </row>
    <row r="292" spans="6:13" ht="13.5" customHeight="1">
      <c r="F292" s="1"/>
      <c r="I292" s="1"/>
      <c r="K292" s="31"/>
      <c r="L292" s="31"/>
      <c r="M292" s="374"/>
    </row>
    <row r="293" spans="6:13" ht="13.5" customHeight="1">
      <c r="F293" s="1"/>
      <c r="I293" s="1"/>
      <c r="K293" s="31"/>
      <c r="L293" s="31"/>
      <c r="M293" s="374"/>
    </row>
    <row r="294" spans="6:13" ht="13.5" customHeight="1">
      <c r="F294" s="1"/>
      <c r="I294" s="1"/>
      <c r="K294" s="31"/>
      <c r="L294" s="31"/>
      <c r="M294" s="374"/>
    </row>
    <row r="295" spans="6:13" ht="13.5" customHeight="1">
      <c r="F295" s="1"/>
      <c r="I295" s="1"/>
      <c r="K295" s="31"/>
      <c r="L295" s="31"/>
      <c r="M295" s="374"/>
    </row>
    <row r="296" spans="6:13" ht="13.5" customHeight="1">
      <c r="F296" s="1"/>
      <c r="I296" s="1"/>
      <c r="K296" s="31"/>
      <c r="L296" s="31"/>
      <c r="M296" s="374"/>
    </row>
    <row r="297" spans="6:13" ht="13.5" customHeight="1">
      <c r="F297" s="1"/>
      <c r="I297" s="1"/>
      <c r="K297" s="31"/>
      <c r="L297" s="31"/>
      <c r="M297" s="374"/>
    </row>
    <row r="298" spans="6:13" ht="13.5" customHeight="1">
      <c r="F298" s="1"/>
      <c r="I298" s="1"/>
      <c r="K298" s="31"/>
      <c r="L298" s="31"/>
      <c r="M298" s="374"/>
    </row>
    <row r="299" spans="6:13" ht="13.5" customHeight="1">
      <c r="F299" s="1"/>
      <c r="I299" s="1"/>
      <c r="K299" s="31"/>
      <c r="L299" s="31"/>
      <c r="M299" s="374"/>
    </row>
    <row r="300" spans="6:13" ht="13.5" customHeight="1">
      <c r="F300" s="1"/>
      <c r="I300" s="1"/>
      <c r="K300" s="31"/>
      <c r="L300" s="31"/>
      <c r="M300" s="374"/>
    </row>
    <row r="301" spans="6:13" ht="13.5" customHeight="1">
      <c r="F301" s="1"/>
      <c r="I301" s="1"/>
      <c r="K301" s="31"/>
      <c r="L301" s="31"/>
      <c r="M301" s="374"/>
    </row>
    <row r="302" spans="6:13" ht="13.5" customHeight="1">
      <c r="F302" s="1"/>
      <c r="I302" s="1"/>
      <c r="K302" s="31"/>
      <c r="L302" s="31"/>
      <c r="M302" s="374"/>
    </row>
    <row r="303" spans="6:13" ht="13.5" customHeight="1">
      <c r="F303" s="1"/>
      <c r="I303" s="1"/>
      <c r="K303" s="31"/>
      <c r="L303" s="31"/>
      <c r="M303" s="374"/>
    </row>
    <row r="304" spans="6:13" ht="13.5" customHeight="1">
      <c r="F304" s="1"/>
      <c r="I304" s="1"/>
      <c r="K304" s="31"/>
      <c r="L304" s="31"/>
      <c r="M304" s="374"/>
    </row>
    <row r="305" spans="6:13" ht="13.5" customHeight="1">
      <c r="F305" s="1"/>
      <c r="I305" s="1"/>
      <c r="K305" s="31"/>
      <c r="L305" s="31"/>
      <c r="M305" s="374"/>
    </row>
    <row r="306" spans="6:13" ht="15.75" customHeight="1"/>
    <row r="307" spans="6:13" ht="15.75" customHeight="1"/>
    <row r="308" spans="6:13" ht="15.75" customHeight="1"/>
    <row r="309" spans="6:13" ht="15.75" customHeight="1"/>
    <row r="310" spans="6:13" ht="15.75" customHeight="1"/>
    <row r="311" spans="6:13" ht="15.75" customHeight="1"/>
    <row r="312" spans="6:13" ht="15.75" customHeight="1"/>
    <row r="313" spans="6:13" ht="15.75" customHeight="1"/>
    <row r="314" spans="6:13" ht="15.75" customHeight="1"/>
    <row r="315" spans="6:13" ht="15.75" customHeight="1"/>
    <row r="316" spans="6:13" ht="15.75" customHeight="1"/>
    <row r="317" spans="6:13" ht="15.75" customHeight="1"/>
    <row r="318" spans="6:13" ht="15.75" customHeight="1"/>
    <row r="319" spans="6:13" ht="15.75" customHeight="1"/>
    <row r="320" spans="6:1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sheetData>
  <sheetProtection selectLockedCells="1"/>
  <autoFilter ref="N6:O6" xr:uid="{00000000-0001-0000-0200-000000000000}"/>
  <mergeCells count="27">
    <mergeCell ref="B1:K1"/>
    <mergeCell ref="C2:D2"/>
    <mergeCell ref="E2:F2"/>
    <mergeCell ref="C4:K5"/>
    <mergeCell ref="F10:F17"/>
    <mergeCell ref="F25:F29"/>
    <mergeCell ref="F30:F33"/>
    <mergeCell ref="F34:F36"/>
    <mergeCell ref="F18:F21"/>
    <mergeCell ref="F37:F42"/>
    <mergeCell ref="F22:F24"/>
    <mergeCell ref="L2:M2"/>
    <mergeCell ref="N4:O4"/>
    <mergeCell ref="B3:N3"/>
    <mergeCell ref="L6:M6"/>
    <mergeCell ref="B108:N110"/>
    <mergeCell ref="F80:F85"/>
    <mergeCell ref="F97:F100"/>
    <mergeCell ref="F70:F73"/>
    <mergeCell ref="F43:F48"/>
    <mergeCell ref="F86:F91"/>
    <mergeCell ref="F92:F96"/>
    <mergeCell ref="F51:F56"/>
    <mergeCell ref="F74:F79"/>
    <mergeCell ref="F67:F69"/>
    <mergeCell ref="F57:F66"/>
    <mergeCell ref="F49:F50"/>
  </mergeCells>
  <phoneticPr fontId="22"/>
  <dataValidations count="2">
    <dataValidation type="custom" allowBlank="1" showErrorMessage="1" sqref="F92 F86 F97" xr:uid="{00000000-0002-0000-0200-000000000000}">
      <formula1>AND(GTE(LEN(F86),MIN((0),(50))),LTE(LEN(F86),MAX((0),(50))))</formula1>
    </dataValidation>
    <dataValidation type="custom" allowBlank="1" showErrorMessage="1" sqref="E10:E11 E51:E56 E67:E73 E86:E101" xr:uid="{30C06C77-CB6F-4973-94E7-4DE2EDF7AEE6}">
      <formula1>AND(GTE(LEN(E10),MIN((0),(13))),LTE(LEN(E10),MAX((0),(13))))</formula1>
    </dataValidation>
  </dataValidations>
  <pageMargins left="1.1023622047244095" right="0.70866141732283472" top="0.74803149606299213" bottom="0.23622047244094491" header="0" footer="0"/>
  <pageSetup paperSize="9" scale="39" fitToWidth="0" orientation="portrait" r:id="rId1"/>
  <ignoredErrors>
    <ignoredError sqref="C37:E44 C45:C48 E45:E48 D28:D29 C97:D105 E57:E66 C8:E8 C74:E96 E30:E36 D51:E56 D45:D50 D57:D69 C30:D36 C12:C17 C70:D73 D9:E26 D27:E27 E28:E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3DE-DF9D-8D43-98FB-5220A34BEE4E}">
  <sheetPr codeName="Sheet8"/>
  <dimension ref="A1:Y1107"/>
  <sheetViews>
    <sheetView topLeftCell="O1" zoomScale="93" workbookViewId="0">
      <selection activeCell="I7" sqref="I7"/>
    </sheetView>
  </sheetViews>
  <sheetFormatPr defaultColWidth="10.875" defaultRowHeight="13.5"/>
  <cols>
    <col min="2" max="2" width="11.875" style="84" customWidth="1"/>
    <col min="9" max="9" width="19" style="89" bestFit="1" customWidth="1"/>
    <col min="19" max="19" width="10.875" style="87"/>
    <col min="21" max="21" width="12.625" bestFit="1" customWidth="1"/>
    <col min="22" max="23" width="15.625" bestFit="1" customWidth="1"/>
  </cols>
  <sheetData>
    <row r="1" spans="1:25" ht="15.75">
      <c r="A1" s="1" t="s">
        <v>735</v>
      </c>
      <c r="B1" s="1" t="s">
        <v>1276</v>
      </c>
      <c r="C1" s="267" t="s">
        <v>737</v>
      </c>
      <c r="D1" s="267" t="s">
        <v>738</v>
      </c>
      <c r="E1" s="267" t="s">
        <v>739</v>
      </c>
      <c r="F1" s="267" t="s">
        <v>740</v>
      </c>
      <c r="G1" s="267" t="s">
        <v>741</v>
      </c>
      <c r="H1" s="267" t="s">
        <v>742</v>
      </c>
      <c r="I1" s="268" t="s">
        <v>743</v>
      </c>
      <c r="J1" s="267" t="s">
        <v>744</v>
      </c>
      <c r="K1" s="267" t="s">
        <v>745</v>
      </c>
      <c r="L1" s="267" t="s">
        <v>746</v>
      </c>
      <c r="M1" s="267" t="s">
        <v>747</v>
      </c>
      <c r="N1" s="267" t="s">
        <v>748</v>
      </c>
      <c r="O1" s="267" t="s">
        <v>749</v>
      </c>
      <c r="P1" s="267" t="s">
        <v>750</v>
      </c>
      <c r="Q1" s="267" t="s">
        <v>751</v>
      </c>
      <c r="R1" s="267" t="s">
        <v>752</v>
      </c>
      <c r="S1" s="269"/>
      <c r="U1" t="s">
        <v>753</v>
      </c>
      <c r="V1" s="85" t="s">
        <v>754</v>
      </c>
      <c r="W1" t="s">
        <v>755</v>
      </c>
      <c r="X1" t="s">
        <v>756</v>
      </c>
      <c r="Y1" s="34" t="s">
        <v>1275</v>
      </c>
    </row>
    <row r="2" spans="1:25" s="80" customFormat="1" ht="16.5">
      <c r="A2" s="270" t="str">
        <f>IFERROR(IF(J2&lt;&gt;"",MAX($A$1:A1)+1,""),"")</f>
        <v/>
      </c>
      <c r="B2" s="271" t="str">
        <f>IFERROR(IF(J2="","",_xlfn.CONCAT($Y$2,_xlfn.CONCAT(IF(LEN(ドッグキャリー!$K$2)=1,0,""),ドッグキャリー!$K$2,_xlfn.CONCAT(IF(LEN(ドッグキャリー!$N$2)=1,0,""),ドッグキャリー!$N$2)))),"")</f>
        <v/>
      </c>
      <c r="C2" s="272"/>
      <c r="D2" s="272"/>
      <c r="E2" s="272"/>
      <c r="F2" s="273"/>
      <c r="G2" s="273" t="e">
        <f ca="1">_xlfn.XLOOKUP(I2,ドッグキャリー!$E$7:$E$51,ドッグキャリー!$C$7:$C$51,"",0)</f>
        <v>#NAME?</v>
      </c>
      <c r="H2" s="273" t="e">
        <f ca="1">_xlfn.XLOOKUP(I2,ドッグキャリー!$E$7:$E$51,ドッグキャリー!$D$7:$D$51,"",0)</f>
        <v>#NAME?</v>
      </c>
      <c r="I2" s="274" t="str">
        <f>IFERROR(IF(J2="","",ドッグキャリー!E7),"")</f>
        <v/>
      </c>
      <c r="J2" s="272" t="str">
        <f>IFERROR(IF(ドッグキャリー!N7=0,"",ドッグキャリー!N7),"")</f>
        <v/>
      </c>
      <c r="K2" s="273"/>
      <c r="L2" s="273"/>
      <c r="M2" s="273"/>
      <c r="N2" s="273"/>
      <c r="O2" s="273"/>
      <c r="P2" s="273"/>
      <c r="Q2" s="273"/>
      <c r="R2" s="273"/>
      <c r="S2" s="269">
        <v>1</v>
      </c>
      <c r="U2" s="80">
        <f>SUM(ドッグキャリー!N52,スキンタイト!N271,ベッド・マット!N42,ウエア!N342,リード・アクセサリー!N106,アイテム!N58,トイ・販促!N106)</f>
        <v>0</v>
      </c>
      <c r="V2" s="80">
        <f>SUM(J2:J1101)</f>
        <v>0</v>
      </c>
      <c r="W2" s="80">
        <f>SUM('CSV Output'!I:I)</f>
        <v>0</v>
      </c>
      <c r="X2" s="80" t="str">
        <f>IF(AND(U2=V2,W2=V2),"OK","ERROR")</f>
        <v>OK</v>
      </c>
      <c r="Y2" s="80">
        <v>2025</v>
      </c>
    </row>
    <row r="3" spans="1:25" s="80" customFormat="1" ht="16.5">
      <c r="A3" s="270" t="str">
        <f>IFERROR(IF(J3&lt;&gt;"",MAX($A$1:A2)+1,""),"")</f>
        <v/>
      </c>
      <c r="B3" s="271" t="str">
        <f>IFERROR(IF(J3="","",_xlfn.CONCAT($Y$2,_xlfn.CONCAT(IF(LEN(ドッグキャリー!$K$2)=1,0,""),ドッグキャリー!$K$2,_xlfn.CONCAT(IF(LEN(ドッグキャリー!$N$2)=1,0,""),ドッグキャリー!$N$2)))),"")</f>
        <v/>
      </c>
      <c r="C3" s="272"/>
      <c r="D3" s="272"/>
      <c r="E3" s="272"/>
      <c r="F3" s="273"/>
      <c r="G3" s="273" t="e">
        <f ca="1">_xlfn.XLOOKUP(I3,ドッグキャリー!$E$7:$E$51,ドッグキャリー!$C$7:$C$51,"",0)</f>
        <v>#NAME?</v>
      </c>
      <c r="H3" s="273" t="e">
        <f ca="1">_xlfn.XLOOKUP(I3,ドッグキャリー!$E$7:$E$51,ドッグキャリー!$D$7:$D$51,"",0)</f>
        <v>#NAME?</v>
      </c>
      <c r="I3" s="274" t="str">
        <f>IFERROR(IF(J3="","",ドッグキャリー!E8),"")</f>
        <v/>
      </c>
      <c r="J3" s="272" t="str">
        <f>IFERROR(IF(ドッグキャリー!N8=0,"",ドッグキャリー!N8),"")</f>
        <v/>
      </c>
      <c r="K3" s="273"/>
      <c r="L3" s="273"/>
      <c r="M3" s="273"/>
      <c r="N3" s="273"/>
      <c r="O3" s="273"/>
      <c r="P3" s="273"/>
      <c r="Q3" s="273"/>
      <c r="R3" s="273"/>
      <c r="S3" s="269">
        <v>2</v>
      </c>
    </row>
    <row r="4" spans="1:25" s="80" customFormat="1" ht="16.5">
      <c r="A4" s="270" t="str">
        <f>IFERROR(IF(J4&lt;&gt;"",MAX($A$1:A3)+1,""),"")</f>
        <v/>
      </c>
      <c r="B4" s="271" t="str">
        <f>IFERROR(IF(J4="","",_xlfn.CONCAT($Y$2,_xlfn.CONCAT(IF(LEN(ドッグキャリー!$K$2)=1,0,""),ドッグキャリー!$K$2,_xlfn.CONCAT(IF(LEN(ドッグキャリー!$N$2)=1,0,""),ドッグキャリー!$N$2)))),"")</f>
        <v/>
      </c>
      <c r="C4" s="272"/>
      <c r="D4" s="272"/>
      <c r="E4" s="272"/>
      <c r="F4" s="273"/>
      <c r="G4" s="273" t="e">
        <f ca="1">_xlfn.XLOOKUP(I4,ドッグキャリー!$E$7:$E$51,ドッグキャリー!$C$7:$C$51,"",0)</f>
        <v>#NAME?</v>
      </c>
      <c r="H4" s="273" t="e">
        <f ca="1">_xlfn.XLOOKUP(I4,ドッグキャリー!$E$7:$E$51,ドッグキャリー!$D$7:$D$51,"",0)</f>
        <v>#NAME?</v>
      </c>
      <c r="I4" s="274" t="str">
        <f>IFERROR(IF(J4="","",ドッグキャリー!E9),"")</f>
        <v/>
      </c>
      <c r="J4" s="272" t="str">
        <f>IFERROR(IF(ドッグキャリー!N9=0,"",ドッグキャリー!N9),"")</f>
        <v/>
      </c>
      <c r="K4" s="273"/>
      <c r="L4" s="273"/>
      <c r="M4" s="273"/>
      <c r="N4" s="273"/>
      <c r="O4" s="273"/>
      <c r="P4" s="273"/>
      <c r="Q4" s="273"/>
      <c r="R4" s="273"/>
      <c r="S4" s="269">
        <v>3</v>
      </c>
    </row>
    <row r="5" spans="1:25" s="80" customFormat="1" ht="16.5">
      <c r="A5" s="270" t="str">
        <f>IFERROR(IF(J5&lt;&gt;"",MAX($A$1:A4)+1,""),"")</f>
        <v/>
      </c>
      <c r="B5" s="271" t="str">
        <f>IFERROR(IF(J5="","",_xlfn.CONCAT($Y$2,_xlfn.CONCAT(IF(LEN(ドッグキャリー!$K$2)=1,0,""),ドッグキャリー!$K$2,_xlfn.CONCAT(IF(LEN(ドッグキャリー!$N$2)=1,0,""),ドッグキャリー!$N$2)))),"")</f>
        <v/>
      </c>
      <c r="C5" s="272"/>
      <c r="D5" s="272"/>
      <c r="E5" s="272"/>
      <c r="F5" s="273"/>
      <c r="G5" s="273" t="e">
        <f ca="1">_xlfn.XLOOKUP(I5,ドッグキャリー!$E$7:$E$51,ドッグキャリー!$C$7:$C$51,"",0)</f>
        <v>#NAME?</v>
      </c>
      <c r="H5" s="273" t="e">
        <f ca="1">_xlfn.XLOOKUP(I5,ドッグキャリー!$E$7:$E$51,ドッグキャリー!$D$7:$D$51,"",0)</f>
        <v>#NAME?</v>
      </c>
      <c r="I5" s="274" t="str">
        <f>IFERROR(IF(J5="","",ドッグキャリー!E10),"")</f>
        <v/>
      </c>
      <c r="J5" s="272" t="str">
        <f>IFERROR(IF(ドッグキャリー!N10=0,"",ドッグキャリー!N10),"")</f>
        <v/>
      </c>
      <c r="K5" s="273"/>
      <c r="L5" s="273"/>
      <c r="M5" s="273"/>
      <c r="N5" s="273"/>
      <c r="O5" s="273"/>
      <c r="P5" s="273"/>
      <c r="Q5" s="273"/>
      <c r="R5" s="273"/>
      <c r="S5" s="269">
        <v>4</v>
      </c>
    </row>
    <row r="6" spans="1:25" s="80" customFormat="1" ht="16.5">
      <c r="A6" s="270" t="str">
        <f>IFERROR(IF(J6&lt;&gt;"",MAX($A$1:A5)+1,""),"")</f>
        <v/>
      </c>
      <c r="B6" s="271" t="str">
        <f>IFERROR(IF(J6="","",_xlfn.CONCAT($Y$2,_xlfn.CONCAT(IF(LEN(ドッグキャリー!$K$2)=1,0,""),ドッグキャリー!$K$2,_xlfn.CONCAT(IF(LEN(ドッグキャリー!$N$2)=1,0,""),ドッグキャリー!$N$2)))),"")</f>
        <v/>
      </c>
      <c r="C6" s="272"/>
      <c r="D6" s="272"/>
      <c r="E6" s="272"/>
      <c r="F6" s="273"/>
      <c r="G6" s="273" t="e">
        <f ca="1">_xlfn.XLOOKUP(I6,ドッグキャリー!$E$7:$E$51,ドッグキャリー!$C$7:$C$51,"",0)</f>
        <v>#NAME?</v>
      </c>
      <c r="H6" s="273" t="e">
        <f ca="1">_xlfn.XLOOKUP(I6,ドッグキャリー!$E$7:$E$51,ドッグキャリー!$D$7:$D$51,"",0)</f>
        <v>#NAME?</v>
      </c>
      <c r="I6" s="274" t="str">
        <f>IFERROR(IF(J6="","",ドッグキャリー!E11),"")</f>
        <v/>
      </c>
      <c r="J6" s="272" t="str">
        <f>IFERROR(IF(ドッグキャリー!N11=0,"",ドッグキャリー!N11),"")</f>
        <v/>
      </c>
      <c r="K6" s="273"/>
      <c r="L6" s="273"/>
      <c r="M6" s="273"/>
      <c r="N6" s="273"/>
      <c r="O6" s="273"/>
      <c r="P6" s="273"/>
      <c r="Q6" s="273"/>
      <c r="R6" s="273"/>
      <c r="S6" s="269">
        <v>5</v>
      </c>
    </row>
    <row r="7" spans="1:25" s="80" customFormat="1" ht="16.5">
      <c r="A7" s="270" t="str">
        <f>IFERROR(IF(J7&lt;&gt;"",MAX($A$1:A6)+1,""),"")</f>
        <v/>
      </c>
      <c r="B7" s="271" t="str">
        <f>IFERROR(IF(J7="","",_xlfn.CONCAT($Y$2,_xlfn.CONCAT(IF(LEN(ドッグキャリー!$K$2)=1,0,""),ドッグキャリー!$K$2,_xlfn.CONCAT(IF(LEN(ドッグキャリー!$N$2)=1,0,""),ドッグキャリー!$N$2)))),"")</f>
        <v/>
      </c>
      <c r="C7" s="272"/>
      <c r="D7" s="272"/>
      <c r="E7" s="272"/>
      <c r="F7" s="273"/>
      <c r="G7" s="273" t="e">
        <f ca="1">_xlfn.XLOOKUP(I7,ドッグキャリー!$E$7:$E$51,ドッグキャリー!$C$7:$C$51,"",0)</f>
        <v>#NAME?</v>
      </c>
      <c r="H7" s="273" t="e">
        <f ca="1">_xlfn.XLOOKUP(I7,ドッグキャリー!$E$7:$E$51,ドッグキャリー!$D$7:$D$51,"",0)</f>
        <v>#NAME?</v>
      </c>
      <c r="I7" s="274" t="str">
        <f>IFERROR(IF(J7="","",ドッグキャリー!E12),"")</f>
        <v/>
      </c>
      <c r="J7" s="272" t="str">
        <f>IFERROR(IF(ドッグキャリー!N12=0,"",ドッグキャリー!N12),"")</f>
        <v/>
      </c>
      <c r="K7" s="273"/>
      <c r="L7" s="273"/>
      <c r="M7" s="273"/>
      <c r="N7" s="273"/>
      <c r="O7" s="273"/>
      <c r="P7" s="273"/>
      <c r="Q7" s="273"/>
      <c r="R7" s="273"/>
      <c r="S7" s="269">
        <v>6</v>
      </c>
    </row>
    <row r="8" spans="1:25" s="80" customFormat="1" ht="16.5">
      <c r="A8" s="270" t="str">
        <f>IFERROR(IF(J8&lt;&gt;"",MAX($A$1:A7)+1,""),"")</f>
        <v/>
      </c>
      <c r="B8" s="271" t="str">
        <f>IFERROR(IF(J8="","",_xlfn.CONCAT($Y$2,_xlfn.CONCAT(IF(LEN(ドッグキャリー!$K$2)=1,0,""),ドッグキャリー!$K$2,_xlfn.CONCAT(IF(LEN(ドッグキャリー!$N$2)=1,0,""),ドッグキャリー!$N$2)))),"")</f>
        <v/>
      </c>
      <c r="C8" s="272"/>
      <c r="D8" s="272"/>
      <c r="E8" s="272"/>
      <c r="F8" s="273"/>
      <c r="G8" s="273" t="e">
        <f ca="1">_xlfn.XLOOKUP(I8,ドッグキャリー!$E$7:$E$51,ドッグキャリー!$C$7:$C$51,"",0)</f>
        <v>#NAME?</v>
      </c>
      <c r="H8" s="273" t="e">
        <f ca="1">_xlfn.XLOOKUP(I8,ドッグキャリー!$E$7:$E$51,ドッグキャリー!$D$7:$D$51,"",0)</f>
        <v>#NAME?</v>
      </c>
      <c r="I8" s="274" t="str">
        <f>IFERROR(IF(J8="","",ドッグキャリー!E13),"")</f>
        <v/>
      </c>
      <c r="J8" s="272" t="str">
        <f>IFERROR(IF(ドッグキャリー!N13=0,"",ドッグキャリー!N13),"")</f>
        <v/>
      </c>
      <c r="K8" s="273"/>
      <c r="L8" s="273"/>
      <c r="M8" s="273"/>
      <c r="N8" s="273"/>
      <c r="O8" s="273"/>
      <c r="P8" s="273"/>
      <c r="Q8" s="273"/>
      <c r="R8" s="273"/>
      <c r="S8" s="269">
        <v>7</v>
      </c>
    </row>
    <row r="9" spans="1:25" s="80" customFormat="1" ht="16.5">
      <c r="A9" s="270" t="str">
        <f>IFERROR(IF(J9&lt;&gt;"",MAX($A$1:A8)+1,""),"")</f>
        <v/>
      </c>
      <c r="B9" s="271" t="str">
        <f>IFERROR(IF(J9="","",_xlfn.CONCAT($Y$2,_xlfn.CONCAT(IF(LEN(ドッグキャリー!$K$2)=1,0,""),ドッグキャリー!$K$2,_xlfn.CONCAT(IF(LEN(ドッグキャリー!$N$2)=1,0,""),ドッグキャリー!$N$2)))),"")</f>
        <v/>
      </c>
      <c r="C9" s="272"/>
      <c r="D9" s="272"/>
      <c r="E9" s="272"/>
      <c r="F9" s="273"/>
      <c r="G9" s="273" t="e">
        <f ca="1">_xlfn.XLOOKUP(I9,ドッグキャリー!$E$7:$E$51,ドッグキャリー!$C$7:$C$51,"",0)</f>
        <v>#NAME?</v>
      </c>
      <c r="H9" s="273" t="e">
        <f ca="1">_xlfn.XLOOKUP(I9,ドッグキャリー!$E$7:$E$51,ドッグキャリー!$D$7:$D$51,"",0)</f>
        <v>#NAME?</v>
      </c>
      <c r="I9" s="274" t="str">
        <f>IFERROR(IF(J9="","",ドッグキャリー!E14),"")</f>
        <v/>
      </c>
      <c r="J9" s="272" t="str">
        <f>IFERROR(IF(ドッグキャリー!N14=0,"",ドッグキャリー!N14),"")</f>
        <v/>
      </c>
      <c r="K9" s="273"/>
      <c r="L9" s="273"/>
      <c r="M9" s="273"/>
      <c r="N9" s="273"/>
      <c r="O9" s="273"/>
      <c r="P9" s="273"/>
      <c r="Q9" s="273"/>
      <c r="R9" s="273"/>
      <c r="S9" s="269">
        <v>8</v>
      </c>
    </row>
    <row r="10" spans="1:25" s="80" customFormat="1" ht="16.5">
      <c r="A10" s="270" t="str">
        <f>IFERROR(IF(J10&lt;&gt;"",MAX($A$1:A9)+1,""),"")</f>
        <v/>
      </c>
      <c r="B10" s="271" t="str">
        <f>IFERROR(IF(J10="","",_xlfn.CONCAT($Y$2,_xlfn.CONCAT(IF(LEN(ドッグキャリー!$K$2)=1,0,""),ドッグキャリー!$K$2,_xlfn.CONCAT(IF(LEN(ドッグキャリー!$N$2)=1,0,""),ドッグキャリー!$N$2)))),"")</f>
        <v/>
      </c>
      <c r="C10" s="272"/>
      <c r="D10" s="272"/>
      <c r="E10" s="272"/>
      <c r="F10" s="273"/>
      <c r="G10" s="273" t="e">
        <f ca="1">_xlfn.XLOOKUP(I10,ドッグキャリー!$E$7:$E$51,ドッグキャリー!$C$7:$C$51,"",0)</f>
        <v>#NAME?</v>
      </c>
      <c r="H10" s="273" t="e">
        <f ca="1">_xlfn.XLOOKUP(I10,ドッグキャリー!$E$7:$E$51,ドッグキャリー!$D$7:$D$51,"",0)</f>
        <v>#NAME?</v>
      </c>
      <c r="I10" s="274" t="str">
        <f>IFERROR(IF(J10="","",ドッグキャリー!E15),"")</f>
        <v/>
      </c>
      <c r="J10" s="272" t="str">
        <f>IFERROR(IF(ドッグキャリー!N15=0,"",ドッグキャリー!N15),"")</f>
        <v/>
      </c>
      <c r="K10" s="273"/>
      <c r="L10" s="273"/>
      <c r="M10" s="273"/>
      <c r="N10" s="273"/>
      <c r="O10" s="273"/>
      <c r="P10" s="273"/>
      <c r="Q10" s="273"/>
      <c r="R10" s="273"/>
      <c r="S10" s="269">
        <v>9</v>
      </c>
    </row>
    <row r="11" spans="1:25" s="80" customFormat="1" ht="16.5">
      <c r="A11" s="270" t="str">
        <f>IFERROR(IF(J11&lt;&gt;"",MAX($A$1:A10)+1,""),"")</f>
        <v/>
      </c>
      <c r="B11" s="271" t="str">
        <f>IFERROR(IF(J11="","",_xlfn.CONCAT($Y$2,_xlfn.CONCAT(IF(LEN(ドッグキャリー!$K$2)=1,0,""),ドッグキャリー!$K$2,_xlfn.CONCAT(IF(LEN(ドッグキャリー!$N$2)=1,0,""),ドッグキャリー!$N$2)))),"")</f>
        <v/>
      </c>
      <c r="C11" s="272"/>
      <c r="D11" s="272"/>
      <c r="E11" s="272"/>
      <c r="F11" s="273"/>
      <c r="G11" s="273" t="e">
        <f ca="1">_xlfn.XLOOKUP(I11,ドッグキャリー!$E$7:$E$51,ドッグキャリー!$C$7:$C$51,"",0)</f>
        <v>#NAME?</v>
      </c>
      <c r="H11" s="273" t="e">
        <f ca="1">_xlfn.XLOOKUP(I11,ドッグキャリー!$E$7:$E$51,ドッグキャリー!$D$7:$D$51,"",0)</f>
        <v>#NAME?</v>
      </c>
      <c r="I11" s="274" t="str">
        <f>IFERROR(IF(J11="","",ドッグキャリー!E16),"")</f>
        <v/>
      </c>
      <c r="J11" s="272" t="str">
        <f>IFERROR(IF(ドッグキャリー!N16=0,"",ドッグキャリー!N16),"")</f>
        <v/>
      </c>
      <c r="K11" s="273"/>
      <c r="L11" s="273"/>
      <c r="M11" s="273"/>
      <c r="N11" s="273"/>
      <c r="O11" s="273"/>
      <c r="P11" s="273"/>
      <c r="Q11" s="273"/>
      <c r="R11" s="273"/>
      <c r="S11" s="269">
        <v>10</v>
      </c>
    </row>
    <row r="12" spans="1:25" s="80" customFormat="1" ht="16.5">
      <c r="A12" s="270" t="str">
        <f>IFERROR(IF(J12&lt;&gt;"",MAX($A$1:A11)+1,""),"")</f>
        <v/>
      </c>
      <c r="B12" s="271" t="str">
        <f>IFERROR(IF(J12="","",_xlfn.CONCAT($Y$2,_xlfn.CONCAT(IF(LEN(ドッグキャリー!$K$2)=1,0,""),ドッグキャリー!$K$2,_xlfn.CONCAT(IF(LEN(ドッグキャリー!$N$2)=1,0,""),ドッグキャリー!$N$2)))),"")</f>
        <v/>
      </c>
      <c r="C12" s="272"/>
      <c r="D12" s="272"/>
      <c r="E12" s="272"/>
      <c r="F12" s="273"/>
      <c r="G12" s="273" t="e">
        <f ca="1">_xlfn.XLOOKUP(I12,ドッグキャリー!$E$7:$E$51,ドッグキャリー!$C$7:$C$51,"",0)</f>
        <v>#NAME?</v>
      </c>
      <c r="H12" s="273" t="e">
        <f ca="1">_xlfn.XLOOKUP(I12,ドッグキャリー!$E$7:$E$51,ドッグキャリー!$D$7:$D$51,"",0)</f>
        <v>#NAME?</v>
      </c>
      <c r="I12" s="274" t="str">
        <f>IFERROR(IF(J12="","",ドッグキャリー!E17),"")</f>
        <v/>
      </c>
      <c r="J12" s="272" t="str">
        <f>IFERROR(IF(ドッグキャリー!N17=0,"",ドッグキャリー!N17),"")</f>
        <v/>
      </c>
      <c r="K12" s="273"/>
      <c r="L12" s="273"/>
      <c r="M12" s="273"/>
      <c r="N12" s="273"/>
      <c r="O12" s="273"/>
      <c r="P12" s="273"/>
      <c r="Q12" s="273"/>
      <c r="R12" s="273"/>
      <c r="S12" s="269">
        <v>11</v>
      </c>
    </row>
    <row r="13" spans="1:25" s="80" customFormat="1" ht="16.5">
      <c r="A13" s="270" t="str">
        <f>IFERROR(IF(J13&lt;&gt;"",MAX($A$1:A12)+1,""),"")</f>
        <v/>
      </c>
      <c r="B13" s="271" t="str">
        <f>IFERROR(IF(J13="","",_xlfn.CONCAT($Y$2,_xlfn.CONCAT(IF(LEN(ドッグキャリー!$K$2)=1,0,""),ドッグキャリー!$K$2,_xlfn.CONCAT(IF(LEN(ドッグキャリー!$N$2)=1,0,""),ドッグキャリー!$N$2)))),"")</f>
        <v/>
      </c>
      <c r="C13" s="272"/>
      <c r="D13" s="272"/>
      <c r="E13" s="272"/>
      <c r="F13" s="273"/>
      <c r="G13" s="273" t="e">
        <f ca="1">_xlfn.XLOOKUP(I13,ドッグキャリー!$E$7:$E$51,ドッグキャリー!$C$7:$C$51,"",0)</f>
        <v>#NAME?</v>
      </c>
      <c r="H13" s="273" t="e">
        <f ca="1">_xlfn.XLOOKUP(I13,ドッグキャリー!$E$7:$E$51,ドッグキャリー!$D$7:$D$51,"",0)</f>
        <v>#NAME?</v>
      </c>
      <c r="I13" s="274" t="str">
        <f>IFERROR(IF(J13="","",ドッグキャリー!E18),"")</f>
        <v/>
      </c>
      <c r="J13" s="272" t="str">
        <f>IFERROR(IF(ドッグキャリー!N18=0,"",ドッグキャリー!N18),"")</f>
        <v/>
      </c>
      <c r="K13" s="273"/>
      <c r="L13" s="273"/>
      <c r="M13" s="273"/>
      <c r="N13" s="273"/>
      <c r="O13" s="273"/>
      <c r="P13" s="273"/>
      <c r="Q13" s="273"/>
      <c r="R13" s="273"/>
      <c r="S13" s="269">
        <v>12</v>
      </c>
    </row>
    <row r="14" spans="1:25" s="80" customFormat="1" ht="16.5">
      <c r="A14" s="270" t="str">
        <f>IFERROR(IF(J14&lt;&gt;"",MAX($A$1:A13)+1,""),"")</f>
        <v/>
      </c>
      <c r="B14" s="271" t="str">
        <f>IFERROR(IF(J14="","",_xlfn.CONCAT($Y$2,_xlfn.CONCAT(IF(LEN(ドッグキャリー!$K$2)=1,0,""),ドッグキャリー!$K$2,_xlfn.CONCAT(IF(LEN(ドッグキャリー!$N$2)=1,0,""),ドッグキャリー!$N$2)))),"")</f>
        <v/>
      </c>
      <c r="C14" s="272"/>
      <c r="D14" s="272"/>
      <c r="E14" s="272"/>
      <c r="F14" s="273"/>
      <c r="G14" s="273" t="e">
        <f ca="1">_xlfn.XLOOKUP(I14,ドッグキャリー!$E$7:$E$51,ドッグキャリー!$C$7:$C$51,"",0)</f>
        <v>#NAME?</v>
      </c>
      <c r="H14" s="273" t="e">
        <f ca="1">_xlfn.XLOOKUP(I14,ドッグキャリー!$E$7:$E$51,ドッグキャリー!$D$7:$D$51,"",0)</f>
        <v>#NAME?</v>
      </c>
      <c r="I14" s="274" t="str">
        <f>IFERROR(IF(J14="","",ドッグキャリー!E19),"")</f>
        <v/>
      </c>
      <c r="J14" s="272" t="str">
        <f>IFERROR(IF(ドッグキャリー!N19=0,"",ドッグキャリー!N19),"")</f>
        <v/>
      </c>
      <c r="K14" s="273"/>
      <c r="L14" s="273"/>
      <c r="M14" s="273"/>
      <c r="N14" s="273"/>
      <c r="O14" s="273"/>
      <c r="P14" s="273"/>
      <c r="Q14" s="273"/>
      <c r="R14" s="273"/>
      <c r="S14" s="269">
        <v>13</v>
      </c>
    </row>
    <row r="15" spans="1:25" s="80" customFormat="1" ht="16.5">
      <c r="A15" s="270" t="str">
        <f>IFERROR(IF(J15&lt;&gt;"",MAX($A$1:A14)+1,""),"")</f>
        <v/>
      </c>
      <c r="B15" s="271" t="str">
        <f>IFERROR(IF(J15="","",_xlfn.CONCAT($Y$2,_xlfn.CONCAT(IF(LEN(ドッグキャリー!$K$2)=1,0,""),ドッグキャリー!$K$2,_xlfn.CONCAT(IF(LEN(ドッグキャリー!$N$2)=1,0,""),ドッグキャリー!$N$2)))),"")</f>
        <v/>
      </c>
      <c r="C15" s="272"/>
      <c r="D15" s="272"/>
      <c r="E15" s="272"/>
      <c r="F15" s="273"/>
      <c r="G15" s="273" t="e">
        <f ca="1">_xlfn.XLOOKUP(I15,ドッグキャリー!$E$7:$E$51,ドッグキャリー!$C$7:$C$51,"",0)</f>
        <v>#NAME?</v>
      </c>
      <c r="H15" s="273" t="e">
        <f ca="1">_xlfn.XLOOKUP(I15,ドッグキャリー!$E$7:$E$51,ドッグキャリー!$D$7:$D$51,"",0)</f>
        <v>#NAME?</v>
      </c>
      <c r="I15" s="274" t="str">
        <f>IFERROR(IF(J15="","",ドッグキャリー!E20),"")</f>
        <v/>
      </c>
      <c r="J15" s="272" t="str">
        <f>IFERROR(IF(ドッグキャリー!N20=0,"",ドッグキャリー!N20),"")</f>
        <v/>
      </c>
      <c r="K15" s="273"/>
      <c r="L15" s="273"/>
      <c r="M15" s="273"/>
      <c r="N15" s="273"/>
      <c r="O15" s="273"/>
      <c r="P15" s="273"/>
      <c r="Q15" s="273"/>
      <c r="R15" s="273"/>
      <c r="S15" s="269">
        <v>14</v>
      </c>
    </row>
    <row r="16" spans="1:25" s="80" customFormat="1" ht="16.5">
      <c r="A16" s="270" t="str">
        <f>IFERROR(IF(J16&lt;&gt;"",MAX($A$1:A15)+1,""),"")</f>
        <v/>
      </c>
      <c r="B16" s="271" t="str">
        <f>IFERROR(IF(J16="","",_xlfn.CONCAT($Y$2,_xlfn.CONCAT(IF(LEN(ドッグキャリー!$K$2)=1,0,""),ドッグキャリー!$K$2,_xlfn.CONCAT(IF(LEN(ドッグキャリー!$N$2)=1,0,""),ドッグキャリー!$N$2)))),"")</f>
        <v/>
      </c>
      <c r="C16" s="272"/>
      <c r="D16" s="272"/>
      <c r="E16" s="272"/>
      <c r="F16" s="273"/>
      <c r="G16" s="273" t="e">
        <f ca="1">_xlfn.XLOOKUP(I16,ドッグキャリー!$E$7:$E$51,ドッグキャリー!$C$7:$C$51,"",0)</f>
        <v>#NAME?</v>
      </c>
      <c r="H16" s="273" t="e">
        <f ca="1">_xlfn.XLOOKUP(I16,ドッグキャリー!$E$7:$E$51,ドッグキャリー!$D$7:$D$51,"",0)</f>
        <v>#NAME?</v>
      </c>
      <c r="I16" s="274" t="str">
        <f>IFERROR(IF(J16="","",ドッグキャリー!E21),"")</f>
        <v/>
      </c>
      <c r="J16" s="272" t="str">
        <f>IFERROR(IF(ドッグキャリー!N21=0,"",ドッグキャリー!N21),"")</f>
        <v/>
      </c>
      <c r="K16" s="273"/>
      <c r="L16" s="273"/>
      <c r="M16" s="273"/>
      <c r="N16" s="273"/>
      <c r="O16" s="273"/>
      <c r="P16" s="273"/>
      <c r="Q16" s="273"/>
      <c r="R16" s="273"/>
      <c r="S16" s="269">
        <v>15</v>
      </c>
    </row>
    <row r="17" spans="1:19" s="80" customFormat="1" ht="16.5">
      <c r="A17" s="270" t="str">
        <f>IFERROR(IF(J17&lt;&gt;"",MAX($A$1:A16)+1,""),"")</f>
        <v/>
      </c>
      <c r="B17" s="271" t="str">
        <f>IFERROR(IF(J17="","",_xlfn.CONCAT($Y$2,_xlfn.CONCAT(IF(LEN(ドッグキャリー!$K$2)=1,0,""),ドッグキャリー!$K$2,_xlfn.CONCAT(IF(LEN(ドッグキャリー!$N$2)=1,0,""),ドッグキャリー!$N$2)))),"")</f>
        <v/>
      </c>
      <c r="C17" s="272"/>
      <c r="D17" s="272"/>
      <c r="E17" s="272"/>
      <c r="F17" s="273"/>
      <c r="G17" s="273" t="e">
        <f ca="1">_xlfn.XLOOKUP(I17,ドッグキャリー!$E$7:$E$51,ドッグキャリー!$C$7:$C$51,"",0)</f>
        <v>#NAME?</v>
      </c>
      <c r="H17" s="273" t="e">
        <f ca="1">_xlfn.XLOOKUP(I17,ドッグキャリー!$E$7:$E$51,ドッグキャリー!$D$7:$D$51,"",0)</f>
        <v>#NAME?</v>
      </c>
      <c r="I17" s="274" t="str">
        <f>IFERROR(IF(J17="","",ドッグキャリー!E22),"")</f>
        <v/>
      </c>
      <c r="J17" s="272" t="str">
        <f>IFERROR(IF(ドッグキャリー!N22=0,"",ドッグキャリー!N22),"")</f>
        <v/>
      </c>
      <c r="K17" s="273"/>
      <c r="L17" s="273"/>
      <c r="M17" s="273"/>
      <c r="N17" s="273"/>
      <c r="O17" s="273"/>
      <c r="P17" s="273"/>
      <c r="Q17" s="273"/>
      <c r="R17" s="273"/>
      <c r="S17" s="269">
        <v>16</v>
      </c>
    </row>
    <row r="18" spans="1:19" s="80" customFormat="1" ht="16.5">
      <c r="A18" s="270" t="str">
        <f>IFERROR(IF(J18&lt;&gt;"",MAX($A$1:A17)+1,""),"")</f>
        <v/>
      </c>
      <c r="B18" s="271" t="str">
        <f>IFERROR(IF(J18="","",_xlfn.CONCAT($Y$2,_xlfn.CONCAT(IF(LEN(ドッグキャリー!$K$2)=1,0,""),ドッグキャリー!$K$2,_xlfn.CONCAT(IF(LEN(ドッグキャリー!$N$2)=1,0,""),ドッグキャリー!$N$2)))),"")</f>
        <v/>
      </c>
      <c r="C18" s="272"/>
      <c r="D18" s="272"/>
      <c r="E18" s="272"/>
      <c r="F18" s="273"/>
      <c r="G18" s="273" t="e">
        <f ca="1">_xlfn.XLOOKUP(I18,ドッグキャリー!$E$7:$E$51,ドッグキャリー!$C$7:$C$51,"",0)</f>
        <v>#NAME?</v>
      </c>
      <c r="H18" s="273" t="e">
        <f ca="1">_xlfn.XLOOKUP(I18,ドッグキャリー!$E$7:$E$51,ドッグキャリー!$D$7:$D$51,"",0)</f>
        <v>#NAME?</v>
      </c>
      <c r="I18" s="274" t="str">
        <f>IFERROR(IF(J18="","",ドッグキャリー!E23),"")</f>
        <v/>
      </c>
      <c r="J18" s="272" t="str">
        <f>IFERROR(IF(ドッグキャリー!N23=0,"",ドッグキャリー!N23),"")</f>
        <v/>
      </c>
      <c r="K18" s="273"/>
      <c r="L18" s="273"/>
      <c r="M18" s="273"/>
      <c r="N18" s="273"/>
      <c r="O18" s="273"/>
      <c r="P18" s="273"/>
      <c r="Q18" s="273"/>
      <c r="R18" s="273"/>
      <c r="S18" s="269">
        <v>17</v>
      </c>
    </row>
    <row r="19" spans="1:19" s="80" customFormat="1" ht="16.5">
      <c r="A19" s="270" t="str">
        <f>IFERROR(IF(J19&lt;&gt;"",MAX($A$1:A18)+1,""),"")</f>
        <v/>
      </c>
      <c r="B19" s="271" t="str">
        <f>IFERROR(IF(J19="","",_xlfn.CONCAT($Y$2,_xlfn.CONCAT(IF(LEN(ドッグキャリー!$K$2)=1,0,""),ドッグキャリー!$K$2,_xlfn.CONCAT(IF(LEN(ドッグキャリー!$N$2)=1,0,""),ドッグキャリー!$N$2)))),"")</f>
        <v/>
      </c>
      <c r="C19" s="272"/>
      <c r="D19" s="272"/>
      <c r="E19" s="272"/>
      <c r="F19" s="273"/>
      <c r="G19" s="273" t="e">
        <f ca="1">_xlfn.XLOOKUP(I19,ドッグキャリー!$E$7:$E$51,ドッグキャリー!$C$7:$C$51,"",0)</f>
        <v>#NAME?</v>
      </c>
      <c r="H19" s="273" t="e">
        <f ca="1">_xlfn.XLOOKUP(I19,ドッグキャリー!$E$7:$E$51,ドッグキャリー!$D$7:$D$51,"",0)</f>
        <v>#NAME?</v>
      </c>
      <c r="I19" s="274" t="str">
        <f>IFERROR(IF(J19="","",ドッグキャリー!E24),"")</f>
        <v/>
      </c>
      <c r="J19" s="272" t="str">
        <f>IFERROR(IF(ドッグキャリー!N24=0,"",ドッグキャリー!N24),"")</f>
        <v/>
      </c>
      <c r="K19" s="273"/>
      <c r="L19" s="273"/>
      <c r="M19" s="273"/>
      <c r="N19" s="273"/>
      <c r="O19" s="273"/>
      <c r="P19" s="273"/>
      <c r="Q19" s="273"/>
      <c r="R19" s="273"/>
      <c r="S19" s="269">
        <v>18</v>
      </c>
    </row>
    <row r="20" spans="1:19" s="80" customFormat="1" ht="16.5">
      <c r="A20" s="270" t="str">
        <f>IFERROR(IF(J20&lt;&gt;"",MAX($A$1:A19)+1,""),"")</f>
        <v/>
      </c>
      <c r="B20" s="271" t="str">
        <f>IFERROR(IF(J20="","",_xlfn.CONCAT($Y$2,_xlfn.CONCAT(IF(LEN(ドッグキャリー!$K$2)=1,0,""),ドッグキャリー!$K$2,_xlfn.CONCAT(IF(LEN(ドッグキャリー!$N$2)=1,0,""),ドッグキャリー!$N$2)))),"")</f>
        <v/>
      </c>
      <c r="C20" s="272"/>
      <c r="D20" s="272"/>
      <c r="E20" s="272"/>
      <c r="F20" s="273"/>
      <c r="G20" s="273" t="e">
        <f ca="1">_xlfn.XLOOKUP(I20,ドッグキャリー!$E$7:$E$51,ドッグキャリー!$C$7:$C$51,"",0)</f>
        <v>#NAME?</v>
      </c>
      <c r="H20" s="273" t="e">
        <f ca="1">_xlfn.XLOOKUP(I20,ドッグキャリー!$E$7:$E$51,ドッグキャリー!$D$7:$D$51,"",0)</f>
        <v>#NAME?</v>
      </c>
      <c r="I20" s="274" t="str">
        <f>IFERROR(IF(J20="","",ドッグキャリー!E25),"")</f>
        <v/>
      </c>
      <c r="J20" s="272" t="str">
        <f>IFERROR(IF(ドッグキャリー!N25=0,"",ドッグキャリー!N25),"")</f>
        <v/>
      </c>
      <c r="K20" s="273"/>
      <c r="L20" s="273"/>
      <c r="M20" s="273"/>
      <c r="N20" s="273"/>
      <c r="O20" s="273"/>
      <c r="P20" s="273"/>
      <c r="Q20" s="273"/>
      <c r="R20" s="273"/>
      <c r="S20" s="269">
        <v>19</v>
      </c>
    </row>
    <row r="21" spans="1:19" s="80" customFormat="1" ht="16.5">
      <c r="A21" s="270" t="str">
        <f>IFERROR(IF(J21&lt;&gt;"",MAX($A$1:A20)+1,""),"")</f>
        <v/>
      </c>
      <c r="B21" s="271" t="str">
        <f>IFERROR(IF(J21="","",_xlfn.CONCAT($Y$2,_xlfn.CONCAT(IF(LEN(ドッグキャリー!$K$2)=1,0,""),ドッグキャリー!$K$2,_xlfn.CONCAT(IF(LEN(ドッグキャリー!$N$2)=1,0,""),ドッグキャリー!$N$2)))),"")</f>
        <v/>
      </c>
      <c r="C21" s="272"/>
      <c r="D21" s="272"/>
      <c r="E21" s="272"/>
      <c r="F21" s="273"/>
      <c r="G21" s="273" t="e">
        <f ca="1">_xlfn.XLOOKUP(I21,ドッグキャリー!$E$7:$E$51,ドッグキャリー!$C$7:$C$51,"",0)</f>
        <v>#NAME?</v>
      </c>
      <c r="H21" s="273" t="e">
        <f ca="1">_xlfn.XLOOKUP(I21,ドッグキャリー!$E$7:$E$51,ドッグキャリー!$D$7:$D$51,"",0)</f>
        <v>#NAME?</v>
      </c>
      <c r="I21" s="274" t="str">
        <f>IFERROR(IF(J21="","",ドッグキャリー!E26),"")</f>
        <v/>
      </c>
      <c r="J21" s="272" t="str">
        <f>IFERROR(IF(ドッグキャリー!N26=0,"",ドッグキャリー!N26),"")</f>
        <v/>
      </c>
      <c r="K21" s="273"/>
      <c r="L21" s="273"/>
      <c r="M21" s="273"/>
      <c r="N21" s="273"/>
      <c r="O21" s="273"/>
      <c r="P21" s="273"/>
      <c r="Q21" s="273"/>
      <c r="R21" s="273"/>
      <c r="S21" s="269">
        <v>20</v>
      </c>
    </row>
    <row r="22" spans="1:19" s="80" customFormat="1" ht="16.5">
      <c r="A22" s="270" t="str">
        <f>IFERROR(IF(J22&lt;&gt;"",MAX($A$1:A21)+1,""),"")</f>
        <v/>
      </c>
      <c r="B22" s="271" t="str">
        <f>IFERROR(IF(J22="","",_xlfn.CONCAT($Y$2,_xlfn.CONCAT(IF(LEN(ドッグキャリー!$K$2)=1,0,""),ドッグキャリー!$K$2,_xlfn.CONCAT(IF(LEN(ドッグキャリー!$N$2)=1,0,""),ドッグキャリー!$N$2)))),"")</f>
        <v/>
      </c>
      <c r="C22" s="272"/>
      <c r="D22" s="272"/>
      <c r="E22" s="272"/>
      <c r="F22" s="273"/>
      <c r="G22" s="273" t="e">
        <f ca="1">_xlfn.XLOOKUP(I22,ドッグキャリー!$E$7:$E$51,ドッグキャリー!$C$7:$C$51,"",0)</f>
        <v>#NAME?</v>
      </c>
      <c r="H22" s="273" t="e">
        <f ca="1">_xlfn.XLOOKUP(I22,ドッグキャリー!$E$7:$E$51,ドッグキャリー!$D$7:$D$51,"",0)</f>
        <v>#NAME?</v>
      </c>
      <c r="I22" s="274" t="str">
        <f>IFERROR(IF(J22="","",ドッグキャリー!E27),"")</f>
        <v/>
      </c>
      <c r="J22" s="272" t="str">
        <f>IFERROR(IF(ドッグキャリー!N27=0,"",ドッグキャリー!N27),"")</f>
        <v/>
      </c>
      <c r="K22" s="273"/>
      <c r="L22" s="273"/>
      <c r="M22" s="273"/>
      <c r="N22" s="273"/>
      <c r="O22" s="273"/>
      <c r="P22" s="273"/>
      <c r="Q22" s="273"/>
      <c r="R22" s="273"/>
      <c r="S22" s="269">
        <v>21</v>
      </c>
    </row>
    <row r="23" spans="1:19" s="80" customFormat="1" ht="16.5">
      <c r="A23" s="270" t="str">
        <f>IFERROR(IF(J23&lt;&gt;"",MAX($A$1:A22)+1,""),"")</f>
        <v/>
      </c>
      <c r="B23" s="271" t="str">
        <f>IFERROR(IF(J23="","",_xlfn.CONCAT($Y$2,_xlfn.CONCAT(IF(LEN(ドッグキャリー!$K$2)=1,0,""),ドッグキャリー!$K$2,_xlfn.CONCAT(IF(LEN(ドッグキャリー!$N$2)=1,0,""),ドッグキャリー!$N$2)))),"")</f>
        <v/>
      </c>
      <c r="C23" s="272"/>
      <c r="D23" s="272"/>
      <c r="E23" s="272"/>
      <c r="F23" s="273"/>
      <c r="G23" s="273" t="e">
        <f ca="1">_xlfn.XLOOKUP(I23,ドッグキャリー!$E$7:$E$51,ドッグキャリー!$C$7:$C$51,"",0)</f>
        <v>#NAME?</v>
      </c>
      <c r="H23" s="273" t="e">
        <f ca="1">_xlfn.XLOOKUP(I23,ドッグキャリー!$E$7:$E$51,ドッグキャリー!$D$7:$D$51,"",0)</f>
        <v>#NAME?</v>
      </c>
      <c r="I23" s="274" t="str">
        <f>IFERROR(IF(J23="","",ドッグキャリー!E28),"")</f>
        <v/>
      </c>
      <c r="J23" s="272" t="str">
        <f>IFERROR(IF(ドッグキャリー!N28=0,"",ドッグキャリー!N28),"")</f>
        <v/>
      </c>
      <c r="K23" s="273"/>
      <c r="L23" s="273"/>
      <c r="M23" s="273"/>
      <c r="N23" s="273"/>
      <c r="O23" s="273"/>
      <c r="P23" s="273"/>
      <c r="Q23" s="273"/>
      <c r="R23" s="273"/>
      <c r="S23" s="269">
        <v>22</v>
      </c>
    </row>
    <row r="24" spans="1:19" s="80" customFormat="1" ht="16.5">
      <c r="A24" s="270" t="str">
        <f>IFERROR(IF(J24&lt;&gt;"",MAX($A$1:A23)+1,""),"")</f>
        <v/>
      </c>
      <c r="B24" s="271" t="str">
        <f>IFERROR(IF(J24="","",_xlfn.CONCAT($Y$2,_xlfn.CONCAT(IF(LEN(ドッグキャリー!$K$2)=1,0,""),ドッグキャリー!$K$2,_xlfn.CONCAT(IF(LEN(ドッグキャリー!$N$2)=1,0,""),ドッグキャリー!$N$2)))),"")</f>
        <v/>
      </c>
      <c r="C24" s="272"/>
      <c r="D24" s="272"/>
      <c r="E24" s="272"/>
      <c r="F24" s="273"/>
      <c r="G24" s="273" t="e">
        <f ca="1">_xlfn.XLOOKUP(I24,ドッグキャリー!$E$7:$E$51,ドッグキャリー!$C$7:$C$51,"",0)</f>
        <v>#NAME?</v>
      </c>
      <c r="H24" s="273" t="e">
        <f ca="1">_xlfn.XLOOKUP(I24,ドッグキャリー!$E$7:$E$51,ドッグキャリー!$D$7:$D$51,"",0)</f>
        <v>#NAME?</v>
      </c>
      <c r="I24" s="274" t="str">
        <f>IFERROR(IF(J24="","",ドッグキャリー!E29),"")</f>
        <v/>
      </c>
      <c r="J24" s="272" t="str">
        <f>IFERROR(IF(ドッグキャリー!N29=0,"",ドッグキャリー!N29),"")</f>
        <v/>
      </c>
      <c r="K24" s="273"/>
      <c r="L24" s="273"/>
      <c r="M24" s="273"/>
      <c r="N24" s="273"/>
      <c r="O24" s="273"/>
      <c r="P24" s="273"/>
      <c r="Q24" s="273"/>
      <c r="R24" s="273"/>
      <c r="S24" s="269">
        <v>23</v>
      </c>
    </row>
    <row r="25" spans="1:19" s="80" customFormat="1" ht="16.5">
      <c r="A25" s="270" t="str">
        <f>IFERROR(IF(J25&lt;&gt;"",MAX($A$1:A24)+1,""),"")</f>
        <v/>
      </c>
      <c r="B25" s="271" t="str">
        <f>IFERROR(IF(J25="","",_xlfn.CONCAT($Y$2,_xlfn.CONCAT(IF(LEN(ドッグキャリー!$K$2)=1,0,""),ドッグキャリー!$K$2,_xlfn.CONCAT(IF(LEN(ドッグキャリー!$N$2)=1,0,""),ドッグキャリー!$N$2)))),"")</f>
        <v/>
      </c>
      <c r="C25" s="272"/>
      <c r="D25" s="272"/>
      <c r="E25" s="272"/>
      <c r="F25" s="273"/>
      <c r="G25" s="273" t="e">
        <f ca="1">_xlfn.XLOOKUP(I25,ドッグキャリー!$E$7:$E$51,ドッグキャリー!$C$7:$C$51,"",0)</f>
        <v>#NAME?</v>
      </c>
      <c r="H25" s="273" t="e">
        <f ca="1">_xlfn.XLOOKUP(I25,ドッグキャリー!$E$7:$E$51,ドッグキャリー!$D$7:$D$51,"",0)</f>
        <v>#NAME?</v>
      </c>
      <c r="I25" s="274" t="str">
        <f>IFERROR(IF(J25="","",ドッグキャリー!E30),"")</f>
        <v/>
      </c>
      <c r="J25" s="272" t="str">
        <f>IFERROR(IF(ドッグキャリー!N30=0,"",ドッグキャリー!N30),"")</f>
        <v/>
      </c>
      <c r="K25" s="273"/>
      <c r="L25" s="273"/>
      <c r="M25" s="273"/>
      <c r="N25" s="273"/>
      <c r="O25" s="273"/>
      <c r="P25" s="273"/>
      <c r="Q25" s="273"/>
      <c r="R25" s="273"/>
      <c r="S25" s="269">
        <v>24</v>
      </c>
    </row>
    <row r="26" spans="1:19" s="80" customFormat="1" ht="16.5">
      <c r="A26" s="270" t="str">
        <f>IFERROR(IF(J26&lt;&gt;"",MAX($A$1:A25)+1,""),"")</f>
        <v/>
      </c>
      <c r="B26" s="271" t="str">
        <f>IFERROR(IF(J26="","",_xlfn.CONCAT($Y$2,_xlfn.CONCAT(IF(LEN(ドッグキャリー!$K$2)=1,0,""),ドッグキャリー!$K$2,_xlfn.CONCAT(IF(LEN(ドッグキャリー!$N$2)=1,0,""),ドッグキャリー!$N$2)))),"")</f>
        <v/>
      </c>
      <c r="C26" s="272"/>
      <c r="D26" s="272"/>
      <c r="E26" s="272"/>
      <c r="F26" s="273"/>
      <c r="G26" s="273" t="e">
        <f ca="1">_xlfn.XLOOKUP(I26,ドッグキャリー!$E$7:$E$51,ドッグキャリー!$C$7:$C$51,"",0)</f>
        <v>#NAME?</v>
      </c>
      <c r="H26" s="273" t="e">
        <f ca="1">_xlfn.XLOOKUP(I26,ドッグキャリー!$E$7:$E$51,ドッグキャリー!$D$7:$D$51,"",0)</f>
        <v>#NAME?</v>
      </c>
      <c r="I26" s="274" t="str">
        <f>IFERROR(IF(J26="","",ドッグキャリー!E31),"")</f>
        <v/>
      </c>
      <c r="J26" s="272" t="str">
        <f>IFERROR(IF(ドッグキャリー!N31=0,"",ドッグキャリー!N31),"")</f>
        <v/>
      </c>
      <c r="K26" s="273"/>
      <c r="L26" s="273"/>
      <c r="M26" s="273"/>
      <c r="N26" s="273"/>
      <c r="O26" s="273"/>
      <c r="P26" s="273"/>
      <c r="Q26" s="273"/>
      <c r="R26" s="273"/>
      <c r="S26" s="269">
        <v>25</v>
      </c>
    </row>
    <row r="27" spans="1:19" s="80" customFormat="1" ht="16.5">
      <c r="A27" s="270" t="str">
        <f>IFERROR(IF(J27&lt;&gt;"",MAX($A$1:A26)+1,""),"")</f>
        <v/>
      </c>
      <c r="B27" s="271" t="str">
        <f>IFERROR(IF(J27="","",_xlfn.CONCAT($Y$2,_xlfn.CONCAT(IF(LEN(ドッグキャリー!$K$2)=1,0,""),ドッグキャリー!$K$2,_xlfn.CONCAT(IF(LEN(ドッグキャリー!$N$2)=1,0,""),ドッグキャリー!$N$2)))),"")</f>
        <v/>
      </c>
      <c r="C27" s="272"/>
      <c r="D27" s="272"/>
      <c r="E27" s="272"/>
      <c r="F27" s="273"/>
      <c r="G27" s="273" t="e">
        <f ca="1">_xlfn.XLOOKUP(I27,ドッグキャリー!$E$7:$E$51,ドッグキャリー!$C$7:$C$51,"",0)</f>
        <v>#NAME?</v>
      </c>
      <c r="H27" s="273" t="e">
        <f ca="1">_xlfn.XLOOKUP(I27,ドッグキャリー!$E$7:$E$51,ドッグキャリー!$D$7:$D$51,"",0)</f>
        <v>#NAME?</v>
      </c>
      <c r="I27" s="274" t="str">
        <f>IFERROR(IF(J27="","",ドッグキャリー!E32),"")</f>
        <v/>
      </c>
      <c r="J27" s="272" t="str">
        <f>IFERROR(IF(ドッグキャリー!N32=0,"",ドッグキャリー!N32),"")</f>
        <v/>
      </c>
      <c r="K27" s="273"/>
      <c r="L27" s="273"/>
      <c r="M27" s="273"/>
      <c r="N27" s="273"/>
      <c r="O27" s="273"/>
      <c r="P27" s="273"/>
      <c r="Q27" s="273"/>
      <c r="R27" s="273"/>
      <c r="S27" s="269">
        <v>26</v>
      </c>
    </row>
    <row r="28" spans="1:19" s="80" customFormat="1" ht="16.5">
      <c r="A28" s="270" t="str">
        <f>IFERROR(IF(J28&lt;&gt;"",MAX($A$1:A27)+1,""),"")</f>
        <v/>
      </c>
      <c r="B28" s="271" t="str">
        <f>IFERROR(IF(J28="","",_xlfn.CONCAT($Y$2,_xlfn.CONCAT(IF(LEN(ドッグキャリー!$K$2)=1,0,""),ドッグキャリー!$K$2,_xlfn.CONCAT(IF(LEN(ドッグキャリー!$N$2)=1,0,""),ドッグキャリー!$N$2)))),"")</f>
        <v/>
      </c>
      <c r="C28" s="272"/>
      <c r="D28" s="272"/>
      <c r="E28" s="272"/>
      <c r="F28" s="273"/>
      <c r="G28" s="273" t="e">
        <f ca="1">_xlfn.XLOOKUP(I28,ドッグキャリー!$E$7:$E$51,ドッグキャリー!$C$7:$C$51,"",0)</f>
        <v>#NAME?</v>
      </c>
      <c r="H28" s="273" t="e">
        <f ca="1">_xlfn.XLOOKUP(I28,ドッグキャリー!$E$7:$E$51,ドッグキャリー!$D$7:$D$51,"",0)</f>
        <v>#NAME?</v>
      </c>
      <c r="I28" s="274" t="str">
        <f>IFERROR(IF(J28="","",ドッグキャリー!E33),"")</f>
        <v/>
      </c>
      <c r="J28" s="272" t="str">
        <f>IFERROR(IF(ドッグキャリー!N33=0,"",ドッグキャリー!N33),"")</f>
        <v/>
      </c>
      <c r="K28" s="273"/>
      <c r="L28" s="273"/>
      <c r="M28" s="273"/>
      <c r="N28" s="273"/>
      <c r="O28" s="273"/>
      <c r="P28" s="273"/>
      <c r="Q28" s="273"/>
      <c r="R28" s="273"/>
      <c r="S28" s="269">
        <v>27</v>
      </c>
    </row>
    <row r="29" spans="1:19" s="80" customFormat="1" ht="16.5">
      <c r="A29" s="270" t="str">
        <f>IFERROR(IF(J29&lt;&gt;"",MAX($A$1:A28)+1,""),"")</f>
        <v/>
      </c>
      <c r="B29" s="271" t="str">
        <f>IFERROR(IF(J29="","",_xlfn.CONCAT($Y$2,_xlfn.CONCAT(IF(LEN(ドッグキャリー!$K$2)=1,0,""),ドッグキャリー!$K$2,_xlfn.CONCAT(IF(LEN(ドッグキャリー!$N$2)=1,0,""),ドッグキャリー!$N$2)))),"")</f>
        <v/>
      </c>
      <c r="C29" s="272"/>
      <c r="D29" s="272"/>
      <c r="E29" s="272"/>
      <c r="F29" s="273"/>
      <c r="G29" s="273" t="e">
        <f ca="1">_xlfn.XLOOKUP(I29,ドッグキャリー!$E$7:$E$51,ドッグキャリー!$C$7:$C$51,"",0)</f>
        <v>#NAME?</v>
      </c>
      <c r="H29" s="273" t="e">
        <f ca="1">_xlfn.XLOOKUP(I29,ドッグキャリー!$E$7:$E$51,ドッグキャリー!$D$7:$D$51,"",0)</f>
        <v>#NAME?</v>
      </c>
      <c r="I29" s="274" t="str">
        <f>IFERROR(IF(J29="","",ドッグキャリー!E34),"")</f>
        <v/>
      </c>
      <c r="J29" s="272" t="str">
        <f>IFERROR(IF(ドッグキャリー!N34=0,"",ドッグキャリー!N34),"")</f>
        <v/>
      </c>
      <c r="K29" s="273"/>
      <c r="L29" s="273"/>
      <c r="M29" s="273"/>
      <c r="N29" s="273"/>
      <c r="O29" s="273"/>
      <c r="P29" s="273"/>
      <c r="Q29" s="273"/>
      <c r="R29" s="273"/>
      <c r="S29" s="269">
        <v>28</v>
      </c>
    </row>
    <row r="30" spans="1:19" s="80" customFormat="1" ht="16.5">
      <c r="A30" s="270" t="str">
        <f>IFERROR(IF(J30&lt;&gt;"",MAX($A$1:A29)+1,""),"")</f>
        <v/>
      </c>
      <c r="B30" s="271" t="str">
        <f>IFERROR(IF(J30="","",_xlfn.CONCAT($Y$2,_xlfn.CONCAT(IF(LEN(ドッグキャリー!$K$2)=1,0,""),ドッグキャリー!$K$2,_xlfn.CONCAT(IF(LEN(ドッグキャリー!$N$2)=1,0,""),ドッグキャリー!$N$2)))),"")</f>
        <v/>
      </c>
      <c r="C30" s="272"/>
      <c r="D30" s="272"/>
      <c r="E30" s="272"/>
      <c r="F30" s="273"/>
      <c r="G30" s="273" t="e">
        <f ca="1">_xlfn.XLOOKUP(I30,ドッグキャリー!$E$7:$E$51,ドッグキャリー!$C$7:$C$51,"",0)</f>
        <v>#NAME?</v>
      </c>
      <c r="H30" s="273" t="e">
        <f ca="1">_xlfn.XLOOKUP(I30,ドッグキャリー!$E$7:$E$51,ドッグキャリー!$D$7:$D$51,"",0)</f>
        <v>#NAME?</v>
      </c>
      <c r="I30" s="274" t="str">
        <f>IFERROR(IF(J30="","",ドッグキャリー!E35),"")</f>
        <v/>
      </c>
      <c r="J30" s="272" t="str">
        <f>IFERROR(IF(ドッグキャリー!N35=0,"",ドッグキャリー!N35),"")</f>
        <v/>
      </c>
      <c r="K30" s="273"/>
      <c r="L30" s="273"/>
      <c r="M30" s="273"/>
      <c r="N30" s="273"/>
      <c r="O30" s="273"/>
      <c r="P30" s="273"/>
      <c r="Q30" s="273"/>
      <c r="R30" s="273"/>
      <c r="S30" s="269">
        <v>29</v>
      </c>
    </row>
    <row r="31" spans="1:19" s="80" customFormat="1" ht="16.5">
      <c r="A31" s="270" t="str">
        <f>IFERROR(IF(J31&lt;&gt;"",MAX($A$1:A30)+1,""),"")</f>
        <v/>
      </c>
      <c r="B31" s="271" t="str">
        <f>IFERROR(IF(J31="","",_xlfn.CONCAT($Y$2,_xlfn.CONCAT(IF(LEN(ドッグキャリー!$K$2)=1,0,""),ドッグキャリー!$K$2,_xlfn.CONCAT(IF(LEN(ドッグキャリー!$N$2)=1,0,""),ドッグキャリー!$N$2)))),"")</f>
        <v/>
      </c>
      <c r="C31" s="272"/>
      <c r="D31" s="272"/>
      <c r="E31" s="272"/>
      <c r="F31" s="273"/>
      <c r="G31" s="273" t="e">
        <f ca="1">_xlfn.XLOOKUP(I31,ドッグキャリー!$E$7:$E$51,ドッグキャリー!$C$7:$C$51,"",0)</f>
        <v>#NAME?</v>
      </c>
      <c r="H31" s="273" t="e">
        <f ca="1">_xlfn.XLOOKUP(I31,ドッグキャリー!$E$7:$E$51,ドッグキャリー!$D$7:$D$51,"",0)</f>
        <v>#NAME?</v>
      </c>
      <c r="I31" s="274" t="str">
        <f>IFERROR(IF(J31="","",ドッグキャリー!E36),"")</f>
        <v/>
      </c>
      <c r="J31" s="272" t="str">
        <f>IFERROR(IF(ドッグキャリー!N36=0,"",ドッグキャリー!N36),"")</f>
        <v/>
      </c>
      <c r="K31" s="273"/>
      <c r="L31" s="273"/>
      <c r="M31" s="273"/>
      <c r="N31" s="273"/>
      <c r="O31" s="273"/>
      <c r="P31" s="273"/>
      <c r="Q31" s="273"/>
      <c r="R31" s="273"/>
      <c r="S31" s="269">
        <v>30</v>
      </c>
    </row>
    <row r="32" spans="1:19" s="80" customFormat="1" ht="16.5">
      <c r="A32" s="270" t="str">
        <f>IFERROR(IF(J32&lt;&gt;"",MAX($A$1:A31)+1,""),"")</f>
        <v/>
      </c>
      <c r="B32" s="271" t="str">
        <f>IFERROR(IF(J32="","",_xlfn.CONCAT($Y$2,_xlfn.CONCAT(IF(LEN(ドッグキャリー!$K$2)=1,0,""),ドッグキャリー!$K$2,_xlfn.CONCAT(IF(LEN(ドッグキャリー!$N$2)=1,0,""),ドッグキャリー!$N$2)))),"")</f>
        <v/>
      </c>
      <c r="C32" s="272"/>
      <c r="D32" s="272"/>
      <c r="E32" s="272"/>
      <c r="F32" s="273"/>
      <c r="G32" s="273" t="e">
        <f ca="1">_xlfn.XLOOKUP(I32,ドッグキャリー!$E$7:$E$51,ドッグキャリー!$C$7:$C$51,"",0)</f>
        <v>#NAME?</v>
      </c>
      <c r="H32" s="273" t="e">
        <f ca="1">_xlfn.XLOOKUP(I32,ドッグキャリー!$E$7:$E$51,ドッグキャリー!$D$7:$D$51,"",0)</f>
        <v>#NAME?</v>
      </c>
      <c r="I32" s="274" t="str">
        <f>IFERROR(IF(J32="","",ドッグキャリー!E37),"")</f>
        <v/>
      </c>
      <c r="J32" s="272" t="str">
        <f>IFERROR(IF(ドッグキャリー!N37=0,"",ドッグキャリー!N37),"")</f>
        <v/>
      </c>
      <c r="K32" s="273"/>
      <c r="L32" s="273"/>
      <c r="M32" s="273"/>
      <c r="N32" s="273"/>
      <c r="O32" s="273"/>
      <c r="P32" s="273"/>
      <c r="Q32" s="273"/>
      <c r="R32" s="273"/>
      <c r="S32" s="269">
        <v>31</v>
      </c>
    </row>
    <row r="33" spans="1:21" s="80" customFormat="1" ht="16.5">
      <c r="A33" s="270" t="str">
        <f>IFERROR(IF(J33&lt;&gt;"",MAX($A$1:A32)+1,""),"")</f>
        <v/>
      </c>
      <c r="B33" s="271" t="str">
        <f>IFERROR(IF(J33="","",_xlfn.CONCAT($Y$2,_xlfn.CONCAT(IF(LEN(ドッグキャリー!$K$2)=1,0,""),ドッグキャリー!$K$2,_xlfn.CONCAT(IF(LEN(ドッグキャリー!$N$2)=1,0,""),ドッグキャリー!$N$2)))),"")</f>
        <v/>
      </c>
      <c r="C33" s="272"/>
      <c r="D33" s="272"/>
      <c r="E33" s="272"/>
      <c r="F33" s="273"/>
      <c r="G33" s="273" t="e">
        <f ca="1">_xlfn.XLOOKUP(I33,ドッグキャリー!$E$7:$E$51,ドッグキャリー!$C$7:$C$51,"",0)</f>
        <v>#NAME?</v>
      </c>
      <c r="H33" s="273" t="e">
        <f ca="1">_xlfn.XLOOKUP(I33,ドッグキャリー!$E$7:$E$51,ドッグキャリー!$D$7:$D$51,"",0)</f>
        <v>#NAME?</v>
      </c>
      <c r="I33" s="274" t="str">
        <f>IFERROR(IF(J33="","",ドッグキャリー!E38),"")</f>
        <v/>
      </c>
      <c r="J33" s="272" t="str">
        <f>IFERROR(IF(ドッグキャリー!N38=0,"",ドッグキャリー!N38),"")</f>
        <v/>
      </c>
      <c r="K33" s="273"/>
      <c r="L33" s="273"/>
      <c r="M33" s="273"/>
      <c r="N33" s="273"/>
      <c r="O33" s="273"/>
      <c r="P33" s="273"/>
      <c r="Q33" s="273"/>
      <c r="R33" s="273"/>
      <c r="S33" s="269">
        <v>32</v>
      </c>
    </row>
    <row r="34" spans="1:21" s="80" customFormat="1" ht="16.5">
      <c r="A34" s="270" t="str">
        <f>IFERROR(IF(J34&lt;&gt;"",MAX($A$1:A33)+1,""),"")</f>
        <v/>
      </c>
      <c r="B34" s="271" t="str">
        <f>IFERROR(IF(J34="","",_xlfn.CONCAT($Y$2,_xlfn.CONCAT(IF(LEN(ドッグキャリー!$K$2)=1,0,""),ドッグキャリー!$K$2,_xlfn.CONCAT(IF(LEN(ドッグキャリー!$N$2)=1,0,""),ドッグキャリー!$N$2)))),"")</f>
        <v/>
      </c>
      <c r="C34" s="272"/>
      <c r="D34" s="272"/>
      <c r="E34" s="272"/>
      <c r="F34" s="273"/>
      <c r="G34" s="273" t="e">
        <f ca="1">_xlfn.XLOOKUP(I34,ドッグキャリー!$E$7:$E$51,ドッグキャリー!$C$7:$C$51,"",0)</f>
        <v>#NAME?</v>
      </c>
      <c r="H34" s="273" t="e">
        <f ca="1">_xlfn.XLOOKUP(I34,ドッグキャリー!$E$7:$E$51,ドッグキャリー!$D$7:$D$51,"",0)</f>
        <v>#NAME?</v>
      </c>
      <c r="I34" s="274" t="str">
        <f>IFERROR(IF(J34="","",ドッグキャリー!E39),"")</f>
        <v/>
      </c>
      <c r="J34" s="272" t="str">
        <f>IFERROR(IF(ドッグキャリー!N39=0,"",ドッグキャリー!N39),"")</f>
        <v/>
      </c>
      <c r="K34" s="273"/>
      <c r="L34" s="273"/>
      <c r="M34" s="273"/>
      <c r="N34" s="273"/>
      <c r="O34" s="273"/>
      <c r="P34" s="273"/>
      <c r="Q34" s="273"/>
      <c r="R34" s="273"/>
      <c r="S34" s="269">
        <v>33</v>
      </c>
    </row>
    <row r="35" spans="1:21" s="80" customFormat="1" ht="16.5">
      <c r="A35" s="270" t="str">
        <f>IFERROR(IF(J35&lt;&gt;"",MAX($A$1:A34)+1,""),"")</f>
        <v/>
      </c>
      <c r="B35" s="271" t="str">
        <f>IFERROR(IF(J35="","",_xlfn.CONCAT($Y$2,_xlfn.CONCAT(IF(LEN(ドッグキャリー!$K$2)=1,0,""),ドッグキャリー!$K$2,_xlfn.CONCAT(IF(LEN(ドッグキャリー!$N$2)=1,0,""),ドッグキャリー!$N$2)))),"")</f>
        <v/>
      </c>
      <c r="C35" s="272"/>
      <c r="D35" s="272"/>
      <c r="E35" s="272"/>
      <c r="F35" s="273"/>
      <c r="G35" s="273" t="e">
        <f ca="1">_xlfn.XLOOKUP(I35,ドッグキャリー!$E$7:$E$51,ドッグキャリー!$C$7:$C$51,"",0)</f>
        <v>#NAME?</v>
      </c>
      <c r="H35" s="273" t="e">
        <f ca="1">_xlfn.XLOOKUP(I35,ドッグキャリー!$E$7:$E$51,ドッグキャリー!$D$7:$D$51,"",0)</f>
        <v>#NAME?</v>
      </c>
      <c r="I35" s="274" t="str">
        <f>IFERROR(IF(J35="","",ドッグキャリー!E40),"")</f>
        <v/>
      </c>
      <c r="J35" s="272" t="str">
        <f>IFERROR(IF(ドッグキャリー!N40=0,"",ドッグキャリー!N40),"")</f>
        <v/>
      </c>
      <c r="K35" s="273"/>
      <c r="L35" s="273"/>
      <c r="M35" s="273"/>
      <c r="N35" s="273"/>
      <c r="O35" s="273"/>
      <c r="P35" s="273"/>
      <c r="Q35" s="273"/>
      <c r="R35" s="273"/>
      <c r="S35" s="269">
        <v>34</v>
      </c>
    </row>
    <row r="36" spans="1:21" s="80" customFormat="1" ht="16.5">
      <c r="A36" s="270" t="str">
        <f>IFERROR(IF(J36&lt;&gt;"",MAX($A$1:A35)+1,""),"")</f>
        <v/>
      </c>
      <c r="B36" s="271" t="str">
        <f>IFERROR(IF(J36="","",_xlfn.CONCAT($Y$2,_xlfn.CONCAT(IF(LEN(ドッグキャリー!$K$2)=1,0,""),ドッグキャリー!$K$2,_xlfn.CONCAT(IF(LEN(ドッグキャリー!$N$2)=1,0,""),ドッグキャリー!$N$2)))),"")</f>
        <v/>
      </c>
      <c r="C36" s="272"/>
      <c r="D36" s="272"/>
      <c r="E36" s="272"/>
      <c r="F36" s="273"/>
      <c r="G36" s="273" t="e">
        <f ca="1">_xlfn.XLOOKUP(I36,ドッグキャリー!$E$7:$E$51,ドッグキャリー!$C$7:$C$51,"",0)</f>
        <v>#NAME?</v>
      </c>
      <c r="H36" s="273" t="e">
        <f ca="1">_xlfn.XLOOKUP(I36,ドッグキャリー!$E$7:$E$51,ドッグキャリー!$D$7:$D$51,"",0)</f>
        <v>#NAME?</v>
      </c>
      <c r="I36" s="274" t="str">
        <f>IFERROR(IF(J36="","",ドッグキャリー!E41),"")</f>
        <v/>
      </c>
      <c r="J36" s="272" t="str">
        <f>IFERROR(IF(ドッグキャリー!N41=0,"",ドッグキャリー!N41),"")</f>
        <v/>
      </c>
      <c r="K36" s="273"/>
      <c r="L36" s="273"/>
      <c r="M36" s="273"/>
      <c r="N36" s="273"/>
      <c r="O36" s="273"/>
      <c r="P36" s="273"/>
      <c r="Q36" s="273"/>
      <c r="R36" s="273"/>
      <c r="S36" s="269">
        <v>35</v>
      </c>
    </row>
    <row r="37" spans="1:21" s="80" customFormat="1" ht="16.5">
      <c r="A37" s="270" t="str">
        <f>IFERROR(IF(J37&lt;&gt;"",MAX($A$1:A36)+1,""),"")</f>
        <v/>
      </c>
      <c r="B37" s="271" t="str">
        <f>IFERROR(IF(J37="","",_xlfn.CONCAT($Y$2,_xlfn.CONCAT(IF(LEN(ドッグキャリー!$K$2)=1,0,""),ドッグキャリー!$K$2,_xlfn.CONCAT(IF(LEN(ドッグキャリー!$N$2)=1,0,""),ドッグキャリー!$N$2)))),"")</f>
        <v/>
      </c>
      <c r="C37" s="272"/>
      <c r="D37" s="272"/>
      <c r="E37" s="272"/>
      <c r="F37" s="273"/>
      <c r="G37" s="273" t="e">
        <f ca="1">_xlfn.XLOOKUP(I37,ドッグキャリー!$E$7:$E$51,ドッグキャリー!$C$7:$C$51,"",0)</f>
        <v>#NAME?</v>
      </c>
      <c r="H37" s="273" t="e">
        <f ca="1">_xlfn.XLOOKUP(I37,ドッグキャリー!$E$7:$E$51,ドッグキャリー!$D$7:$D$51,"",0)</f>
        <v>#NAME?</v>
      </c>
      <c r="I37" s="274" t="str">
        <f>IFERROR(IF(J37="","",ドッグキャリー!E42),"")</f>
        <v/>
      </c>
      <c r="J37" s="272" t="str">
        <f>IFERROR(IF(ドッグキャリー!N42=0,"",ドッグキャリー!N42),"")</f>
        <v/>
      </c>
      <c r="K37" s="273"/>
      <c r="L37" s="273"/>
      <c r="M37" s="273"/>
      <c r="N37" s="273"/>
      <c r="O37" s="273"/>
      <c r="P37" s="273"/>
      <c r="Q37" s="273"/>
      <c r="R37" s="273"/>
      <c r="S37" s="269">
        <v>36</v>
      </c>
    </row>
    <row r="38" spans="1:21" s="80" customFormat="1" ht="16.5">
      <c r="A38" s="270" t="str">
        <f>IFERROR(IF(J38&lt;&gt;"",MAX($A$1:A37)+1,""),"")</f>
        <v/>
      </c>
      <c r="B38" s="271" t="str">
        <f>IFERROR(IF(J38="","",_xlfn.CONCAT($Y$2,_xlfn.CONCAT(IF(LEN(ドッグキャリー!$K$2)=1,0,""),ドッグキャリー!$K$2,_xlfn.CONCAT(IF(LEN(ドッグキャリー!$N$2)=1,0,""),ドッグキャリー!$N$2)))),"")</f>
        <v/>
      </c>
      <c r="C38" s="272"/>
      <c r="D38" s="272"/>
      <c r="E38" s="272"/>
      <c r="F38" s="273"/>
      <c r="G38" s="273" t="e">
        <f ca="1">_xlfn.XLOOKUP(I38,ドッグキャリー!$E$7:$E$51,ドッグキャリー!$C$7:$C$51,"",0)</f>
        <v>#NAME?</v>
      </c>
      <c r="H38" s="273" t="e">
        <f ca="1">_xlfn.XLOOKUP(I38,ドッグキャリー!$E$7:$E$51,ドッグキャリー!$D$7:$D$51,"",0)</f>
        <v>#NAME?</v>
      </c>
      <c r="I38" s="274" t="str">
        <f>IFERROR(IF(J38="","",ドッグキャリー!E43),"")</f>
        <v/>
      </c>
      <c r="J38" s="272" t="str">
        <f>IFERROR(IF(ドッグキャリー!N43=0,"",ドッグキャリー!N43),"")</f>
        <v/>
      </c>
      <c r="K38" s="273"/>
      <c r="L38" s="273"/>
      <c r="M38" s="273"/>
      <c r="N38" s="273"/>
      <c r="O38" s="273"/>
      <c r="P38" s="273"/>
      <c r="Q38" s="273"/>
      <c r="R38" s="273"/>
      <c r="S38" s="269">
        <v>37</v>
      </c>
    </row>
    <row r="39" spans="1:21" s="80" customFormat="1" ht="16.5">
      <c r="A39" s="270" t="str">
        <f>IFERROR(IF(J39&lt;&gt;"",MAX($A$1:A38)+1,""),"")</f>
        <v/>
      </c>
      <c r="B39" s="271" t="str">
        <f>IFERROR(IF(J39="","",_xlfn.CONCAT($Y$2,_xlfn.CONCAT(IF(LEN(ドッグキャリー!$K$2)=1,0,""),ドッグキャリー!$K$2,_xlfn.CONCAT(IF(LEN(ドッグキャリー!$N$2)=1,0,""),ドッグキャリー!$N$2)))),"")</f>
        <v/>
      </c>
      <c r="C39" s="272"/>
      <c r="D39" s="272"/>
      <c r="E39" s="272"/>
      <c r="F39" s="273"/>
      <c r="G39" s="273" t="e">
        <f ca="1">_xlfn.XLOOKUP(I39,ドッグキャリー!$E$7:$E$51,ドッグキャリー!$C$7:$C$51,"",0)</f>
        <v>#NAME?</v>
      </c>
      <c r="H39" s="273" t="e">
        <f ca="1">_xlfn.XLOOKUP(I39,ドッグキャリー!$E$7:$E$51,ドッグキャリー!$D$7:$D$51,"",0)</f>
        <v>#NAME?</v>
      </c>
      <c r="I39" s="274" t="str">
        <f>IFERROR(IF(J39="","",ドッグキャリー!E44),"")</f>
        <v/>
      </c>
      <c r="J39" s="272" t="str">
        <f>IFERROR(IF(ドッグキャリー!N44=0,"",ドッグキャリー!N44),"")</f>
        <v/>
      </c>
      <c r="K39" s="273"/>
      <c r="L39" s="273"/>
      <c r="M39" s="273"/>
      <c r="N39" s="273"/>
      <c r="O39" s="273"/>
      <c r="P39" s="273"/>
      <c r="Q39" s="273"/>
      <c r="R39" s="273"/>
      <c r="S39" s="269">
        <v>38</v>
      </c>
    </row>
    <row r="40" spans="1:21" s="80" customFormat="1" ht="16.5">
      <c r="A40" s="270" t="str">
        <f>IFERROR(IF(J40&lt;&gt;"",MAX($A$1:A39)+1,""),"")</f>
        <v/>
      </c>
      <c r="B40" s="271" t="str">
        <f>IFERROR(IF(J40="","",_xlfn.CONCAT($Y$2,_xlfn.CONCAT(IF(LEN(ドッグキャリー!$K$2)=1,0,""),ドッグキャリー!$K$2,_xlfn.CONCAT(IF(LEN(ドッグキャリー!$N$2)=1,0,""),ドッグキャリー!$N$2)))),"")</f>
        <v/>
      </c>
      <c r="C40" s="272"/>
      <c r="D40" s="272"/>
      <c r="E40" s="272"/>
      <c r="F40" s="273"/>
      <c r="G40" s="273" t="e">
        <f ca="1">_xlfn.XLOOKUP(I40,ドッグキャリー!$E$7:$E$51,ドッグキャリー!$C$7:$C$51,"",0)</f>
        <v>#NAME?</v>
      </c>
      <c r="H40" s="273" t="e">
        <f ca="1">_xlfn.XLOOKUP(I40,ドッグキャリー!$E$7:$E$51,ドッグキャリー!$D$7:$D$51,"",0)</f>
        <v>#NAME?</v>
      </c>
      <c r="I40" s="274" t="str">
        <f>IFERROR(IF(J40="","",ドッグキャリー!E45),"")</f>
        <v/>
      </c>
      <c r="J40" s="272" t="str">
        <f>IFERROR(IF(ドッグキャリー!N45=0,"",ドッグキャリー!N45),"")</f>
        <v/>
      </c>
      <c r="K40" s="273"/>
      <c r="L40" s="273"/>
      <c r="M40" s="273"/>
      <c r="N40" s="273"/>
      <c r="O40" s="273"/>
      <c r="P40" s="273"/>
      <c r="Q40" s="273"/>
      <c r="R40" s="273"/>
      <c r="S40" s="269">
        <v>39</v>
      </c>
    </row>
    <row r="41" spans="1:21" s="80" customFormat="1" ht="16.5">
      <c r="A41" s="270" t="str">
        <f>IFERROR(IF(J41&lt;&gt;"",MAX($A$1:A40)+1,""),"")</f>
        <v/>
      </c>
      <c r="B41" s="271" t="str">
        <f>IFERROR(IF(J41="","",_xlfn.CONCAT($Y$2,_xlfn.CONCAT(IF(LEN(ドッグキャリー!$K$2)=1,0,""),ドッグキャリー!$K$2,_xlfn.CONCAT(IF(LEN(ドッグキャリー!$N$2)=1,0,""),ドッグキャリー!$N$2)))),"")</f>
        <v/>
      </c>
      <c r="C41" s="272"/>
      <c r="D41" s="272"/>
      <c r="E41" s="272"/>
      <c r="F41" s="273"/>
      <c r="G41" s="273" t="e">
        <f ca="1">_xlfn.XLOOKUP(I41,ドッグキャリー!$E$7:$E$51,ドッグキャリー!$C$7:$C$51,"",0)</f>
        <v>#NAME?</v>
      </c>
      <c r="H41" s="273" t="e">
        <f ca="1">_xlfn.XLOOKUP(I41,ドッグキャリー!$E$7:$E$51,ドッグキャリー!$D$7:$D$51,"",0)</f>
        <v>#NAME?</v>
      </c>
      <c r="I41" s="274" t="str">
        <f>IFERROR(IF(J41="","",ドッグキャリー!E46),"")</f>
        <v/>
      </c>
      <c r="J41" s="272" t="str">
        <f>IFERROR(IF(ドッグキャリー!N46=0,"",ドッグキャリー!N46),"")</f>
        <v/>
      </c>
      <c r="K41" s="273"/>
      <c r="L41" s="273"/>
      <c r="M41" s="273"/>
      <c r="N41" s="273"/>
      <c r="O41" s="273"/>
      <c r="P41" s="273"/>
      <c r="Q41" s="273"/>
      <c r="R41" s="273"/>
      <c r="S41" s="269">
        <v>40</v>
      </c>
    </row>
    <row r="42" spans="1:21" s="80" customFormat="1" ht="16.5">
      <c r="A42" s="270" t="str">
        <f>IFERROR(IF(J42&lt;&gt;"",MAX($A$1:A41)+1,""),"")</f>
        <v/>
      </c>
      <c r="B42" s="271" t="str">
        <f>IFERROR(IF(J42="","",_xlfn.CONCAT($Y$2,_xlfn.CONCAT(IF(LEN(ドッグキャリー!$K$2)=1,0,""),ドッグキャリー!$K$2,_xlfn.CONCAT(IF(LEN(ドッグキャリー!$N$2)=1,0,""),ドッグキャリー!$N$2)))),"")</f>
        <v/>
      </c>
      <c r="C42" s="272"/>
      <c r="D42" s="272"/>
      <c r="E42" s="272"/>
      <c r="F42" s="273"/>
      <c r="G42" s="273" t="e">
        <f ca="1">_xlfn.XLOOKUP(I42,ドッグキャリー!$E$7:$E$51,ドッグキャリー!$C$7:$C$51,"",0)</f>
        <v>#NAME?</v>
      </c>
      <c r="H42" s="273" t="e">
        <f ca="1">_xlfn.XLOOKUP(I42,ドッグキャリー!$E$7:$E$51,ドッグキャリー!$D$7:$D$51,"",0)</f>
        <v>#NAME?</v>
      </c>
      <c r="I42" s="274" t="str">
        <f>IFERROR(IF(J42="","",ドッグキャリー!E47),"")</f>
        <v/>
      </c>
      <c r="J42" s="272" t="str">
        <f>IFERROR(IF(ドッグキャリー!N47=0,"",ドッグキャリー!N47),"")</f>
        <v/>
      </c>
      <c r="K42" s="273"/>
      <c r="L42" s="273"/>
      <c r="M42" s="273"/>
      <c r="N42" s="273"/>
      <c r="O42" s="273"/>
      <c r="P42" s="273"/>
      <c r="Q42" s="273"/>
      <c r="R42" s="273"/>
      <c r="S42" s="269">
        <v>41</v>
      </c>
      <c r="U42" s="80">
        <f>SUM(J2:J42)</f>
        <v>0</v>
      </c>
    </row>
    <row r="43" spans="1:21" s="80" customFormat="1" ht="16.5">
      <c r="A43" s="270" t="str">
        <f>IFERROR(IF(J43&lt;&gt;"",MAX($A$1:A42)+1,""),"")</f>
        <v/>
      </c>
      <c r="B43" s="271" t="str">
        <f>IFERROR(IF(J43="","",_xlfn.CONCAT($Y$2,_xlfn.CONCAT(IF(LEN(ドッグキャリー!$K$2)=1,0,""),ドッグキャリー!$K$2,_xlfn.CONCAT(IF(LEN(ドッグキャリー!$N$2)=1,0,""),ドッグキャリー!$N$2)))),"")</f>
        <v/>
      </c>
      <c r="C43" s="272"/>
      <c r="D43" s="272"/>
      <c r="E43" s="272"/>
      <c r="F43" s="273"/>
      <c r="G43" s="273" t="e">
        <f ca="1">_xlfn.XLOOKUP(I43,ドッグキャリー!$E$7:$E$51,ドッグキャリー!$C$7:$C$51,"",0)</f>
        <v>#NAME?</v>
      </c>
      <c r="H43" s="273" t="e">
        <f ca="1">_xlfn.XLOOKUP(I43,ドッグキャリー!$E$7:$E$51,ドッグキャリー!$D$7:$D$51,"",0)</f>
        <v>#NAME?</v>
      </c>
      <c r="I43" s="274" t="str">
        <f>IFERROR(IF(J43="","",ドッグキャリー!E48),"")</f>
        <v/>
      </c>
      <c r="J43" s="272" t="str">
        <f>IFERROR(IF(ドッグキャリー!N48=0,"",ドッグキャリー!N48),"")</f>
        <v/>
      </c>
      <c r="K43" s="273"/>
      <c r="L43" s="273"/>
      <c r="M43" s="273"/>
      <c r="N43" s="273"/>
      <c r="O43" s="273"/>
      <c r="P43" s="273"/>
      <c r="Q43" s="273"/>
      <c r="R43" s="273"/>
      <c r="S43" s="269">
        <v>42</v>
      </c>
    </row>
    <row r="44" spans="1:21" s="80" customFormat="1" ht="16.5">
      <c r="A44" s="270" t="str">
        <f>IFERROR(IF(J44&lt;&gt;"",MAX($A$1:A43)+1,""),"")</f>
        <v/>
      </c>
      <c r="B44" s="271" t="str">
        <f>IFERROR(IF(J44="","",_xlfn.CONCAT($Y$2,_xlfn.CONCAT(IF(LEN(ドッグキャリー!$K$2)=1,0,""),ドッグキャリー!$K$2,_xlfn.CONCAT(IF(LEN(ドッグキャリー!$N$2)=1,0,""),ドッグキャリー!$N$2)))),"")</f>
        <v/>
      </c>
      <c r="C44" s="272"/>
      <c r="D44" s="272"/>
      <c r="E44" s="272"/>
      <c r="F44" s="273"/>
      <c r="G44" s="273" t="e">
        <f ca="1">_xlfn.XLOOKUP(I44,ドッグキャリー!$E$7:$E$51,ドッグキャリー!$C$7:$C$51,"",0)</f>
        <v>#NAME?</v>
      </c>
      <c r="H44" s="273" t="e">
        <f ca="1">_xlfn.XLOOKUP(I44,ドッグキャリー!$E$7:$E$51,ドッグキャリー!$D$7:$D$51,"",0)</f>
        <v>#NAME?</v>
      </c>
      <c r="I44" s="274" t="str">
        <f>IFERROR(IF(J44="","",ドッグキャリー!E49),"")</f>
        <v/>
      </c>
      <c r="J44" s="272" t="str">
        <f>IFERROR(IF(ドッグキャリー!N49=0,"",ドッグキャリー!N49),"")</f>
        <v/>
      </c>
      <c r="K44" s="273"/>
      <c r="L44" s="273"/>
      <c r="M44" s="273"/>
      <c r="N44" s="273"/>
      <c r="O44" s="273"/>
      <c r="P44" s="273"/>
      <c r="Q44" s="273"/>
      <c r="R44" s="273"/>
      <c r="S44" s="269">
        <v>43</v>
      </c>
    </row>
    <row r="45" spans="1:21" s="80" customFormat="1" ht="16.5">
      <c r="A45" s="270" t="str">
        <f>IFERROR(IF(J45&lt;&gt;"",MAX($A$1:A44)+1,""),"")</f>
        <v/>
      </c>
      <c r="B45" s="271" t="str">
        <f>IFERROR(IF(J45="","",_xlfn.CONCAT($Y$2,_xlfn.CONCAT(IF(LEN(ドッグキャリー!$K$2)=1,0,""),ドッグキャリー!$K$2,_xlfn.CONCAT(IF(LEN(ドッグキャリー!$N$2)=1,0,""),ドッグキャリー!$N$2)))),"")</f>
        <v/>
      </c>
      <c r="C45" s="272"/>
      <c r="D45" s="272"/>
      <c r="E45" s="272"/>
      <c r="F45" s="273"/>
      <c r="G45" s="273" t="e">
        <f ca="1">_xlfn.XLOOKUP(I45,ドッグキャリー!$E$7:$E$51,ドッグキャリー!$C$7:$C$51,"",0)</f>
        <v>#NAME?</v>
      </c>
      <c r="H45" s="273" t="e">
        <f ca="1">_xlfn.XLOOKUP(I45,ドッグキャリー!$E$7:$E$51,ドッグキャリー!$D$7:$D$51,"",0)</f>
        <v>#NAME?</v>
      </c>
      <c r="I45" s="274" t="str">
        <f>IFERROR(IF(J45="","",ドッグキャリー!E50),"")</f>
        <v/>
      </c>
      <c r="J45" s="272" t="str">
        <f>IFERROR(IF(ドッグキャリー!N50=0,"",ドッグキャリー!N50),"")</f>
        <v/>
      </c>
      <c r="K45" s="273"/>
      <c r="L45" s="273"/>
      <c r="M45" s="273"/>
      <c r="N45" s="273"/>
      <c r="O45" s="273"/>
      <c r="P45" s="273"/>
      <c r="Q45" s="273"/>
      <c r="R45" s="273"/>
      <c r="S45" s="269">
        <v>44</v>
      </c>
    </row>
    <row r="46" spans="1:21" s="80" customFormat="1" ht="16.5">
      <c r="A46" s="270" t="str">
        <f>IFERROR(IF(J46&lt;&gt;"",MAX($A$1:A45)+1,""),"")</f>
        <v/>
      </c>
      <c r="B46" s="271" t="str">
        <f>IFERROR(IF(J46="","",_xlfn.CONCAT($Y$2,_xlfn.CONCAT(IF(LEN(ドッグキャリー!$K$2)=1,0,""),ドッグキャリー!$K$2,_xlfn.CONCAT(IF(LEN(ドッグキャリー!$N$2)=1,0,""),ドッグキャリー!$N$2)))),"")</f>
        <v/>
      </c>
      <c r="C46" s="272"/>
      <c r="D46" s="272"/>
      <c r="E46" s="272"/>
      <c r="F46" s="273"/>
      <c r="G46" s="273" t="e">
        <f ca="1">_xlfn.XLOOKUP(I46,ドッグキャリー!$E$7:$E$51,ドッグキャリー!$C$7:$C$51,"",0)</f>
        <v>#NAME?</v>
      </c>
      <c r="H46" s="273" t="e">
        <f ca="1">_xlfn.XLOOKUP(I46,ドッグキャリー!$E$7:$E$51,ドッグキャリー!$D$7:$D$51,"",0)</f>
        <v>#NAME?</v>
      </c>
      <c r="I46" s="274" t="str">
        <f>IFERROR(IF(J46="","",ドッグキャリー!E51),"")</f>
        <v/>
      </c>
      <c r="J46" s="272" t="str">
        <f>IFERROR(IF(ドッグキャリー!N51=0,"",ドッグキャリー!N51),"")</f>
        <v/>
      </c>
      <c r="K46" s="273"/>
      <c r="L46" s="273"/>
      <c r="M46" s="273"/>
      <c r="N46" s="273"/>
      <c r="O46" s="273"/>
      <c r="P46" s="273"/>
      <c r="Q46" s="273"/>
      <c r="R46" s="273"/>
      <c r="S46" s="269">
        <v>45</v>
      </c>
    </row>
    <row r="47" spans="1:21" s="80" customFormat="1" ht="16.5">
      <c r="A47" s="270"/>
      <c r="B47" s="271" t="str">
        <f>IFERROR(IF(J47="","",_xlfn.CONCAT($Y$2,_xlfn.CONCAT(IF(LEN(ドッグキャリー!$K$2)=1,0,""),ドッグキャリー!$K$2,_xlfn.CONCAT(IF(LEN(ドッグキャリー!$N$2)=1,0,""),ドッグキャリー!$N$2)))),"")</f>
        <v/>
      </c>
      <c r="C47" s="272"/>
      <c r="D47" s="272"/>
      <c r="E47" s="272"/>
      <c r="F47" s="273"/>
      <c r="G47" s="273"/>
      <c r="H47" s="273"/>
      <c r="I47" s="274"/>
      <c r="J47" s="272"/>
      <c r="K47" s="273"/>
      <c r="L47" s="273"/>
      <c r="M47" s="273"/>
      <c r="N47" s="273"/>
      <c r="O47" s="273"/>
      <c r="P47" s="273"/>
      <c r="Q47" s="273"/>
      <c r="R47" s="273"/>
      <c r="S47" s="269">
        <v>46</v>
      </c>
    </row>
    <row r="48" spans="1:21" s="80" customFormat="1" ht="16.5">
      <c r="A48" s="270"/>
      <c r="B48" s="271" t="str">
        <f>IFERROR(IF(J48="","",_xlfn.CONCAT($Y$2,_xlfn.CONCAT(IF(LEN(ドッグキャリー!$K$2)=1,0,""),ドッグキャリー!$K$2,_xlfn.CONCAT(IF(LEN(ドッグキャリー!$N$2)=1,0,""),ドッグキャリー!$N$2)))),"")</f>
        <v/>
      </c>
      <c r="C48" s="272"/>
      <c r="D48" s="272"/>
      <c r="E48" s="272"/>
      <c r="F48" s="273"/>
      <c r="G48" s="273"/>
      <c r="H48" s="273"/>
      <c r="I48" s="274"/>
      <c r="J48" s="272"/>
      <c r="K48" s="273"/>
      <c r="L48" s="273"/>
      <c r="M48" s="273"/>
      <c r="N48" s="273"/>
      <c r="O48" s="273"/>
      <c r="P48" s="273"/>
      <c r="Q48" s="273"/>
      <c r="R48" s="273"/>
      <c r="S48" s="269">
        <v>47</v>
      </c>
    </row>
    <row r="49" spans="1:19" s="81" customFormat="1" ht="16.5">
      <c r="A49" s="270" t="str">
        <f>IFERROR(IF(J49&lt;&gt;"",MAX($A$1:A48)+1,""),"")</f>
        <v/>
      </c>
      <c r="B49" s="271" t="str">
        <f>IFERROR(IF(J49="","",_xlfn.CONCAT($Y$2,_xlfn.CONCAT(IF(LEN(ドッグキャリー!$K$2)=1,0,""),ドッグキャリー!$K$2,_xlfn.CONCAT(IF(LEN(ドッグキャリー!$N$2)=1,0,""),ドッグキャリー!$N$2)))),"")</f>
        <v/>
      </c>
      <c r="C49" s="272"/>
      <c r="D49" s="272"/>
      <c r="E49" s="272"/>
      <c r="F49" s="273"/>
      <c r="G49" s="273"/>
      <c r="H49" s="273"/>
      <c r="I49" s="274"/>
      <c r="J49" s="272"/>
      <c r="K49" s="273"/>
      <c r="L49" s="273"/>
      <c r="M49" s="273"/>
      <c r="N49" s="273"/>
      <c r="O49" s="273"/>
      <c r="P49" s="273"/>
      <c r="Q49" s="273"/>
      <c r="R49" s="273"/>
      <c r="S49" s="269">
        <v>48</v>
      </c>
    </row>
    <row r="50" spans="1:19" s="81" customFormat="1" ht="16.5">
      <c r="A50" s="270" t="str">
        <f>IFERROR(IF(J50&lt;&gt;"",MAX($A$1:A49)+1,""),"")</f>
        <v/>
      </c>
      <c r="B50" s="271" t="str">
        <f>IFERROR(IF(J50="","",_xlfn.CONCAT($Y$2,_xlfn.CONCAT(IF(LEN(ドッグキャリー!$K$2)=1,0,""),ドッグキャリー!$K$2,_xlfn.CONCAT(IF(LEN(ドッグキャリー!$N$2)=1,0,""),ドッグキャリー!$N$2)))),"")</f>
        <v/>
      </c>
      <c r="C50" s="272"/>
      <c r="D50" s="272"/>
      <c r="E50" s="272"/>
      <c r="F50" s="273"/>
      <c r="G50" s="273"/>
      <c r="H50" s="273"/>
      <c r="I50" s="274"/>
      <c r="J50" s="272"/>
      <c r="K50" s="273"/>
      <c r="L50" s="273"/>
      <c r="M50" s="273"/>
      <c r="N50" s="273"/>
      <c r="O50" s="273"/>
      <c r="P50" s="273"/>
      <c r="Q50" s="273"/>
      <c r="R50" s="273"/>
      <c r="S50" s="269">
        <v>49</v>
      </c>
    </row>
    <row r="51" spans="1:19" s="81" customFormat="1" ht="16.5">
      <c r="A51" s="270" t="str">
        <f>IFERROR(IF(J51&lt;&gt;"",MAX($A$1:A50)+1,""),"")</f>
        <v/>
      </c>
      <c r="B51" s="271" t="str">
        <f>IFERROR(IF(J51="","",_xlfn.CONCAT($Y$2,_xlfn.CONCAT(IF(LEN(ドッグキャリー!$K$2)=1,0,""),ドッグキャリー!$K$2,_xlfn.CONCAT(IF(LEN(ドッグキャリー!$N$2)=1,0,""),ドッグキャリー!$N$2)))),"")</f>
        <v/>
      </c>
      <c r="C51" s="272"/>
      <c r="D51" s="272"/>
      <c r="E51" s="272"/>
      <c r="F51" s="273"/>
      <c r="G51" s="273"/>
      <c r="H51" s="273"/>
      <c r="I51" s="274"/>
      <c r="J51" s="272"/>
      <c r="K51" s="273"/>
      <c r="L51" s="273"/>
      <c r="M51" s="273"/>
      <c r="N51" s="273"/>
      <c r="O51" s="273"/>
      <c r="P51" s="273"/>
      <c r="Q51" s="273"/>
      <c r="R51" s="273"/>
      <c r="S51" s="269">
        <v>50</v>
      </c>
    </row>
    <row r="52" spans="1:19" s="81" customFormat="1" ht="15.75">
      <c r="A52" s="270" t="str">
        <f>IFERROR(IF(J52&lt;&gt;"",MAX($A$1:A51)+1,""),"")</f>
        <v/>
      </c>
      <c r="B52" s="271" t="str">
        <f>IFERROR(IF(J52="","",_xlfn.CONCAT($Y$2,_xlfn.CONCAT(IF(LEN(ドッグキャリー!$K$2)=1,0,""),ドッグキャリー!$K$2,_xlfn.CONCAT(IF(LEN(ドッグキャリー!$N$2)=1,0,""),ドッグキャリー!$N$2)))),"")</f>
        <v/>
      </c>
      <c r="C52" s="275"/>
      <c r="D52" s="275"/>
      <c r="E52" s="275"/>
      <c r="F52" s="276"/>
      <c r="G52" s="276"/>
      <c r="H52" s="276"/>
      <c r="I52" s="277" t="str">
        <f>IFERROR(IF(スキンタイト!N7=0,"",スキンタイト!E7),"")</f>
        <v/>
      </c>
      <c r="J52" s="276" t="str">
        <f>IFERROR(IF(スキンタイト!N7=0,"",スキンタイト!N7),"")</f>
        <v/>
      </c>
      <c r="K52" s="276"/>
      <c r="L52" s="276"/>
      <c r="M52" s="276"/>
      <c r="N52" s="276"/>
      <c r="O52" s="276"/>
      <c r="P52" s="276"/>
      <c r="Q52" s="276"/>
      <c r="R52" s="276"/>
      <c r="S52" s="269">
        <v>51</v>
      </c>
    </row>
    <row r="53" spans="1:19" s="81" customFormat="1" ht="15.75">
      <c r="A53" s="270" t="str">
        <f>IFERROR(IF(J53&lt;&gt;"",MAX($A$1:A52)+1,""),"")</f>
        <v/>
      </c>
      <c r="B53" s="271" t="str">
        <f>IFERROR(IF(J53="","",_xlfn.CONCAT($Y$2,_xlfn.CONCAT(IF(LEN(ドッグキャリー!$K$2)=1,0,""),ドッグキャリー!$K$2,_xlfn.CONCAT(IF(LEN(ドッグキャリー!$N$2)=1,0,""),ドッグキャリー!$N$2)))),"")</f>
        <v/>
      </c>
      <c r="C53" s="275"/>
      <c r="D53" s="275"/>
      <c r="E53" s="275"/>
      <c r="F53" s="276"/>
      <c r="G53" s="276"/>
      <c r="H53" s="276"/>
      <c r="I53" s="277" t="str">
        <f>IFERROR(IF(スキンタイト!N8=0,"",スキンタイト!E8),"")</f>
        <v/>
      </c>
      <c r="J53" s="276" t="str">
        <f>IFERROR(IF(スキンタイト!N8=0,"",スキンタイト!N8),"")</f>
        <v/>
      </c>
      <c r="K53" s="276"/>
      <c r="L53" s="276"/>
      <c r="M53" s="276"/>
      <c r="N53" s="276"/>
      <c r="O53" s="276"/>
      <c r="P53" s="276"/>
      <c r="Q53" s="276"/>
      <c r="R53" s="276"/>
      <c r="S53" s="269">
        <v>52</v>
      </c>
    </row>
    <row r="54" spans="1:19" s="81" customFormat="1" ht="15.75">
      <c r="A54" s="270" t="str">
        <f>IFERROR(IF(J54&lt;&gt;"",MAX($A$1:A53)+1,""),"")</f>
        <v/>
      </c>
      <c r="B54" s="271" t="str">
        <f>IFERROR(IF(J54="","",_xlfn.CONCAT($Y$2,_xlfn.CONCAT(IF(LEN(ドッグキャリー!$K$2)=1,0,""),ドッグキャリー!$K$2,_xlfn.CONCAT(IF(LEN(ドッグキャリー!$N$2)=1,0,""),ドッグキャリー!$N$2)))),"")</f>
        <v/>
      </c>
      <c r="C54" s="275"/>
      <c r="D54" s="275"/>
      <c r="E54" s="275"/>
      <c r="F54" s="276"/>
      <c r="G54" s="276"/>
      <c r="H54" s="276"/>
      <c r="I54" s="277" t="str">
        <f>IFERROR(IF(スキンタイト!N9=0,"",スキンタイト!E9),"")</f>
        <v/>
      </c>
      <c r="J54" s="276" t="str">
        <f>IFERROR(IF(スキンタイト!N9=0,"",スキンタイト!N9),"")</f>
        <v/>
      </c>
      <c r="K54" s="276"/>
      <c r="L54" s="276"/>
      <c r="M54" s="276"/>
      <c r="N54" s="276"/>
      <c r="O54" s="276"/>
      <c r="P54" s="276"/>
      <c r="Q54" s="276"/>
      <c r="R54" s="276"/>
      <c r="S54" s="269">
        <v>53</v>
      </c>
    </row>
    <row r="55" spans="1:19" s="81" customFormat="1" ht="15.75">
      <c r="A55" s="270" t="str">
        <f>IFERROR(IF(J55&lt;&gt;"",MAX($A$1:A54)+1,""),"")</f>
        <v/>
      </c>
      <c r="B55" s="271" t="str">
        <f>IFERROR(IF(J55="","",_xlfn.CONCAT($Y$2,_xlfn.CONCAT(IF(LEN(ドッグキャリー!$K$2)=1,0,""),ドッグキャリー!$K$2,_xlfn.CONCAT(IF(LEN(ドッグキャリー!$N$2)=1,0,""),ドッグキャリー!$N$2)))),"")</f>
        <v/>
      </c>
      <c r="C55" s="275"/>
      <c r="D55" s="275"/>
      <c r="E55" s="275"/>
      <c r="F55" s="276"/>
      <c r="G55" s="276"/>
      <c r="H55" s="276"/>
      <c r="I55" s="277" t="str">
        <f>IFERROR(IF(スキンタイト!N10=0,"",スキンタイト!E10),"")</f>
        <v/>
      </c>
      <c r="J55" s="276" t="str">
        <f>IFERROR(IF(スキンタイト!N10=0,"",スキンタイト!N10),"")</f>
        <v/>
      </c>
      <c r="K55" s="276"/>
      <c r="L55" s="276"/>
      <c r="M55" s="276"/>
      <c r="N55" s="276"/>
      <c r="O55" s="276"/>
      <c r="P55" s="276"/>
      <c r="Q55" s="276"/>
      <c r="R55" s="276"/>
      <c r="S55" s="269">
        <v>54</v>
      </c>
    </row>
    <row r="56" spans="1:19" s="81" customFormat="1" ht="15.75">
      <c r="A56" s="270" t="str">
        <f>IFERROR(IF(J56&lt;&gt;"",MAX($A$1:A55)+1,""),"")</f>
        <v/>
      </c>
      <c r="B56" s="271" t="str">
        <f>IFERROR(IF(J56="","",_xlfn.CONCAT($Y$2,_xlfn.CONCAT(IF(LEN(ドッグキャリー!$K$2)=1,0,""),ドッグキャリー!$K$2,_xlfn.CONCAT(IF(LEN(ドッグキャリー!$N$2)=1,0,""),ドッグキャリー!$N$2)))),"")</f>
        <v/>
      </c>
      <c r="C56" s="275"/>
      <c r="D56" s="275"/>
      <c r="E56" s="275"/>
      <c r="F56" s="276"/>
      <c r="G56" s="276"/>
      <c r="H56" s="276"/>
      <c r="I56" s="277" t="str">
        <f>IFERROR(IF(スキンタイト!N11=0,"",スキンタイト!E11),"")</f>
        <v/>
      </c>
      <c r="J56" s="276" t="str">
        <f>IFERROR(IF(スキンタイト!N11=0,"",スキンタイト!N11),"")</f>
        <v/>
      </c>
      <c r="K56" s="276"/>
      <c r="L56" s="276"/>
      <c r="M56" s="276"/>
      <c r="N56" s="276"/>
      <c r="O56" s="276"/>
      <c r="P56" s="276"/>
      <c r="Q56" s="276"/>
      <c r="R56" s="276"/>
      <c r="S56" s="269">
        <v>55</v>
      </c>
    </row>
    <row r="57" spans="1:19" s="81" customFormat="1" ht="15.75">
      <c r="A57" s="270" t="str">
        <f>IFERROR(IF(J57&lt;&gt;"",MAX($A$1:A56)+1,""),"")</f>
        <v/>
      </c>
      <c r="B57" s="271" t="str">
        <f>IFERROR(IF(J57="","",_xlfn.CONCAT($Y$2,_xlfn.CONCAT(IF(LEN(ドッグキャリー!$K$2)=1,0,""),ドッグキャリー!$K$2,_xlfn.CONCAT(IF(LEN(ドッグキャリー!$N$2)=1,0,""),ドッグキャリー!$N$2)))),"")</f>
        <v/>
      </c>
      <c r="C57" s="275"/>
      <c r="D57" s="275"/>
      <c r="E57" s="275"/>
      <c r="F57" s="276"/>
      <c r="G57" s="276"/>
      <c r="H57" s="276"/>
      <c r="I57" s="277" t="str">
        <f>IFERROR(IF(スキンタイト!N12=0,"",スキンタイト!E12),"")</f>
        <v/>
      </c>
      <c r="J57" s="276" t="str">
        <f>IFERROR(IF(スキンタイト!N12=0,"",スキンタイト!N12),"")</f>
        <v/>
      </c>
      <c r="K57" s="276"/>
      <c r="L57" s="276"/>
      <c r="M57" s="276"/>
      <c r="N57" s="276"/>
      <c r="O57" s="276"/>
      <c r="P57" s="276"/>
      <c r="Q57" s="276"/>
      <c r="R57" s="276"/>
      <c r="S57" s="269">
        <v>56</v>
      </c>
    </row>
    <row r="58" spans="1:19" s="81" customFormat="1" ht="15.75">
      <c r="A58" s="270" t="str">
        <f>IFERROR(IF(J58&lt;&gt;"",MAX($A$1:A57)+1,""),"")</f>
        <v/>
      </c>
      <c r="B58" s="271" t="str">
        <f>IFERROR(IF(J58="","",_xlfn.CONCAT($Y$2,_xlfn.CONCAT(IF(LEN(ドッグキャリー!$K$2)=1,0,""),ドッグキャリー!$K$2,_xlfn.CONCAT(IF(LEN(ドッグキャリー!$N$2)=1,0,""),ドッグキャリー!$N$2)))),"")</f>
        <v/>
      </c>
      <c r="C58" s="275"/>
      <c r="D58" s="275"/>
      <c r="E58" s="275"/>
      <c r="F58" s="276"/>
      <c r="G58" s="276"/>
      <c r="H58" s="276"/>
      <c r="I58" s="277" t="str">
        <f>IFERROR(IF(スキンタイト!N13=0,"",スキンタイト!E13),"")</f>
        <v/>
      </c>
      <c r="J58" s="276" t="str">
        <f>IFERROR(IF(スキンタイト!N13=0,"",スキンタイト!N13),"")</f>
        <v/>
      </c>
      <c r="K58" s="276"/>
      <c r="L58" s="276"/>
      <c r="M58" s="276"/>
      <c r="N58" s="276"/>
      <c r="O58" s="276"/>
      <c r="P58" s="276"/>
      <c r="Q58" s="276"/>
      <c r="R58" s="276"/>
      <c r="S58" s="269">
        <v>57</v>
      </c>
    </row>
    <row r="59" spans="1:19" s="81" customFormat="1" ht="15.75">
      <c r="A59" s="270" t="str">
        <f>IFERROR(IF(J59&lt;&gt;"",MAX($A$1:A58)+1,""),"")</f>
        <v/>
      </c>
      <c r="B59" s="271" t="str">
        <f>IFERROR(IF(J59="","",_xlfn.CONCAT($Y$2,_xlfn.CONCAT(IF(LEN(ドッグキャリー!$K$2)=1,0,""),ドッグキャリー!$K$2,_xlfn.CONCAT(IF(LEN(ドッグキャリー!$N$2)=1,0,""),ドッグキャリー!$N$2)))),"")</f>
        <v/>
      </c>
      <c r="C59" s="275"/>
      <c r="D59" s="275"/>
      <c r="E59" s="275"/>
      <c r="F59" s="276"/>
      <c r="G59" s="276"/>
      <c r="H59" s="276"/>
      <c r="I59" s="277" t="str">
        <f>IFERROR(IF(スキンタイト!N14=0,"",スキンタイト!E14),"")</f>
        <v/>
      </c>
      <c r="J59" s="276" t="str">
        <f>IFERROR(IF(スキンタイト!N14=0,"",スキンタイト!N14),"")</f>
        <v/>
      </c>
      <c r="K59" s="276"/>
      <c r="L59" s="276"/>
      <c r="M59" s="276"/>
      <c r="N59" s="276"/>
      <c r="O59" s="276"/>
      <c r="P59" s="276"/>
      <c r="Q59" s="276"/>
      <c r="R59" s="276"/>
      <c r="S59" s="269">
        <v>58</v>
      </c>
    </row>
    <row r="60" spans="1:19" s="81" customFormat="1" ht="15.75">
      <c r="A60" s="270" t="str">
        <f>IFERROR(IF(J60&lt;&gt;"",MAX($A$1:A59)+1,""),"")</f>
        <v/>
      </c>
      <c r="B60" s="271" t="str">
        <f>IFERROR(IF(J60="","",_xlfn.CONCAT($Y$2,_xlfn.CONCAT(IF(LEN(ドッグキャリー!$K$2)=1,0,""),ドッグキャリー!$K$2,_xlfn.CONCAT(IF(LEN(ドッグキャリー!$N$2)=1,0,""),ドッグキャリー!$N$2)))),"")</f>
        <v/>
      </c>
      <c r="C60" s="275"/>
      <c r="D60" s="275"/>
      <c r="E60" s="275"/>
      <c r="F60" s="276"/>
      <c r="G60" s="276"/>
      <c r="H60" s="276"/>
      <c r="I60" s="277" t="str">
        <f>IFERROR(IF(スキンタイト!N15=0,"",スキンタイト!E15),"")</f>
        <v/>
      </c>
      <c r="J60" s="276" t="str">
        <f>IFERROR(IF(スキンタイト!N15=0,"",スキンタイト!N15),"")</f>
        <v/>
      </c>
      <c r="K60" s="276"/>
      <c r="L60" s="276"/>
      <c r="M60" s="276"/>
      <c r="N60" s="276"/>
      <c r="O60" s="276"/>
      <c r="P60" s="276"/>
      <c r="Q60" s="276"/>
      <c r="R60" s="276"/>
      <c r="S60" s="269">
        <v>59</v>
      </c>
    </row>
    <row r="61" spans="1:19" s="81" customFormat="1" ht="15.75">
      <c r="A61" s="270" t="str">
        <f>IFERROR(IF(J61&lt;&gt;"",MAX($A$1:A60)+1,""),"")</f>
        <v/>
      </c>
      <c r="B61" s="271" t="str">
        <f>IFERROR(IF(J61="","",_xlfn.CONCAT($Y$2,_xlfn.CONCAT(IF(LEN(ドッグキャリー!$K$2)=1,0,""),ドッグキャリー!$K$2,_xlfn.CONCAT(IF(LEN(ドッグキャリー!$N$2)=1,0,""),ドッグキャリー!$N$2)))),"")</f>
        <v/>
      </c>
      <c r="C61" s="275"/>
      <c r="D61" s="275"/>
      <c r="E61" s="275"/>
      <c r="F61" s="276"/>
      <c r="G61" s="276"/>
      <c r="H61" s="276"/>
      <c r="I61" s="277" t="str">
        <f>IFERROR(IF(スキンタイト!N16=0,"",スキンタイト!E16),"")</f>
        <v/>
      </c>
      <c r="J61" s="276" t="str">
        <f>IFERROR(IF(スキンタイト!N16=0,"",スキンタイト!N16),"")</f>
        <v/>
      </c>
      <c r="K61" s="276"/>
      <c r="L61" s="276"/>
      <c r="M61" s="276"/>
      <c r="N61" s="276"/>
      <c r="O61" s="276"/>
      <c r="P61" s="276"/>
      <c r="Q61" s="276"/>
      <c r="R61" s="276"/>
      <c r="S61" s="269">
        <v>60</v>
      </c>
    </row>
    <row r="62" spans="1:19" s="81" customFormat="1" ht="15.75">
      <c r="A62" s="270" t="str">
        <f>IFERROR(IF(J62&lt;&gt;"",MAX($A$1:A61)+1,""),"")</f>
        <v/>
      </c>
      <c r="B62" s="271" t="str">
        <f>IFERROR(IF(J62="","",_xlfn.CONCAT($Y$2,_xlfn.CONCAT(IF(LEN(ドッグキャリー!$K$2)=1,0,""),ドッグキャリー!$K$2,_xlfn.CONCAT(IF(LEN(ドッグキャリー!$N$2)=1,0,""),ドッグキャリー!$N$2)))),"")</f>
        <v/>
      </c>
      <c r="C62" s="275"/>
      <c r="D62" s="275"/>
      <c r="E62" s="275"/>
      <c r="F62" s="276"/>
      <c r="G62" s="276"/>
      <c r="H62" s="276"/>
      <c r="I62" s="277" t="str">
        <f>IFERROR(IF(スキンタイト!N17=0,"",スキンタイト!E17),"")</f>
        <v/>
      </c>
      <c r="J62" s="276" t="str">
        <f>IFERROR(IF(スキンタイト!N17=0,"",スキンタイト!N17),"")</f>
        <v/>
      </c>
      <c r="K62" s="276"/>
      <c r="L62" s="276"/>
      <c r="M62" s="276"/>
      <c r="N62" s="276"/>
      <c r="O62" s="276"/>
      <c r="P62" s="276"/>
      <c r="Q62" s="276"/>
      <c r="R62" s="276"/>
      <c r="S62" s="269">
        <v>61</v>
      </c>
    </row>
    <row r="63" spans="1:19" s="81" customFormat="1" ht="15.75">
      <c r="A63" s="270" t="str">
        <f>IFERROR(IF(J63&lt;&gt;"",MAX($A$1:A62)+1,""),"")</f>
        <v/>
      </c>
      <c r="B63" s="271" t="str">
        <f>IFERROR(IF(J63="","",_xlfn.CONCAT($Y$2,_xlfn.CONCAT(IF(LEN(ドッグキャリー!$K$2)=1,0,""),ドッグキャリー!$K$2,_xlfn.CONCAT(IF(LEN(ドッグキャリー!$N$2)=1,0,""),ドッグキャリー!$N$2)))),"")</f>
        <v/>
      </c>
      <c r="C63" s="275"/>
      <c r="D63" s="275"/>
      <c r="E63" s="275"/>
      <c r="F63" s="276"/>
      <c r="G63" s="276"/>
      <c r="H63" s="276"/>
      <c r="I63" s="277" t="str">
        <f>IFERROR(IF(スキンタイト!N18=0,"",スキンタイト!E18),"")</f>
        <v/>
      </c>
      <c r="J63" s="276" t="str">
        <f>IFERROR(IF(スキンタイト!N18=0,"",スキンタイト!N18),"")</f>
        <v/>
      </c>
      <c r="K63" s="276"/>
      <c r="L63" s="276"/>
      <c r="M63" s="276"/>
      <c r="N63" s="276"/>
      <c r="O63" s="276"/>
      <c r="P63" s="276"/>
      <c r="Q63" s="276"/>
      <c r="R63" s="276"/>
      <c r="S63" s="269">
        <v>62</v>
      </c>
    </row>
    <row r="64" spans="1:19" s="81" customFormat="1" ht="15.75">
      <c r="A64" s="270" t="str">
        <f>IFERROR(IF(J64&lt;&gt;"",MAX($A$1:A63)+1,""),"")</f>
        <v/>
      </c>
      <c r="B64" s="271" t="str">
        <f>IFERROR(IF(J64="","",_xlfn.CONCAT($Y$2,_xlfn.CONCAT(IF(LEN(ドッグキャリー!$K$2)=1,0,""),ドッグキャリー!$K$2,_xlfn.CONCAT(IF(LEN(ドッグキャリー!$N$2)=1,0,""),ドッグキャリー!$N$2)))),"")</f>
        <v/>
      </c>
      <c r="C64" s="275"/>
      <c r="D64" s="275"/>
      <c r="E64" s="275"/>
      <c r="F64" s="276"/>
      <c r="G64" s="276"/>
      <c r="H64" s="276"/>
      <c r="I64" s="277" t="str">
        <f>IFERROR(IF(スキンタイト!N19=0,"",スキンタイト!E19),"")</f>
        <v/>
      </c>
      <c r="J64" s="276" t="str">
        <f>IFERROR(IF(スキンタイト!N19=0,"",スキンタイト!N19),"")</f>
        <v/>
      </c>
      <c r="K64" s="276"/>
      <c r="L64" s="276"/>
      <c r="M64" s="276"/>
      <c r="N64" s="276"/>
      <c r="O64" s="276"/>
      <c r="P64" s="276"/>
      <c r="Q64" s="276"/>
      <c r="R64" s="276"/>
      <c r="S64" s="269">
        <v>63</v>
      </c>
    </row>
    <row r="65" spans="1:19" s="81" customFormat="1" ht="15.75">
      <c r="A65" s="270" t="str">
        <f>IFERROR(IF(J65&lt;&gt;"",MAX($A$1:A64)+1,""),"")</f>
        <v/>
      </c>
      <c r="B65" s="271" t="str">
        <f>IFERROR(IF(J65="","",_xlfn.CONCAT($Y$2,_xlfn.CONCAT(IF(LEN(ドッグキャリー!$K$2)=1,0,""),ドッグキャリー!$K$2,_xlfn.CONCAT(IF(LEN(ドッグキャリー!$N$2)=1,0,""),ドッグキャリー!$N$2)))),"")</f>
        <v/>
      </c>
      <c r="C65" s="275"/>
      <c r="D65" s="275"/>
      <c r="E65" s="275"/>
      <c r="F65" s="276"/>
      <c r="G65" s="276"/>
      <c r="H65" s="276"/>
      <c r="I65" s="277" t="str">
        <f>IFERROR(IF(スキンタイト!N20=0,"",スキンタイト!E20),"")</f>
        <v/>
      </c>
      <c r="J65" s="276" t="str">
        <f>IFERROR(IF(スキンタイト!N20=0,"",スキンタイト!N20),"")</f>
        <v/>
      </c>
      <c r="K65" s="276"/>
      <c r="L65" s="276"/>
      <c r="M65" s="276"/>
      <c r="N65" s="276"/>
      <c r="O65" s="276"/>
      <c r="P65" s="276"/>
      <c r="Q65" s="276"/>
      <c r="R65" s="276"/>
      <c r="S65" s="269">
        <v>64</v>
      </c>
    </row>
    <row r="66" spans="1:19" s="81" customFormat="1" ht="15.75">
      <c r="A66" s="270" t="str">
        <f>IFERROR(IF(J66&lt;&gt;"",MAX($A$1:A65)+1,""),"")</f>
        <v/>
      </c>
      <c r="B66" s="271" t="str">
        <f>IFERROR(IF(J66="","",_xlfn.CONCAT($Y$2,_xlfn.CONCAT(IF(LEN(ドッグキャリー!$K$2)=1,0,""),ドッグキャリー!$K$2,_xlfn.CONCAT(IF(LEN(ドッグキャリー!$N$2)=1,0,""),ドッグキャリー!$N$2)))),"")</f>
        <v/>
      </c>
      <c r="C66" s="275"/>
      <c r="D66" s="275"/>
      <c r="E66" s="275"/>
      <c r="F66" s="276"/>
      <c r="G66" s="276"/>
      <c r="H66" s="276"/>
      <c r="I66" s="277" t="str">
        <f>IFERROR(IF(スキンタイト!N21=0,"",スキンタイト!E21),"")</f>
        <v/>
      </c>
      <c r="J66" s="276" t="str">
        <f>IFERROR(IF(スキンタイト!N21=0,"",スキンタイト!N21),"")</f>
        <v/>
      </c>
      <c r="K66" s="276"/>
      <c r="L66" s="276"/>
      <c r="M66" s="276"/>
      <c r="N66" s="276"/>
      <c r="O66" s="276"/>
      <c r="P66" s="276"/>
      <c r="Q66" s="276"/>
      <c r="R66" s="276"/>
      <c r="S66" s="269">
        <v>65</v>
      </c>
    </row>
    <row r="67" spans="1:19" s="81" customFormat="1" ht="15.75">
      <c r="A67" s="270" t="str">
        <f>IFERROR(IF(J67&lt;&gt;"",MAX($A$1:A66)+1,""),"")</f>
        <v/>
      </c>
      <c r="B67" s="271" t="str">
        <f>IFERROR(IF(J67="","",_xlfn.CONCAT($Y$2,_xlfn.CONCAT(IF(LEN(ドッグキャリー!$K$2)=1,0,""),ドッグキャリー!$K$2,_xlfn.CONCAT(IF(LEN(ドッグキャリー!$N$2)=1,0,""),ドッグキャリー!$N$2)))),"")</f>
        <v/>
      </c>
      <c r="C67" s="275"/>
      <c r="D67" s="275"/>
      <c r="E67" s="275"/>
      <c r="F67" s="276"/>
      <c r="G67" s="276"/>
      <c r="H67" s="276"/>
      <c r="I67" s="277" t="str">
        <f>IFERROR(IF(スキンタイト!N22=0,"",スキンタイト!E22),"")</f>
        <v/>
      </c>
      <c r="J67" s="276" t="str">
        <f>IFERROR(IF(スキンタイト!N22=0,"",スキンタイト!N22),"")</f>
        <v/>
      </c>
      <c r="K67" s="276"/>
      <c r="L67" s="276"/>
      <c r="M67" s="276"/>
      <c r="N67" s="276"/>
      <c r="O67" s="276"/>
      <c r="P67" s="276"/>
      <c r="Q67" s="276"/>
      <c r="R67" s="276"/>
      <c r="S67" s="269">
        <v>66</v>
      </c>
    </row>
    <row r="68" spans="1:19" s="81" customFormat="1" ht="15.75">
      <c r="A68" s="270" t="str">
        <f>IFERROR(IF(J68&lt;&gt;"",MAX($A$1:A67)+1,""),"")</f>
        <v/>
      </c>
      <c r="B68" s="271" t="str">
        <f>IFERROR(IF(J68="","",_xlfn.CONCAT($Y$2,_xlfn.CONCAT(IF(LEN(ドッグキャリー!$K$2)=1,0,""),ドッグキャリー!$K$2,_xlfn.CONCAT(IF(LEN(ドッグキャリー!$N$2)=1,0,""),ドッグキャリー!$N$2)))),"")</f>
        <v/>
      </c>
      <c r="C68" s="275"/>
      <c r="D68" s="275"/>
      <c r="E68" s="275"/>
      <c r="F68" s="276"/>
      <c r="G68" s="276"/>
      <c r="H68" s="276"/>
      <c r="I68" s="277" t="str">
        <f>IFERROR(IF(スキンタイト!N23=0,"",スキンタイト!E23),"")</f>
        <v/>
      </c>
      <c r="J68" s="276" t="str">
        <f>IFERROR(IF(スキンタイト!N23=0,"",スキンタイト!N23),"")</f>
        <v/>
      </c>
      <c r="K68" s="276"/>
      <c r="L68" s="276"/>
      <c r="M68" s="276"/>
      <c r="N68" s="276"/>
      <c r="O68" s="276"/>
      <c r="P68" s="276"/>
      <c r="Q68" s="276"/>
      <c r="R68" s="276"/>
      <c r="S68" s="269">
        <v>67</v>
      </c>
    </row>
    <row r="69" spans="1:19" s="81" customFormat="1" ht="15.75">
      <c r="A69" s="270" t="str">
        <f>IFERROR(IF(J69&lt;&gt;"",MAX($A$1:A68)+1,""),"")</f>
        <v/>
      </c>
      <c r="B69" s="271" t="str">
        <f>IFERROR(IF(J69="","",_xlfn.CONCAT($Y$2,_xlfn.CONCAT(IF(LEN(ドッグキャリー!$K$2)=1,0,""),ドッグキャリー!$K$2,_xlfn.CONCAT(IF(LEN(ドッグキャリー!$N$2)=1,0,""),ドッグキャリー!$N$2)))),"")</f>
        <v/>
      </c>
      <c r="C69" s="275"/>
      <c r="D69" s="275"/>
      <c r="E69" s="275"/>
      <c r="F69" s="276"/>
      <c r="G69" s="276"/>
      <c r="H69" s="276"/>
      <c r="I69" s="277" t="str">
        <f>IFERROR(IF(スキンタイト!N24=0,"",スキンタイト!E24),"")</f>
        <v/>
      </c>
      <c r="J69" s="276" t="str">
        <f>IFERROR(IF(スキンタイト!N24=0,"",スキンタイト!N24),"")</f>
        <v/>
      </c>
      <c r="K69" s="276"/>
      <c r="L69" s="276"/>
      <c r="M69" s="276"/>
      <c r="N69" s="276"/>
      <c r="O69" s="276"/>
      <c r="P69" s="276"/>
      <c r="Q69" s="276"/>
      <c r="R69" s="276"/>
      <c r="S69" s="269">
        <v>68</v>
      </c>
    </row>
    <row r="70" spans="1:19" s="81" customFormat="1" ht="15.75">
      <c r="A70" s="270" t="str">
        <f>IFERROR(IF(J70&lt;&gt;"",MAX($A$1:A69)+1,""),"")</f>
        <v/>
      </c>
      <c r="B70" s="271" t="str">
        <f>IFERROR(IF(J70="","",_xlfn.CONCAT($Y$2,_xlfn.CONCAT(IF(LEN(ドッグキャリー!$K$2)=1,0,""),ドッグキャリー!$K$2,_xlfn.CONCAT(IF(LEN(ドッグキャリー!$N$2)=1,0,""),ドッグキャリー!$N$2)))),"")</f>
        <v/>
      </c>
      <c r="C70" s="275"/>
      <c r="D70" s="275"/>
      <c r="E70" s="275"/>
      <c r="F70" s="276"/>
      <c r="G70" s="276"/>
      <c r="H70" s="276"/>
      <c r="I70" s="277" t="str">
        <f>IFERROR(IF(スキンタイト!N25=0,"",スキンタイト!E25),"")</f>
        <v/>
      </c>
      <c r="J70" s="276" t="str">
        <f>IFERROR(IF(スキンタイト!N25=0,"",スキンタイト!N25),"")</f>
        <v/>
      </c>
      <c r="K70" s="276"/>
      <c r="L70" s="276"/>
      <c r="M70" s="276"/>
      <c r="N70" s="276"/>
      <c r="O70" s="276"/>
      <c r="P70" s="276"/>
      <c r="Q70" s="276"/>
      <c r="R70" s="276"/>
      <c r="S70" s="269">
        <v>69</v>
      </c>
    </row>
    <row r="71" spans="1:19" s="81" customFormat="1" ht="15.75">
      <c r="A71" s="270" t="str">
        <f>IFERROR(IF(J71&lt;&gt;"",MAX($A$1:A70)+1,""),"")</f>
        <v/>
      </c>
      <c r="B71" s="271" t="str">
        <f>IFERROR(IF(J71="","",_xlfn.CONCAT($Y$2,_xlfn.CONCAT(IF(LEN(ドッグキャリー!$K$2)=1,0,""),ドッグキャリー!$K$2,_xlfn.CONCAT(IF(LEN(ドッグキャリー!$N$2)=1,0,""),ドッグキャリー!$N$2)))),"")</f>
        <v/>
      </c>
      <c r="C71" s="275"/>
      <c r="D71" s="275"/>
      <c r="E71" s="275"/>
      <c r="F71" s="276"/>
      <c r="G71" s="276"/>
      <c r="H71" s="276"/>
      <c r="I71" s="277" t="str">
        <f>IFERROR(IF(スキンタイト!N26=0,"",スキンタイト!E26),"")</f>
        <v/>
      </c>
      <c r="J71" s="276" t="str">
        <f>IFERROR(IF(スキンタイト!N26=0,"",スキンタイト!N26),"")</f>
        <v/>
      </c>
      <c r="K71" s="276"/>
      <c r="L71" s="276"/>
      <c r="M71" s="276"/>
      <c r="N71" s="276"/>
      <c r="O71" s="276"/>
      <c r="P71" s="276"/>
      <c r="Q71" s="276"/>
      <c r="R71" s="276"/>
      <c r="S71" s="269">
        <v>70</v>
      </c>
    </row>
    <row r="72" spans="1:19" s="81" customFormat="1" ht="15.75">
      <c r="A72" s="270" t="str">
        <f>IFERROR(IF(J72&lt;&gt;"",MAX($A$1:A71)+1,""),"")</f>
        <v/>
      </c>
      <c r="B72" s="271" t="str">
        <f>IFERROR(IF(J72="","",_xlfn.CONCAT($Y$2,_xlfn.CONCAT(IF(LEN(ドッグキャリー!$K$2)=1,0,""),ドッグキャリー!$K$2,_xlfn.CONCAT(IF(LEN(ドッグキャリー!$N$2)=1,0,""),ドッグキャリー!$N$2)))),"")</f>
        <v/>
      </c>
      <c r="C72" s="275"/>
      <c r="D72" s="275"/>
      <c r="E72" s="275"/>
      <c r="F72" s="276"/>
      <c r="G72" s="276"/>
      <c r="H72" s="276"/>
      <c r="I72" s="277" t="str">
        <f>IFERROR(IF(スキンタイト!N27=0,"",スキンタイト!E27),"")</f>
        <v/>
      </c>
      <c r="J72" s="276" t="str">
        <f>IFERROR(IF(スキンタイト!N27=0,"",スキンタイト!N27),"")</f>
        <v/>
      </c>
      <c r="K72" s="276"/>
      <c r="L72" s="276"/>
      <c r="M72" s="276"/>
      <c r="N72" s="276"/>
      <c r="O72" s="276"/>
      <c r="P72" s="276"/>
      <c r="Q72" s="276"/>
      <c r="R72" s="276"/>
      <c r="S72" s="269">
        <v>71</v>
      </c>
    </row>
    <row r="73" spans="1:19" s="81" customFormat="1" ht="15.75">
      <c r="A73" s="270" t="str">
        <f>IFERROR(IF(J73&lt;&gt;"",MAX($A$1:A72)+1,""),"")</f>
        <v/>
      </c>
      <c r="B73" s="271" t="str">
        <f>IFERROR(IF(J73="","",_xlfn.CONCAT($Y$2,_xlfn.CONCAT(IF(LEN(ドッグキャリー!$K$2)=1,0,""),ドッグキャリー!$K$2,_xlfn.CONCAT(IF(LEN(ドッグキャリー!$N$2)=1,0,""),ドッグキャリー!$N$2)))),"")</f>
        <v/>
      </c>
      <c r="C73" s="275"/>
      <c r="D73" s="275"/>
      <c r="E73" s="275"/>
      <c r="F73" s="276"/>
      <c r="G73" s="276"/>
      <c r="H73" s="276"/>
      <c r="I73" s="277" t="str">
        <f>IFERROR(IF(スキンタイト!N28=0,"",スキンタイト!E28),"")</f>
        <v/>
      </c>
      <c r="J73" s="276" t="str">
        <f>IFERROR(IF(スキンタイト!N28=0,"",スキンタイト!N28),"")</f>
        <v/>
      </c>
      <c r="K73" s="276"/>
      <c r="L73" s="276"/>
      <c r="M73" s="276"/>
      <c r="N73" s="276"/>
      <c r="O73" s="276"/>
      <c r="P73" s="276"/>
      <c r="Q73" s="276"/>
      <c r="R73" s="276"/>
      <c r="S73" s="269">
        <v>72</v>
      </c>
    </row>
    <row r="74" spans="1:19" s="81" customFormat="1" ht="15.75">
      <c r="A74" s="270" t="str">
        <f>IFERROR(IF(J74&lt;&gt;"",MAX($A$1:A73)+1,""),"")</f>
        <v/>
      </c>
      <c r="B74" s="271" t="str">
        <f>IFERROR(IF(J74="","",_xlfn.CONCAT($Y$2,_xlfn.CONCAT(IF(LEN(ドッグキャリー!$K$2)=1,0,""),ドッグキャリー!$K$2,_xlfn.CONCAT(IF(LEN(ドッグキャリー!$N$2)=1,0,""),ドッグキャリー!$N$2)))),"")</f>
        <v/>
      </c>
      <c r="C74" s="275"/>
      <c r="D74" s="275"/>
      <c r="E74" s="275"/>
      <c r="F74" s="276"/>
      <c r="G74" s="276"/>
      <c r="H74" s="276"/>
      <c r="I74" s="277" t="str">
        <f>IFERROR(IF(スキンタイト!N29=0,"",スキンタイト!E29),"")</f>
        <v/>
      </c>
      <c r="J74" s="276" t="str">
        <f>IFERROR(IF(スキンタイト!N29=0,"",スキンタイト!N29),"")</f>
        <v/>
      </c>
      <c r="K74" s="276"/>
      <c r="L74" s="276"/>
      <c r="M74" s="276"/>
      <c r="N74" s="276"/>
      <c r="O74" s="276"/>
      <c r="P74" s="276"/>
      <c r="Q74" s="276"/>
      <c r="R74" s="276"/>
      <c r="S74" s="269">
        <v>73</v>
      </c>
    </row>
    <row r="75" spans="1:19" s="81" customFormat="1" ht="15.75">
      <c r="A75" s="270" t="str">
        <f>IFERROR(IF(J75&lt;&gt;"",MAX($A$1:A74)+1,""),"")</f>
        <v/>
      </c>
      <c r="B75" s="271" t="str">
        <f>IFERROR(IF(J75="","",_xlfn.CONCAT($Y$2,_xlfn.CONCAT(IF(LEN(ドッグキャリー!$K$2)=1,0,""),ドッグキャリー!$K$2,_xlfn.CONCAT(IF(LEN(ドッグキャリー!$N$2)=1,0,""),ドッグキャリー!$N$2)))),"")</f>
        <v/>
      </c>
      <c r="C75" s="275"/>
      <c r="D75" s="275"/>
      <c r="E75" s="275"/>
      <c r="F75" s="276"/>
      <c r="G75" s="276"/>
      <c r="H75" s="276"/>
      <c r="I75" s="277" t="str">
        <f>IFERROR(IF(スキンタイト!N30=0,"",スキンタイト!E30),"")</f>
        <v/>
      </c>
      <c r="J75" s="276" t="str">
        <f>IFERROR(IF(スキンタイト!N30=0,"",スキンタイト!N30),"")</f>
        <v/>
      </c>
      <c r="K75" s="276"/>
      <c r="L75" s="276"/>
      <c r="M75" s="276"/>
      <c r="N75" s="276"/>
      <c r="O75" s="276"/>
      <c r="P75" s="276"/>
      <c r="Q75" s="276"/>
      <c r="R75" s="276"/>
      <c r="S75" s="269">
        <v>74</v>
      </c>
    </row>
    <row r="76" spans="1:19" s="81" customFormat="1" ht="15.75">
      <c r="A76" s="270" t="str">
        <f>IFERROR(IF(J76&lt;&gt;"",MAX($A$1:A75)+1,""),"")</f>
        <v/>
      </c>
      <c r="B76" s="271" t="str">
        <f>IFERROR(IF(J76="","",_xlfn.CONCAT($Y$2,_xlfn.CONCAT(IF(LEN(ドッグキャリー!$K$2)=1,0,""),ドッグキャリー!$K$2,_xlfn.CONCAT(IF(LEN(ドッグキャリー!$N$2)=1,0,""),ドッグキャリー!$N$2)))),"")</f>
        <v/>
      </c>
      <c r="C76" s="275"/>
      <c r="D76" s="275"/>
      <c r="E76" s="275"/>
      <c r="F76" s="276"/>
      <c r="G76" s="276"/>
      <c r="H76" s="276"/>
      <c r="I76" s="277" t="str">
        <f>IFERROR(IF(スキンタイト!N31=0,"",スキンタイト!E31),"")</f>
        <v/>
      </c>
      <c r="J76" s="276" t="str">
        <f>IFERROR(IF(スキンタイト!N31=0,"",スキンタイト!N31),"")</f>
        <v/>
      </c>
      <c r="K76" s="276"/>
      <c r="L76" s="276"/>
      <c r="M76" s="276"/>
      <c r="N76" s="276"/>
      <c r="O76" s="276"/>
      <c r="P76" s="276"/>
      <c r="Q76" s="276"/>
      <c r="R76" s="276"/>
      <c r="S76" s="269">
        <v>75</v>
      </c>
    </row>
    <row r="77" spans="1:19" s="81" customFormat="1" ht="15.75">
      <c r="A77" s="270" t="str">
        <f>IFERROR(IF(J77&lt;&gt;"",MAX($A$1:A76)+1,""),"")</f>
        <v/>
      </c>
      <c r="B77" s="271" t="str">
        <f>IFERROR(IF(J77="","",_xlfn.CONCAT($Y$2,_xlfn.CONCAT(IF(LEN(ドッグキャリー!$K$2)=1,0,""),ドッグキャリー!$K$2,_xlfn.CONCAT(IF(LEN(ドッグキャリー!$N$2)=1,0,""),ドッグキャリー!$N$2)))),"")</f>
        <v/>
      </c>
      <c r="C77" s="275"/>
      <c r="D77" s="275"/>
      <c r="E77" s="275"/>
      <c r="F77" s="276"/>
      <c r="G77" s="276"/>
      <c r="H77" s="276"/>
      <c r="I77" s="277" t="str">
        <f>IFERROR(IF(スキンタイト!N32=0,"",スキンタイト!E32),"")</f>
        <v/>
      </c>
      <c r="J77" s="276" t="str">
        <f>IFERROR(IF(スキンタイト!N32=0,"",スキンタイト!N32),"")</f>
        <v/>
      </c>
      <c r="K77" s="276"/>
      <c r="L77" s="276"/>
      <c r="M77" s="276"/>
      <c r="N77" s="276"/>
      <c r="O77" s="276"/>
      <c r="P77" s="276"/>
      <c r="Q77" s="276"/>
      <c r="R77" s="276"/>
      <c r="S77" s="269">
        <v>76</v>
      </c>
    </row>
    <row r="78" spans="1:19" s="81" customFormat="1" ht="15.75">
      <c r="A78" s="270" t="str">
        <f>IFERROR(IF(J78&lt;&gt;"",MAX($A$1:A77)+1,""),"")</f>
        <v/>
      </c>
      <c r="B78" s="271" t="str">
        <f>IFERROR(IF(J78="","",_xlfn.CONCAT($Y$2,_xlfn.CONCAT(IF(LEN(ドッグキャリー!$K$2)=1,0,""),ドッグキャリー!$K$2,_xlfn.CONCAT(IF(LEN(ドッグキャリー!$N$2)=1,0,""),ドッグキャリー!$N$2)))),"")</f>
        <v/>
      </c>
      <c r="C78" s="275"/>
      <c r="D78" s="275"/>
      <c r="E78" s="275"/>
      <c r="F78" s="276"/>
      <c r="G78" s="276"/>
      <c r="H78" s="276"/>
      <c r="I78" s="277" t="str">
        <f>IFERROR(IF(スキンタイト!N33=0,"",スキンタイト!E33),"")</f>
        <v/>
      </c>
      <c r="J78" s="276" t="str">
        <f>IFERROR(IF(スキンタイト!N33=0,"",スキンタイト!N33),"")</f>
        <v/>
      </c>
      <c r="K78" s="276"/>
      <c r="L78" s="276"/>
      <c r="M78" s="276"/>
      <c r="N78" s="276"/>
      <c r="O78" s="276"/>
      <c r="P78" s="276"/>
      <c r="Q78" s="276"/>
      <c r="R78" s="276"/>
      <c r="S78" s="269">
        <v>77</v>
      </c>
    </row>
    <row r="79" spans="1:19" s="81" customFormat="1" ht="15.75">
      <c r="A79" s="270" t="str">
        <f>IFERROR(IF(J79&lt;&gt;"",MAX($A$1:A78)+1,""),"")</f>
        <v/>
      </c>
      <c r="B79" s="271" t="str">
        <f>IFERROR(IF(J79="","",_xlfn.CONCAT($Y$2,_xlfn.CONCAT(IF(LEN(ドッグキャリー!$K$2)=1,0,""),ドッグキャリー!$K$2,_xlfn.CONCAT(IF(LEN(ドッグキャリー!$N$2)=1,0,""),ドッグキャリー!$N$2)))),"")</f>
        <v/>
      </c>
      <c r="C79" s="275"/>
      <c r="D79" s="275"/>
      <c r="E79" s="275"/>
      <c r="F79" s="276"/>
      <c r="G79" s="276"/>
      <c r="H79" s="276"/>
      <c r="I79" s="277" t="str">
        <f>IFERROR(IF(スキンタイト!N34=0,"",スキンタイト!E34),"")</f>
        <v/>
      </c>
      <c r="J79" s="276" t="str">
        <f>IFERROR(IF(スキンタイト!N34=0,"",スキンタイト!N34),"")</f>
        <v/>
      </c>
      <c r="K79" s="276"/>
      <c r="L79" s="276"/>
      <c r="M79" s="276"/>
      <c r="N79" s="276"/>
      <c r="O79" s="276"/>
      <c r="P79" s="276"/>
      <c r="Q79" s="276"/>
      <c r="R79" s="276"/>
      <c r="S79" s="269">
        <v>78</v>
      </c>
    </row>
    <row r="80" spans="1:19" s="81" customFormat="1" ht="15.75">
      <c r="A80" s="270" t="str">
        <f>IFERROR(IF(J80&lt;&gt;"",MAX($A$1:A79)+1,""),"")</f>
        <v/>
      </c>
      <c r="B80" s="271" t="str">
        <f>IFERROR(IF(J80="","",_xlfn.CONCAT($Y$2,_xlfn.CONCAT(IF(LEN(ドッグキャリー!$K$2)=1,0,""),ドッグキャリー!$K$2,_xlfn.CONCAT(IF(LEN(ドッグキャリー!$N$2)=1,0,""),ドッグキャリー!$N$2)))),"")</f>
        <v/>
      </c>
      <c r="C80" s="275"/>
      <c r="D80" s="275"/>
      <c r="E80" s="275"/>
      <c r="F80" s="276"/>
      <c r="G80" s="276"/>
      <c r="H80" s="276"/>
      <c r="I80" s="277" t="str">
        <f>IFERROR(IF(スキンタイト!N35=0,"",スキンタイト!E35),"")</f>
        <v/>
      </c>
      <c r="J80" s="276" t="str">
        <f>IFERROR(IF(スキンタイト!N35=0,"",スキンタイト!N35),"")</f>
        <v/>
      </c>
      <c r="K80" s="276"/>
      <c r="L80" s="276"/>
      <c r="M80" s="276"/>
      <c r="N80" s="276"/>
      <c r="O80" s="276"/>
      <c r="P80" s="276"/>
      <c r="Q80" s="276"/>
      <c r="R80" s="276"/>
      <c r="S80" s="269">
        <v>79</v>
      </c>
    </row>
    <row r="81" spans="1:19" s="81" customFormat="1" ht="15.75">
      <c r="A81" s="270" t="str">
        <f>IFERROR(IF(J81&lt;&gt;"",MAX($A$1:A80)+1,""),"")</f>
        <v/>
      </c>
      <c r="B81" s="271" t="str">
        <f>IFERROR(IF(J81="","",_xlfn.CONCAT($Y$2,_xlfn.CONCAT(IF(LEN(ドッグキャリー!$K$2)=1,0,""),ドッグキャリー!$K$2,_xlfn.CONCAT(IF(LEN(ドッグキャリー!$N$2)=1,0,""),ドッグキャリー!$N$2)))),"")</f>
        <v/>
      </c>
      <c r="C81" s="275"/>
      <c r="D81" s="275"/>
      <c r="E81" s="275"/>
      <c r="F81" s="276"/>
      <c r="G81" s="276"/>
      <c r="H81" s="276"/>
      <c r="I81" s="277" t="str">
        <f>IFERROR(IF(スキンタイト!N36=0,"",スキンタイト!E36),"")</f>
        <v/>
      </c>
      <c r="J81" s="276" t="str">
        <f>IFERROR(IF(スキンタイト!N36=0,"",スキンタイト!N36),"")</f>
        <v/>
      </c>
      <c r="K81" s="276"/>
      <c r="L81" s="276"/>
      <c r="M81" s="276"/>
      <c r="N81" s="276"/>
      <c r="O81" s="276"/>
      <c r="P81" s="276"/>
      <c r="Q81" s="276"/>
      <c r="R81" s="276"/>
      <c r="S81" s="269">
        <v>80</v>
      </c>
    </row>
    <row r="82" spans="1:19" s="81" customFormat="1" ht="15.75">
      <c r="A82" s="270" t="str">
        <f>IFERROR(IF(J82&lt;&gt;"",MAX($A$1:A81)+1,""),"")</f>
        <v/>
      </c>
      <c r="B82" s="271" t="str">
        <f>IFERROR(IF(J82="","",_xlfn.CONCAT($Y$2,_xlfn.CONCAT(IF(LEN(ドッグキャリー!$K$2)=1,0,""),ドッグキャリー!$K$2,_xlfn.CONCAT(IF(LEN(ドッグキャリー!$N$2)=1,0,""),ドッグキャリー!$N$2)))),"")</f>
        <v/>
      </c>
      <c r="C82" s="275"/>
      <c r="D82" s="275"/>
      <c r="E82" s="275"/>
      <c r="F82" s="276"/>
      <c r="G82" s="276"/>
      <c r="H82" s="276"/>
      <c r="I82" s="277" t="str">
        <f>IFERROR(IF(スキンタイト!N37=0,"",スキンタイト!E37),"")</f>
        <v/>
      </c>
      <c r="J82" s="276" t="str">
        <f>IFERROR(IF(スキンタイト!N37=0,"",スキンタイト!N37),"")</f>
        <v/>
      </c>
      <c r="K82" s="276"/>
      <c r="L82" s="276"/>
      <c r="M82" s="276"/>
      <c r="N82" s="276"/>
      <c r="O82" s="276"/>
      <c r="P82" s="276"/>
      <c r="Q82" s="276"/>
      <c r="R82" s="276"/>
      <c r="S82" s="269">
        <v>81</v>
      </c>
    </row>
    <row r="83" spans="1:19" s="81" customFormat="1" ht="15.75">
      <c r="A83" s="270" t="str">
        <f>IFERROR(IF(J83&lt;&gt;"",MAX($A$1:A82)+1,""),"")</f>
        <v/>
      </c>
      <c r="B83" s="271" t="str">
        <f>IFERROR(IF(J83="","",_xlfn.CONCAT($Y$2,_xlfn.CONCAT(IF(LEN(ドッグキャリー!$K$2)=1,0,""),ドッグキャリー!$K$2,_xlfn.CONCAT(IF(LEN(ドッグキャリー!$N$2)=1,0,""),ドッグキャリー!$N$2)))),"")</f>
        <v/>
      </c>
      <c r="C83" s="275"/>
      <c r="D83" s="275"/>
      <c r="E83" s="275"/>
      <c r="F83" s="276"/>
      <c r="G83" s="276"/>
      <c r="H83" s="276"/>
      <c r="I83" s="277" t="str">
        <f>IFERROR(IF(スキンタイト!N38=0,"",スキンタイト!E38),"")</f>
        <v/>
      </c>
      <c r="J83" s="276" t="str">
        <f>IFERROR(IF(スキンタイト!N38=0,"",スキンタイト!N38),"")</f>
        <v/>
      </c>
      <c r="K83" s="276"/>
      <c r="L83" s="276"/>
      <c r="M83" s="276"/>
      <c r="N83" s="276"/>
      <c r="O83" s="276"/>
      <c r="P83" s="276"/>
      <c r="Q83" s="276"/>
      <c r="R83" s="276"/>
      <c r="S83" s="269">
        <v>82</v>
      </c>
    </row>
    <row r="84" spans="1:19" s="81" customFormat="1" ht="15.75">
      <c r="A84" s="270" t="str">
        <f>IFERROR(IF(J84&lt;&gt;"",MAX($A$1:A83)+1,""),"")</f>
        <v/>
      </c>
      <c r="B84" s="271" t="str">
        <f>IFERROR(IF(J84="","",_xlfn.CONCAT($Y$2,_xlfn.CONCAT(IF(LEN(ドッグキャリー!$K$2)=1,0,""),ドッグキャリー!$K$2,_xlfn.CONCAT(IF(LEN(ドッグキャリー!$N$2)=1,0,""),ドッグキャリー!$N$2)))),"")</f>
        <v/>
      </c>
      <c r="C84" s="275"/>
      <c r="D84" s="275"/>
      <c r="E84" s="275"/>
      <c r="F84" s="276"/>
      <c r="G84" s="276"/>
      <c r="H84" s="276"/>
      <c r="I84" s="277" t="str">
        <f>IFERROR(IF(スキンタイト!N39=0,"",スキンタイト!E39),"")</f>
        <v/>
      </c>
      <c r="J84" s="276" t="str">
        <f>IFERROR(IF(スキンタイト!N39=0,"",スキンタイト!N39),"")</f>
        <v/>
      </c>
      <c r="K84" s="276"/>
      <c r="L84" s="276"/>
      <c r="M84" s="276"/>
      <c r="N84" s="276"/>
      <c r="O84" s="276"/>
      <c r="P84" s="276"/>
      <c r="Q84" s="276"/>
      <c r="R84" s="276"/>
      <c r="S84" s="269">
        <v>83</v>
      </c>
    </row>
    <row r="85" spans="1:19" s="81" customFormat="1" ht="15.75">
      <c r="A85" s="270" t="str">
        <f>IFERROR(IF(J85&lt;&gt;"",MAX($A$1:A84)+1,""),"")</f>
        <v/>
      </c>
      <c r="B85" s="271" t="str">
        <f>IFERROR(IF(J85="","",_xlfn.CONCAT($Y$2,_xlfn.CONCAT(IF(LEN(ドッグキャリー!$K$2)=1,0,""),ドッグキャリー!$K$2,_xlfn.CONCAT(IF(LEN(ドッグキャリー!$N$2)=1,0,""),ドッグキャリー!$N$2)))),"")</f>
        <v/>
      </c>
      <c r="C85" s="275"/>
      <c r="D85" s="275"/>
      <c r="E85" s="275"/>
      <c r="F85" s="276"/>
      <c r="G85" s="276"/>
      <c r="H85" s="276"/>
      <c r="I85" s="277" t="str">
        <f>IFERROR(IF(スキンタイト!N40=0,"",スキンタイト!E40),"")</f>
        <v/>
      </c>
      <c r="J85" s="276" t="str">
        <f>IFERROR(IF(スキンタイト!N40=0,"",スキンタイト!N40),"")</f>
        <v/>
      </c>
      <c r="K85" s="276"/>
      <c r="L85" s="276"/>
      <c r="M85" s="276"/>
      <c r="N85" s="276"/>
      <c r="O85" s="276"/>
      <c r="P85" s="276"/>
      <c r="Q85" s="276"/>
      <c r="R85" s="276"/>
      <c r="S85" s="269">
        <v>84</v>
      </c>
    </row>
    <row r="86" spans="1:19" s="81" customFormat="1" ht="15.75">
      <c r="A86" s="270" t="str">
        <f>IFERROR(IF(J86&lt;&gt;"",MAX($A$1:A85)+1,""),"")</f>
        <v/>
      </c>
      <c r="B86" s="271" t="str">
        <f>IFERROR(IF(J86="","",_xlfn.CONCAT($Y$2,_xlfn.CONCAT(IF(LEN(ドッグキャリー!$K$2)=1,0,""),ドッグキャリー!$K$2,_xlfn.CONCAT(IF(LEN(ドッグキャリー!$N$2)=1,0,""),ドッグキャリー!$N$2)))),"")</f>
        <v/>
      </c>
      <c r="C86" s="275"/>
      <c r="D86" s="275"/>
      <c r="E86" s="275"/>
      <c r="F86" s="276"/>
      <c r="G86" s="276"/>
      <c r="H86" s="276"/>
      <c r="I86" s="277" t="str">
        <f>IFERROR(IF(スキンタイト!N41=0,"",スキンタイト!E41),"")</f>
        <v/>
      </c>
      <c r="J86" s="276" t="str">
        <f>IFERROR(IF(スキンタイト!N41=0,"",スキンタイト!N41),"")</f>
        <v/>
      </c>
      <c r="K86" s="276"/>
      <c r="L86" s="276"/>
      <c r="M86" s="276"/>
      <c r="N86" s="276"/>
      <c r="O86" s="276"/>
      <c r="P86" s="276"/>
      <c r="Q86" s="276"/>
      <c r="R86" s="276"/>
      <c r="S86" s="269">
        <v>85</v>
      </c>
    </row>
    <row r="87" spans="1:19" s="81" customFormat="1" ht="15.75">
      <c r="A87" s="270" t="str">
        <f>IFERROR(IF(J87&lt;&gt;"",MAX($A$1:A86)+1,""),"")</f>
        <v/>
      </c>
      <c r="B87" s="271" t="str">
        <f>IFERROR(IF(J87="","",_xlfn.CONCAT($Y$2,_xlfn.CONCAT(IF(LEN(ドッグキャリー!$K$2)=1,0,""),ドッグキャリー!$K$2,_xlfn.CONCAT(IF(LEN(ドッグキャリー!$N$2)=1,0,""),ドッグキャリー!$N$2)))),"")</f>
        <v/>
      </c>
      <c r="C87" s="275"/>
      <c r="D87" s="275"/>
      <c r="E87" s="275"/>
      <c r="F87" s="276"/>
      <c r="G87" s="276"/>
      <c r="H87" s="276"/>
      <c r="I87" s="277" t="str">
        <f>IFERROR(IF(スキンタイト!N42=0,"",スキンタイト!E42),"")</f>
        <v/>
      </c>
      <c r="J87" s="276" t="str">
        <f>IFERROR(IF(スキンタイト!N42=0,"",スキンタイト!N42),"")</f>
        <v/>
      </c>
      <c r="K87" s="276"/>
      <c r="L87" s="276"/>
      <c r="M87" s="276"/>
      <c r="N87" s="276"/>
      <c r="O87" s="276"/>
      <c r="P87" s="276"/>
      <c r="Q87" s="276"/>
      <c r="R87" s="276"/>
      <c r="S87" s="269">
        <v>86</v>
      </c>
    </row>
    <row r="88" spans="1:19" s="81" customFormat="1" ht="15.75">
      <c r="A88" s="270" t="str">
        <f>IFERROR(IF(J88&lt;&gt;"",MAX($A$1:A87)+1,""),"")</f>
        <v/>
      </c>
      <c r="B88" s="271" t="str">
        <f>IFERROR(IF(J88="","",_xlfn.CONCAT($Y$2,_xlfn.CONCAT(IF(LEN(ドッグキャリー!$K$2)=1,0,""),ドッグキャリー!$K$2,_xlfn.CONCAT(IF(LEN(ドッグキャリー!$N$2)=1,0,""),ドッグキャリー!$N$2)))),"")</f>
        <v/>
      </c>
      <c r="C88" s="275"/>
      <c r="D88" s="275"/>
      <c r="E88" s="275"/>
      <c r="F88" s="276"/>
      <c r="G88" s="276"/>
      <c r="H88" s="276"/>
      <c r="I88" s="277" t="str">
        <f>IFERROR(IF(スキンタイト!N43=0,"",スキンタイト!E43),"")</f>
        <v/>
      </c>
      <c r="J88" s="276" t="str">
        <f>IFERROR(IF(スキンタイト!N43=0,"",スキンタイト!N43),"")</f>
        <v/>
      </c>
      <c r="K88" s="276"/>
      <c r="L88" s="276"/>
      <c r="M88" s="276"/>
      <c r="N88" s="276"/>
      <c r="O88" s="276"/>
      <c r="P88" s="276"/>
      <c r="Q88" s="276"/>
      <c r="R88" s="276"/>
      <c r="S88" s="269">
        <v>87</v>
      </c>
    </row>
    <row r="89" spans="1:19" s="81" customFormat="1" ht="15.75">
      <c r="A89" s="270" t="str">
        <f>IFERROR(IF(J89&lt;&gt;"",MAX($A$1:A88)+1,""),"")</f>
        <v/>
      </c>
      <c r="B89" s="271" t="str">
        <f>IFERROR(IF(J89="","",_xlfn.CONCAT($Y$2,_xlfn.CONCAT(IF(LEN(ドッグキャリー!$K$2)=1,0,""),ドッグキャリー!$K$2,_xlfn.CONCAT(IF(LEN(ドッグキャリー!$N$2)=1,0,""),ドッグキャリー!$N$2)))),"")</f>
        <v/>
      </c>
      <c r="C89" s="275"/>
      <c r="D89" s="275"/>
      <c r="E89" s="275"/>
      <c r="F89" s="276"/>
      <c r="G89" s="276"/>
      <c r="H89" s="276"/>
      <c r="I89" s="277" t="str">
        <f>IFERROR(IF(スキンタイト!N44=0,"",スキンタイト!E44),"")</f>
        <v/>
      </c>
      <c r="J89" s="276" t="str">
        <f>IFERROR(IF(スキンタイト!N44=0,"",スキンタイト!N44),"")</f>
        <v/>
      </c>
      <c r="K89" s="276"/>
      <c r="L89" s="276"/>
      <c r="M89" s="276"/>
      <c r="N89" s="276"/>
      <c r="O89" s="276"/>
      <c r="P89" s="276"/>
      <c r="Q89" s="276"/>
      <c r="R89" s="276"/>
      <c r="S89" s="269">
        <v>88</v>
      </c>
    </row>
    <row r="90" spans="1:19" s="81" customFormat="1" ht="15.75">
      <c r="A90" s="270" t="str">
        <f>IFERROR(IF(J90&lt;&gt;"",MAX($A$1:A89)+1,""),"")</f>
        <v/>
      </c>
      <c r="B90" s="271" t="str">
        <f>IFERROR(IF(J90="","",_xlfn.CONCAT($Y$2,_xlfn.CONCAT(IF(LEN(ドッグキャリー!$K$2)=1,0,""),ドッグキャリー!$K$2,_xlfn.CONCAT(IF(LEN(ドッグキャリー!$N$2)=1,0,""),ドッグキャリー!$N$2)))),"")</f>
        <v/>
      </c>
      <c r="C90" s="275"/>
      <c r="D90" s="275"/>
      <c r="E90" s="275"/>
      <c r="F90" s="276"/>
      <c r="G90" s="276"/>
      <c r="H90" s="276"/>
      <c r="I90" s="277" t="str">
        <f>IFERROR(IF(スキンタイト!N45=0,"",スキンタイト!E45),"")</f>
        <v/>
      </c>
      <c r="J90" s="276" t="str">
        <f>IFERROR(IF(スキンタイト!N45=0,"",スキンタイト!N45),"")</f>
        <v/>
      </c>
      <c r="K90" s="276"/>
      <c r="L90" s="276"/>
      <c r="M90" s="276"/>
      <c r="N90" s="276"/>
      <c r="O90" s="276"/>
      <c r="P90" s="276"/>
      <c r="Q90" s="276"/>
      <c r="R90" s="276"/>
      <c r="S90" s="269">
        <v>89</v>
      </c>
    </row>
    <row r="91" spans="1:19" s="81" customFormat="1" ht="15.75">
      <c r="A91" s="270" t="str">
        <f>IFERROR(IF(J91&lt;&gt;"",MAX($A$1:A90)+1,""),"")</f>
        <v/>
      </c>
      <c r="B91" s="271" t="str">
        <f>IFERROR(IF(J91="","",_xlfn.CONCAT($Y$2,_xlfn.CONCAT(IF(LEN(ドッグキャリー!$K$2)=1,0,""),ドッグキャリー!$K$2,_xlfn.CONCAT(IF(LEN(ドッグキャリー!$N$2)=1,0,""),ドッグキャリー!$N$2)))),"")</f>
        <v/>
      </c>
      <c r="C91" s="275"/>
      <c r="D91" s="275"/>
      <c r="E91" s="275"/>
      <c r="F91" s="276"/>
      <c r="G91" s="276"/>
      <c r="H91" s="276"/>
      <c r="I91" s="277" t="str">
        <f>IFERROR(IF(スキンタイト!N46=0,"",スキンタイト!E46),"")</f>
        <v/>
      </c>
      <c r="J91" s="276" t="str">
        <f>IFERROR(IF(スキンタイト!N46=0,"",スキンタイト!N46),"")</f>
        <v/>
      </c>
      <c r="K91" s="276"/>
      <c r="L91" s="276"/>
      <c r="M91" s="276"/>
      <c r="N91" s="276"/>
      <c r="O91" s="276"/>
      <c r="P91" s="276"/>
      <c r="Q91" s="276"/>
      <c r="R91" s="276"/>
      <c r="S91" s="269">
        <v>90</v>
      </c>
    </row>
    <row r="92" spans="1:19" s="81" customFormat="1" ht="15.75">
      <c r="A92" s="270" t="str">
        <f>IFERROR(IF(J92&lt;&gt;"",MAX($A$1:A91)+1,""),"")</f>
        <v/>
      </c>
      <c r="B92" s="271" t="str">
        <f>IFERROR(IF(J92="","",_xlfn.CONCAT($Y$2,_xlfn.CONCAT(IF(LEN(ドッグキャリー!$K$2)=1,0,""),ドッグキャリー!$K$2,_xlfn.CONCAT(IF(LEN(ドッグキャリー!$N$2)=1,0,""),ドッグキャリー!$N$2)))),"")</f>
        <v/>
      </c>
      <c r="C92" s="275"/>
      <c r="D92" s="275"/>
      <c r="E92" s="275"/>
      <c r="F92" s="276"/>
      <c r="G92" s="276"/>
      <c r="H92" s="276"/>
      <c r="I92" s="277" t="str">
        <f>IFERROR(IF(スキンタイト!N47=0,"",スキンタイト!E47),"")</f>
        <v/>
      </c>
      <c r="J92" s="276" t="str">
        <f>IFERROR(IF(スキンタイト!N47=0,"",スキンタイト!N47),"")</f>
        <v/>
      </c>
      <c r="K92" s="276"/>
      <c r="L92" s="276"/>
      <c r="M92" s="276"/>
      <c r="N92" s="276"/>
      <c r="O92" s="276"/>
      <c r="P92" s="276"/>
      <c r="Q92" s="276"/>
      <c r="R92" s="276"/>
      <c r="S92" s="269">
        <v>91</v>
      </c>
    </row>
    <row r="93" spans="1:19" s="81" customFormat="1" ht="15.75">
      <c r="A93" s="270" t="str">
        <f>IFERROR(IF(J93&lt;&gt;"",MAX($A$1:A92)+1,""),"")</f>
        <v/>
      </c>
      <c r="B93" s="271" t="str">
        <f>IFERROR(IF(J93="","",_xlfn.CONCAT($Y$2,_xlfn.CONCAT(IF(LEN(ドッグキャリー!$K$2)=1,0,""),ドッグキャリー!$K$2,_xlfn.CONCAT(IF(LEN(ドッグキャリー!$N$2)=1,0,""),ドッグキャリー!$N$2)))),"")</f>
        <v/>
      </c>
      <c r="C93" s="275"/>
      <c r="D93" s="275"/>
      <c r="E93" s="275"/>
      <c r="F93" s="276"/>
      <c r="G93" s="276"/>
      <c r="H93" s="276"/>
      <c r="I93" s="277" t="str">
        <f>IFERROR(IF(スキンタイト!N48=0,"",スキンタイト!E48),"")</f>
        <v/>
      </c>
      <c r="J93" s="276" t="str">
        <f>IFERROR(IF(スキンタイト!N48=0,"",スキンタイト!N48),"")</f>
        <v/>
      </c>
      <c r="K93" s="276"/>
      <c r="L93" s="276"/>
      <c r="M93" s="276"/>
      <c r="N93" s="276"/>
      <c r="O93" s="276"/>
      <c r="P93" s="276"/>
      <c r="Q93" s="276"/>
      <c r="R93" s="276"/>
      <c r="S93" s="269">
        <v>92</v>
      </c>
    </row>
    <row r="94" spans="1:19" s="81" customFormat="1" ht="15.75">
      <c r="A94" s="270" t="str">
        <f>IFERROR(IF(J94&lt;&gt;"",MAX($A$1:A93)+1,""),"")</f>
        <v/>
      </c>
      <c r="B94" s="271" t="str">
        <f>IFERROR(IF(J94="","",_xlfn.CONCAT($Y$2,_xlfn.CONCAT(IF(LEN(ドッグキャリー!$K$2)=1,0,""),ドッグキャリー!$K$2,_xlfn.CONCAT(IF(LEN(ドッグキャリー!$N$2)=1,0,""),ドッグキャリー!$N$2)))),"")</f>
        <v/>
      </c>
      <c r="C94" s="275"/>
      <c r="D94" s="275"/>
      <c r="E94" s="275"/>
      <c r="F94" s="276"/>
      <c r="G94" s="276"/>
      <c r="H94" s="276"/>
      <c r="I94" s="277" t="str">
        <f>IFERROR(IF(スキンタイト!N49=0,"",スキンタイト!E49),"")</f>
        <v/>
      </c>
      <c r="J94" s="276" t="str">
        <f>IFERROR(IF(スキンタイト!N49=0,"",スキンタイト!N49),"")</f>
        <v/>
      </c>
      <c r="K94" s="276"/>
      <c r="L94" s="276"/>
      <c r="M94" s="276"/>
      <c r="N94" s="276"/>
      <c r="O94" s="276"/>
      <c r="P94" s="276"/>
      <c r="Q94" s="276"/>
      <c r="R94" s="276"/>
      <c r="S94" s="269">
        <v>93</v>
      </c>
    </row>
    <row r="95" spans="1:19" s="81" customFormat="1" ht="15.75">
      <c r="A95" s="270" t="str">
        <f>IFERROR(IF(J95&lt;&gt;"",MAX($A$1:A94)+1,""),"")</f>
        <v/>
      </c>
      <c r="B95" s="271" t="str">
        <f>IFERROR(IF(J95="","",_xlfn.CONCAT($Y$2,_xlfn.CONCAT(IF(LEN(ドッグキャリー!$K$2)=1,0,""),ドッグキャリー!$K$2,_xlfn.CONCAT(IF(LEN(ドッグキャリー!$N$2)=1,0,""),ドッグキャリー!$N$2)))),"")</f>
        <v/>
      </c>
      <c r="C95" s="275"/>
      <c r="D95" s="275"/>
      <c r="E95" s="275"/>
      <c r="F95" s="276"/>
      <c r="G95" s="276"/>
      <c r="H95" s="276"/>
      <c r="I95" s="277" t="str">
        <f>IFERROR(IF(スキンタイト!N50=0,"",スキンタイト!E50),"")</f>
        <v/>
      </c>
      <c r="J95" s="276" t="str">
        <f>IFERROR(IF(スキンタイト!N50=0,"",スキンタイト!N50),"")</f>
        <v/>
      </c>
      <c r="K95" s="276"/>
      <c r="L95" s="276"/>
      <c r="M95" s="276"/>
      <c r="N95" s="276"/>
      <c r="O95" s="276"/>
      <c r="P95" s="276"/>
      <c r="Q95" s="276"/>
      <c r="R95" s="276"/>
      <c r="S95" s="269">
        <v>94</v>
      </c>
    </row>
    <row r="96" spans="1:19" s="81" customFormat="1" ht="15.75">
      <c r="A96" s="270" t="str">
        <f>IFERROR(IF(J96&lt;&gt;"",MAX($A$1:A95)+1,""),"")</f>
        <v/>
      </c>
      <c r="B96" s="271" t="str">
        <f>IFERROR(IF(J96="","",_xlfn.CONCAT($Y$2,_xlfn.CONCAT(IF(LEN(ドッグキャリー!$K$2)=1,0,""),ドッグキャリー!$K$2,_xlfn.CONCAT(IF(LEN(ドッグキャリー!$N$2)=1,0,""),ドッグキャリー!$N$2)))),"")</f>
        <v/>
      </c>
      <c r="C96" s="275"/>
      <c r="D96" s="275"/>
      <c r="E96" s="275"/>
      <c r="F96" s="276"/>
      <c r="G96" s="276"/>
      <c r="H96" s="276"/>
      <c r="I96" s="277" t="str">
        <f>IFERROR(IF(スキンタイト!N51=0,"",スキンタイト!E51),"")</f>
        <v/>
      </c>
      <c r="J96" s="276" t="str">
        <f>IFERROR(IF(スキンタイト!N51=0,"",スキンタイト!N51),"")</f>
        <v/>
      </c>
      <c r="K96" s="276"/>
      <c r="L96" s="276"/>
      <c r="M96" s="276"/>
      <c r="N96" s="276"/>
      <c r="O96" s="276"/>
      <c r="P96" s="276"/>
      <c r="Q96" s="276"/>
      <c r="R96" s="276"/>
      <c r="S96" s="269">
        <v>95</v>
      </c>
    </row>
    <row r="97" spans="1:19" s="81" customFormat="1" ht="15.75">
      <c r="A97" s="270" t="str">
        <f>IFERROR(IF(J97&lt;&gt;"",MAX($A$1:A96)+1,""),"")</f>
        <v/>
      </c>
      <c r="B97" s="271" t="str">
        <f>IFERROR(IF(J97="","",_xlfn.CONCAT($Y$2,_xlfn.CONCAT(IF(LEN(ドッグキャリー!$K$2)=1,0,""),ドッグキャリー!$K$2,_xlfn.CONCAT(IF(LEN(ドッグキャリー!$N$2)=1,0,""),ドッグキャリー!$N$2)))),"")</f>
        <v/>
      </c>
      <c r="C97" s="275"/>
      <c r="D97" s="275"/>
      <c r="E97" s="275"/>
      <c r="F97" s="276"/>
      <c r="G97" s="276"/>
      <c r="H97" s="276"/>
      <c r="I97" s="277" t="str">
        <f>IFERROR(IF(スキンタイト!N52=0,"",スキンタイト!E52),"")</f>
        <v/>
      </c>
      <c r="J97" s="276" t="str">
        <f>IFERROR(IF(スキンタイト!N52=0,"",スキンタイト!N52),"")</f>
        <v/>
      </c>
      <c r="K97" s="276"/>
      <c r="L97" s="276"/>
      <c r="M97" s="276"/>
      <c r="N97" s="276"/>
      <c r="O97" s="276"/>
      <c r="P97" s="276"/>
      <c r="Q97" s="276"/>
      <c r="R97" s="276"/>
      <c r="S97" s="269">
        <v>96</v>
      </c>
    </row>
    <row r="98" spans="1:19" s="81" customFormat="1" ht="15.75">
      <c r="A98" s="270" t="str">
        <f>IFERROR(IF(J98&lt;&gt;"",MAX($A$1:A97)+1,""),"")</f>
        <v/>
      </c>
      <c r="B98" s="271" t="str">
        <f>IFERROR(IF(J98="","",_xlfn.CONCAT($Y$2,_xlfn.CONCAT(IF(LEN(ドッグキャリー!$K$2)=1,0,""),ドッグキャリー!$K$2,_xlfn.CONCAT(IF(LEN(ドッグキャリー!$N$2)=1,0,""),ドッグキャリー!$N$2)))),"")</f>
        <v/>
      </c>
      <c r="C98" s="275"/>
      <c r="D98" s="275"/>
      <c r="E98" s="275"/>
      <c r="F98" s="276"/>
      <c r="G98" s="276"/>
      <c r="H98" s="276"/>
      <c r="I98" s="277" t="str">
        <f>IFERROR(IF(スキンタイト!N53=0,"",スキンタイト!E53),"")</f>
        <v/>
      </c>
      <c r="J98" s="276" t="str">
        <f>IFERROR(IF(スキンタイト!N53=0,"",スキンタイト!N53),"")</f>
        <v/>
      </c>
      <c r="K98" s="276"/>
      <c r="L98" s="276"/>
      <c r="M98" s="276"/>
      <c r="N98" s="276"/>
      <c r="O98" s="276"/>
      <c r="P98" s="276"/>
      <c r="Q98" s="276"/>
      <c r="R98" s="276"/>
      <c r="S98" s="269">
        <v>97</v>
      </c>
    </row>
    <row r="99" spans="1:19" s="81" customFormat="1" ht="15.75">
      <c r="A99" s="270" t="str">
        <f>IFERROR(IF(J99&lt;&gt;"",MAX($A$1:A98)+1,""),"")</f>
        <v/>
      </c>
      <c r="B99" s="271" t="str">
        <f>IFERROR(IF(J99="","",_xlfn.CONCAT($Y$2,_xlfn.CONCAT(IF(LEN(ドッグキャリー!$K$2)=1,0,""),ドッグキャリー!$K$2,_xlfn.CONCAT(IF(LEN(ドッグキャリー!$N$2)=1,0,""),ドッグキャリー!$N$2)))),"")</f>
        <v/>
      </c>
      <c r="C99" s="275"/>
      <c r="D99" s="275"/>
      <c r="E99" s="275"/>
      <c r="F99" s="276"/>
      <c r="G99" s="276"/>
      <c r="H99" s="276"/>
      <c r="I99" s="277" t="str">
        <f>IFERROR(IF(スキンタイト!N54=0,"",スキンタイト!E54),"")</f>
        <v/>
      </c>
      <c r="J99" s="276" t="str">
        <f>IFERROR(IF(スキンタイト!N54=0,"",スキンタイト!N54),"")</f>
        <v/>
      </c>
      <c r="K99" s="276"/>
      <c r="L99" s="276"/>
      <c r="M99" s="276"/>
      <c r="N99" s="276"/>
      <c r="O99" s="276"/>
      <c r="P99" s="276"/>
      <c r="Q99" s="276"/>
      <c r="R99" s="276"/>
      <c r="S99" s="269">
        <v>98</v>
      </c>
    </row>
    <row r="100" spans="1:19" s="81" customFormat="1" ht="15.75">
      <c r="A100" s="270" t="str">
        <f>IFERROR(IF(J100&lt;&gt;"",MAX($A$1:A99)+1,""),"")</f>
        <v/>
      </c>
      <c r="B100" s="271" t="str">
        <f>IFERROR(IF(J100="","",_xlfn.CONCAT($Y$2,_xlfn.CONCAT(IF(LEN(ドッグキャリー!$K$2)=1,0,""),ドッグキャリー!$K$2,_xlfn.CONCAT(IF(LEN(ドッグキャリー!$N$2)=1,0,""),ドッグキャリー!$N$2)))),"")</f>
        <v/>
      </c>
      <c r="C100" s="275"/>
      <c r="D100" s="275"/>
      <c r="E100" s="275"/>
      <c r="F100" s="276"/>
      <c r="G100" s="276"/>
      <c r="H100" s="276"/>
      <c r="I100" s="277" t="str">
        <f>IFERROR(IF(スキンタイト!N55=0,"",スキンタイト!E55),"")</f>
        <v/>
      </c>
      <c r="J100" s="276" t="str">
        <f>IFERROR(IF(スキンタイト!N55=0,"",スキンタイト!N55),"")</f>
        <v/>
      </c>
      <c r="K100" s="276"/>
      <c r="L100" s="276"/>
      <c r="M100" s="276"/>
      <c r="N100" s="276"/>
      <c r="O100" s="276"/>
      <c r="P100" s="276"/>
      <c r="Q100" s="276"/>
      <c r="R100" s="276"/>
      <c r="S100" s="269">
        <v>99</v>
      </c>
    </row>
    <row r="101" spans="1:19" s="81" customFormat="1" ht="15.75">
      <c r="A101" s="270" t="str">
        <f>IFERROR(IF(J101&lt;&gt;"",MAX($A$1:A100)+1,""),"")</f>
        <v/>
      </c>
      <c r="B101" s="271" t="str">
        <f>IFERROR(IF(J101="","",_xlfn.CONCAT($Y$2,_xlfn.CONCAT(IF(LEN(ドッグキャリー!$K$2)=1,0,""),ドッグキャリー!$K$2,_xlfn.CONCAT(IF(LEN(ドッグキャリー!$N$2)=1,0,""),ドッグキャリー!$N$2)))),"")</f>
        <v/>
      </c>
      <c r="C101" s="275"/>
      <c r="D101" s="275"/>
      <c r="E101" s="275"/>
      <c r="F101" s="276"/>
      <c r="G101" s="276"/>
      <c r="H101" s="276"/>
      <c r="I101" s="277" t="str">
        <f>IFERROR(IF(スキンタイト!N56=0,"",スキンタイト!E56),"")</f>
        <v/>
      </c>
      <c r="J101" s="276" t="str">
        <f>IFERROR(IF(スキンタイト!N56=0,"",スキンタイト!N56),"")</f>
        <v/>
      </c>
      <c r="K101" s="276"/>
      <c r="L101" s="276"/>
      <c r="M101" s="276"/>
      <c r="N101" s="276"/>
      <c r="O101" s="276"/>
      <c r="P101" s="276"/>
      <c r="Q101" s="276"/>
      <c r="R101" s="276"/>
      <c r="S101" s="269">
        <v>100</v>
      </c>
    </row>
    <row r="102" spans="1:19" s="81" customFormat="1" ht="15.75">
      <c r="A102" s="270" t="str">
        <f>IFERROR(IF(J102&lt;&gt;"",MAX($A$1:A101)+1,""),"")</f>
        <v/>
      </c>
      <c r="B102" s="271" t="str">
        <f>IFERROR(IF(J102="","",_xlfn.CONCAT($Y$2,_xlfn.CONCAT(IF(LEN(ドッグキャリー!$K$2)=1,0,""),ドッグキャリー!$K$2,_xlfn.CONCAT(IF(LEN(ドッグキャリー!$N$2)=1,0,""),ドッグキャリー!$N$2)))),"")</f>
        <v/>
      </c>
      <c r="C102" s="275"/>
      <c r="D102" s="275"/>
      <c r="E102" s="275"/>
      <c r="F102" s="276"/>
      <c r="G102" s="276"/>
      <c r="H102" s="276"/>
      <c r="I102" s="277" t="str">
        <f>IFERROR(IF(スキンタイト!N57=0,"",スキンタイト!E57),"")</f>
        <v/>
      </c>
      <c r="J102" s="276" t="str">
        <f>IFERROR(IF(スキンタイト!N57=0,"",スキンタイト!N57),"")</f>
        <v/>
      </c>
      <c r="K102" s="276"/>
      <c r="L102" s="276"/>
      <c r="M102" s="276"/>
      <c r="N102" s="276"/>
      <c r="O102" s="276"/>
      <c r="P102" s="276"/>
      <c r="Q102" s="276"/>
      <c r="R102" s="276"/>
      <c r="S102" s="269">
        <v>101</v>
      </c>
    </row>
    <row r="103" spans="1:19" s="81" customFormat="1" ht="15.75">
      <c r="A103" s="270" t="str">
        <f>IFERROR(IF(J103&lt;&gt;"",MAX($A$1:A102)+1,""),"")</f>
        <v/>
      </c>
      <c r="B103" s="271" t="str">
        <f>IFERROR(IF(J103="","",_xlfn.CONCAT($Y$2,_xlfn.CONCAT(IF(LEN(ドッグキャリー!$K$2)=1,0,""),ドッグキャリー!$K$2,_xlfn.CONCAT(IF(LEN(ドッグキャリー!$N$2)=1,0,""),ドッグキャリー!$N$2)))),"")</f>
        <v/>
      </c>
      <c r="C103" s="275"/>
      <c r="D103" s="275"/>
      <c r="E103" s="275"/>
      <c r="F103" s="276"/>
      <c r="G103" s="276"/>
      <c r="H103" s="276"/>
      <c r="I103" s="277" t="str">
        <f>IFERROR(IF(スキンタイト!N58=0,"",スキンタイト!E58),"")</f>
        <v/>
      </c>
      <c r="J103" s="276" t="str">
        <f>IFERROR(IF(スキンタイト!N58=0,"",スキンタイト!N58),"")</f>
        <v/>
      </c>
      <c r="K103" s="276"/>
      <c r="L103" s="276"/>
      <c r="M103" s="276"/>
      <c r="N103" s="276"/>
      <c r="O103" s="276"/>
      <c r="P103" s="276"/>
      <c r="Q103" s="276"/>
      <c r="R103" s="276"/>
      <c r="S103" s="269">
        <v>102</v>
      </c>
    </row>
    <row r="104" spans="1:19" s="81" customFormat="1" ht="15.75">
      <c r="A104" s="270" t="str">
        <f>IFERROR(IF(J104&lt;&gt;"",MAX($A$1:A103)+1,""),"")</f>
        <v/>
      </c>
      <c r="B104" s="271" t="str">
        <f>IFERROR(IF(J104="","",_xlfn.CONCAT($Y$2,_xlfn.CONCAT(IF(LEN(ドッグキャリー!$K$2)=1,0,""),ドッグキャリー!$K$2,_xlfn.CONCAT(IF(LEN(ドッグキャリー!$N$2)=1,0,""),ドッグキャリー!$N$2)))),"")</f>
        <v/>
      </c>
      <c r="C104" s="275"/>
      <c r="D104" s="275"/>
      <c r="E104" s="275"/>
      <c r="F104" s="276"/>
      <c r="G104" s="276"/>
      <c r="H104" s="276"/>
      <c r="I104" s="277" t="str">
        <f>IFERROR(IF(スキンタイト!N59=0,"",スキンタイト!E59),"")</f>
        <v/>
      </c>
      <c r="J104" s="276" t="str">
        <f>IFERROR(IF(スキンタイト!N59=0,"",スキンタイト!N59),"")</f>
        <v/>
      </c>
      <c r="K104" s="276"/>
      <c r="L104" s="276"/>
      <c r="M104" s="276"/>
      <c r="N104" s="276"/>
      <c r="O104" s="276"/>
      <c r="P104" s="276"/>
      <c r="Q104" s="276"/>
      <c r="R104" s="276"/>
      <c r="S104" s="269">
        <v>103</v>
      </c>
    </row>
    <row r="105" spans="1:19" s="81" customFormat="1" ht="15.75">
      <c r="A105" s="270" t="str">
        <f>IFERROR(IF(J105&lt;&gt;"",MAX($A$1:A104)+1,""),"")</f>
        <v/>
      </c>
      <c r="B105" s="271" t="str">
        <f>IFERROR(IF(J105="","",_xlfn.CONCAT($Y$2,_xlfn.CONCAT(IF(LEN(ドッグキャリー!$K$2)=1,0,""),ドッグキャリー!$K$2,_xlfn.CONCAT(IF(LEN(ドッグキャリー!$N$2)=1,0,""),ドッグキャリー!$N$2)))),"")</f>
        <v/>
      </c>
      <c r="C105" s="275"/>
      <c r="D105" s="275"/>
      <c r="E105" s="275"/>
      <c r="F105" s="276"/>
      <c r="G105" s="276"/>
      <c r="H105" s="276"/>
      <c r="I105" s="277" t="str">
        <f>IFERROR(IF(スキンタイト!N60=0,"",スキンタイト!E60),"")</f>
        <v/>
      </c>
      <c r="J105" s="276" t="str">
        <f>IFERROR(IF(スキンタイト!N60=0,"",スキンタイト!N60),"")</f>
        <v/>
      </c>
      <c r="K105" s="276"/>
      <c r="L105" s="276"/>
      <c r="M105" s="276"/>
      <c r="N105" s="276"/>
      <c r="O105" s="276"/>
      <c r="P105" s="276"/>
      <c r="Q105" s="276"/>
      <c r="R105" s="276"/>
      <c r="S105" s="269">
        <v>104</v>
      </c>
    </row>
    <row r="106" spans="1:19" s="81" customFormat="1" ht="15.75">
      <c r="A106" s="270" t="str">
        <f>IFERROR(IF(J106&lt;&gt;"",MAX($A$1:A105)+1,""),"")</f>
        <v/>
      </c>
      <c r="B106" s="271" t="str">
        <f>IFERROR(IF(J106="","",_xlfn.CONCAT($Y$2,_xlfn.CONCAT(IF(LEN(ドッグキャリー!$K$2)=1,0,""),ドッグキャリー!$K$2,_xlfn.CONCAT(IF(LEN(ドッグキャリー!$N$2)=1,0,""),ドッグキャリー!$N$2)))),"")</f>
        <v/>
      </c>
      <c r="C106" s="275"/>
      <c r="D106" s="275"/>
      <c r="E106" s="275"/>
      <c r="F106" s="276"/>
      <c r="G106" s="276"/>
      <c r="H106" s="276"/>
      <c r="I106" s="277" t="str">
        <f>IFERROR(IF(スキンタイト!N61=0,"",スキンタイト!E61),"")</f>
        <v/>
      </c>
      <c r="J106" s="276" t="str">
        <f>IFERROR(IF(スキンタイト!N61=0,"",スキンタイト!N61),"")</f>
        <v/>
      </c>
      <c r="K106" s="276"/>
      <c r="L106" s="276"/>
      <c r="M106" s="276"/>
      <c r="N106" s="276"/>
      <c r="O106" s="276"/>
      <c r="P106" s="276"/>
      <c r="Q106" s="276"/>
      <c r="R106" s="276"/>
      <c r="S106" s="269">
        <v>105</v>
      </c>
    </row>
    <row r="107" spans="1:19" s="81" customFormat="1" ht="15.75">
      <c r="A107" s="270" t="str">
        <f>IFERROR(IF(J107&lt;&gt;"",MAX($A$1:A106)+1,""),"")</f>
        <v/>
      </c>
      <c r="B107" s="271" t="str">
        <f>IFERROR(IF(J107="","",_xlfn.CONCAT($Y$2,_xlfn.CONCAT(IF(LEN(ドッグキャリー!$K$2)=1,0,""),ドッグキャリー!$K$2,_xlfn.CONCAT(IF(LEN(ドッグキャリー!$N$2)=1,0,""),ドッグキャリー!$N$2)))),"")</f>
        <v/>
      </c>
      <c r="C107" s="275"/>
      <c r="D107" s="275"/>
      <c r="E107" s="275"/>
      <c r="F107" s="276"/>
      <c r="G107" s="276"/>
      <c r="H107" s="276"/>
      <c r="I107" s="277" t="str">
        <f>IFERROR(IF(スキンタイト!N62=0,"",スキンタイト!E62),"")</f>
        <v/>
      </c>
      <c r="J107" s="276" t="str">
        <f>IFERROR(IF(スキンタイト!N62=0,"",スキンタイト!N62),"")</f>
        <v/>
      </c>
      <c r="K107" s="276"/>
      <c r="L107" s="276"/>
      <c r="M107" s="276"/>
      <c r="N107" s="276"/>
      <c r="O107" s="276"/>
      <c r="P107" s="276"/>
      <c r="Q107" s="276"/>
      <c r="R107" s="276"/>
      <c r="S107" s="269">
        <v>106</v>
      </c>
    </row>
    <row r="108" spans="1:19" s="81" customFormat="1" ht="15.75">
      <c r="A108" s="270" t="str">
        <f>IFERROR(IF(J108&lt;&gt;"",MAX($A$1:A107)+1,""),"")</f>
        <v/>
      </c>
      <c r="B108" s="271" t="str">
        <f>IFERROR(IF(J108="","",_xlfn.CONCAT($Y$2,_xlfn.CONCAT(IF(LEN(ドッグキャリー!$K$2)=1,0,""),ドッグキャリー!$K$2,_xlfn.CONCAT(IF(LEN(ドッグキャリー!$N$2)=1,0,""),ドッグキャリー!$N$2)))),"")</f>
        <v/>
      </c>
      <c r="C108" s="275"/>
      <c r="D108" s="275"/>
      <c r="E108" s="275"/>
      <c r="F108" s="276"/>
      <c r="G108" s="276"/>
      <c r="H108" s="276"/>
      <c r="I108" s="277" t="str">
        <f>IFERROR(IF(スキンタイト!N63=0,"",スキンタイト!E63),"")</f>
        <v/>
      </c>
      <c r="J108" s="276" t="str">
        <f>IFERROR(IF(スキンタイト!N63=0,"",スキンタイト!N63),"")</f>
        <v/>
      </c>
      <c r="K108" s="276"/>
      <c r="L108" s="276"/>
      <c r="M108" s="276"/>
      <c r="N108" s="276"/>
      <c r="O108" s="276"/>
      <c r="P108" s="276"/>
      <c r="Q108" s="276"/>
      <c r="R108" s="276"/>
      <c r="S108" s="269">
        <v>107</v>
      </c>
    </row>
    <row r="109" spans="1:19" s="81" customFormat="1" ht="15.75">
      <c r="A109" s="270" t="str">
        <f>IFERROR(IF(J109&lt;&gt;"",MAX($A$1:A108)+1,""),"")</f>
        <v/>
      </c>
      <c r="B109" s="271" t="str">
        <f>IFERROR(IF(J109="","",_xlfn.CONCAT($Y$2,_xlfn.CONCAT(IF(LEN(ドッグキャリー!$K$2)=1,0,""),ドッグキャリー!$K$2,_xlfn.CONCAT(IF(LEN(ドッグキャリー!$N$2)=1,0,""),ドッグキャリー!$N$2)))),"")</f>
        <v/>
      </c>
      <c r="C109" s="275"/>
      <c r="D109" s="275"/>
      <c r="E109" s="275"/>
      <c r="F109" s="276"/>
      <c r="G109" s="276"/>
      <c r="H109" s="276"/>
      <c r="I109" s="277" t="str">
        <f>IFERROR(IF(スキンタイト!N64=0,"",スキンタイト!E64),"")</f>
        <v/>
      </c>
      <c r="J109" s="276" t="str">
        <f>IFERROR(IF(スキンタイト!N64=0,"",スキンタイト!N64),"")</f>
        <v/>
      </c>
      <c r="K109" s="276"/>
      <c r="L109" s="276"/>
      <c r="M109" s="276"/>
      <c r="N109" s="276"/>
      <c r="O109" s="276"/>
      <c r="P109" s="276"/>
      <c r="Q109" s="276"/>
      <c r="R109" s="276"/>
      <c r="S109" s="269">
        <v>108</v>
      </c>
    </row>
    <row r="110" spans="1:19" s="81" customFormat="1" ht="15.75">
      <c r="A110" s="270" t="str">
        <f>IFERROR(IF(J110&lt;&gt;"",MAX($A$1:A109)+1,""),"")</f>
        <v/>
      </c>
      <c r="B110" s="271" t="str">
        <f>IFERROR(IF(J110="","",_xlfn.CONCAT($Y$2,_xlfn.CONCAT(IF(LEN(ドッグキャリー!$K$2)=1,0,""),ドッグキャリー!$K$2,_xlfn.CONCAT(IF(LEN(ドッグキャリー!$N$2)=1,0,""),ドッグキャリー!$N$2)))),"")</f>
        <v/>
      </c>
      <c r="C110" s="275"/>
      <c r="D110" s="275"/>
      <c r="E110" s="275"/>
      <c r="F110" s="276"/>
      <c r="G110" s="276"/>
      <c r="H110" s="276"/>
      <c r="I110" s="277" t="str">
        <f>IFERROR(IF(スキンタイト!N65=0,"",スキンタイト!E65),"")</f>
        <v/>
      </c>
      <c r="J110" s="276" t="str">
        <f>IFERROR(IF(スキンタイト!N65=0,"",スキンタイト!N65),"")</f>
        <v/>
      </c>
      <c r="K110" s="276"/>
      <c r="L110" s="276"/>
      <c r="M110" s="276"/>
      <c r="N110" s="276"/>
      <c r="O110" s="276"/>
      <c r="P110" s="276"/>
      <c r="Q110" s="276"/>
      <c r="R110" s="276"/>
      <c r="S110" s="269">
        <v>109</v>
      </c>
    </row>
    <row r="111" spans="1:19" s="81" customFormat="1" ht="15.75">
      <c r="A111" s="270" t="str">
        <f>IFERROR(IF(J111&lt;&gt;"",MAX($A$1:A110)+1,""),"")</f>
        <v/>
      </c>
      <c r="B111" s="271" t="str">
        <f>IFERROR(IF(J111="","",_xlfn.CONCAT($Y$2,_xlfn.CONCAT(IF(LEN(ドッグキャリー!$K$2)=1,0,""),ドッグキャリー!$K$2,_xlfn.CONCAT(IF(LEN(ドッグキャリー!$N$2)=1,0,""),ドッグキャリー!$N$2)))),"")</f>
        <v/>
      </c>
      <c r="C111" s="275"/>
      <c r="D111" s="275"/>
      <c r="E111" s="275"/>
      <c r="F111" s="276"/>
      <c r="G111" s="276"/>
      <c r="H111" s="276"/>
      <c r="I111" s="277" t="str">
        <f>IFERROR(IF(スキンタイト!N66=0,"",スキンタイト!E66),"")</f>
        <v/>
      </c>
      <c r="J111" s="276" t="str">
        <f>IFERROR(IF(スキンタイト!N66=0,"",スキンタイト!N66),"")</f>
        <v/>
      </c>
      <c r="K111" s="276"/>
      <c r="L111" s="276"/>
      <c r="M111" s="276"/>
      <c r="N111" s="276"/>
      <c r="O111" s="276"/>
      <c r="P111" s="276"/>
      <c r="Q111" s="276"/>
      <c r="R111" s="276"/>
      <c r="S111" s="269">
        <v>110</v>
      </c>
    </row>
    <row r="112" spans="1:19" s="81" customFormat="1" ht="15.75">
      <c r="A112" s="270" t="str">
        <f>IFERROR(IF(J112&lt;&gt;"",MAX($A$1:A111)+1,""),"")</f>
        <v/>
      </c>
      <c r="B112" s="271" t="str">
        <f>IFERROR(IF(J112="","",_xlfn.CONCAT($Y$2,_xlfn.CONCAT(IF(LEN(ドッグキャリー!$K$2)=1,0,""),ドッグキャリー!$K$2,_xlfn.CONCAT(IF(LEN(ドッグキャリー!$N$2)=1,0,""),ドッグキャリー!$N$2)))),"")</f>
        <v/>
      </c>
      <c r="C112" s="275"/>
      <c r="D112" s="275"/>
      <c r="E112" s="275"/>
      <c r="F112" s="276"/>
      <c r="G112" s="276"/>
      <c r="H112" s="276"/>
      <c r="I112" s="277" t="str">
        <f>IFERROR(IF(スキンタイト!N67=0,"",スキンタイト!E67),"")</f>
        <v/>
      </c>
      <c r="J112" s="276" t="str">
        <f>IFERROR(IF(スキンタイト!N67=0,"",スキンタイト!N67),"")</f>
        <v/>
      </c>
      <c r="K112" s="276"/>
      <c r="L112" s="276"/>
      <c r="M112" s="276"/>
      <c r="N112" s="276"/>
      <c r="O112" s="276"/>
      <c r="P112" s="276"/>
      <c r="Q112" s="276"/>
      <c r="R112" s="276"/>
      <c r="S112" s="269">
        <v>111</v>
      </c>
    </row>
    <row r="113" spans="1:19" s="81" customFormat="1" ht="15.75">
      <c r="A113" s="270" t="str">
        <f>IFERROR(IF(J113&lt;&gt;"",MAX($A$1:A112)+1,""),"")</f>
        <v/>
      </c>
      <c r="B113" s="271" t="str">
        <f>IFERROR(IF(J113="","",_xlfn.CONCAT($Y$2,_xlfn.CONCAT(IF(LEN(ドッグキャリー!$K$2)=1,0,""),ドッグキャリー!$K$2,_xlfn.CONCAT(IF(LEN(ドッグキャリー!$N$2)=1,0,""),ドッグキャリー!$N$2)))),"")</f>
        <v/>
      </c>
      <c r="C113" s="275"/>
      <c r="D113" s="275"/>
      <c r="E113" s="275"/>
      <c r="F113" s="276"/>
      <c r="G113" s="276"/>
      <c r="H113" s="276"/>
      <c r="I113" s="277" t="str">
        <f>IFERROR(IF(スキンタイト!N68=0,"",スキンタイト!E68),"")</f>
        <v/>
      </c>
      <c r="J113" s="276" t="str">
        <f>IFERROR(IF(スキンタイト!N68=0,"",スキンタイト!N68),"")</f>
        <v/>
      </c>
      <c r="K113" s="276"/>
      <c r="L113" s="276"/>
      <c r="M113" s="276"/>
      <c r="N113" s="276"/>
      <c r="O113" s="276"/>
      <c r="P113" s="276"/>
      <c r="Q113" s="276"/>
      <c r="R113" s="276"/>
      <c r="S113" s="269">
        <v>112</v>
      </c>
    </row>
    <row r="114" spans="1:19" s="81" customFormat="1" ht="15.75">
      <c r="A114" s="270" t="str">
        <f>IFERROR(IF(J114&lt;&gt;"",MAX($A$1:A113)+1,""),"")</f>
        <v/>
      </c>
      <c r="B114" s="271" t="str">
        <f>IFERROR(IF(J114="","",_xlfn.CONCAT($Y$2,_xlfn.CONCAT(IF(LEN(ドッグキャリー!$K$2)=1,0,""),ドッグキャリー!$K$2,_xlfn.CONCAT(IF(LEN(ドッグキャリー!$N$2)=1,0,""),ドッグキャリー!$N$2)))),"")</f>
        <v/>
      </c>
      <c r="C114" s="275"/>
      <c r="D114" s="275"/>
      <c r="E114" s="275"/>
      <c r="F114" s="276"/>
      <c r="G114" s="276"/>
      <c r="H114" s="276"/>
      <c r="I114" s="277" t="str">
        <f>IFERROR(IF(スキンタイト!N69=0,"",スキンタイト!E69),"")</f>
        <v/>
      </c>
      <c r="J114" s="276" t="str">
        <f>IFERROR(IF(スキンタイト!N69=0,"",スキンタイト!N69),"")</f>
        <v/>
      </c>
      <c r="K114" s="276"/>
      <c r="L114" s="276"/>
      <c r="M114" s="276"/>
      <c r="N114" s="276"/>
      <c r="O114" s="276"/>
      <c r="P114" s="276"/>
      <c r="Q114" s="276"/>
      <c r="R114" s="276"/>
      <c r="S114" s="269">
        <v>113</v>
      </c>
    </row>
    <row r="115" spans="1:19" s="81" customFormat="1" ht="15.75">
      <c r="A115" s="270" t="str">
        <f>IFERROR(IF(J115&lt;&gt;"",MAX($A$1:A114)+1,""),"")</f>
        <v/>
      </c>
      <c r="B115" s="271" t="str">
        <f>IFERROR(IF(J115="","",_xlfn.CONCAT($Y$2,_xlfn.CONCAT(IF(LEN(ドッグキャリー!$K$2)=1,0,""),ドッグキャリー!$K$2,_xlfn.CONCAT(IF(LEN(ドッグキャリー!$N$2)=1,0,""),ドッグキャリー!$N$2)))),"")</f>
        <v/>
      </c>
      <c r="C115" s="275"/>
      <c r="D115" s="275"/>
      <c r="E115" s="275"/>
      <c r="F115" s="276"/>
      <c r="G115" s="276"/>
      <c r="H115" s="276"/>
      <c r="I115" s="277" t="str">
        <f>IFERROR(IF(スキンタイト!N70=0,"",スキンタイト!E70),"")</f>
        <v/>
      </c>
      <c r="J115" s="276" t="str">
        <f>IFERROR(IF(スキンタイト!N70=0,"",スキンタイト!N70),"")</f>
        <v/>
      </c>
      <c r="K115" s="276"/>
      <c r="L115" s="276"/>
      <c r="M115" s="276"/>
      <c r="N115" s="276"/>
      <c r="O115" s="276"/>
      <c r="P115" s="276"/>
      <c r="Q115" s="276"/>
      <c r="R115" s="276"/>
      <c r="S115" s="269">
        <v>114</v>
      </c>
    </row>
    <row r="116" spans="1:19" s="81" customFormat="1" ht="15.75">
      <c r="A116" s="270" t="str">
        <f>IFERROR(IF(J116&lt;&gt;"",MAX($A$1:A115)+1,""),"")</f>
        <v/>
      </c>
      <c r="B116" s="271" t="str">
        <f>IFERROR(IF(J116="","",_xlfn.CONCAT($Y$2,_xlfn.CONCAT(IF(LEN(ドッグキャリー!$K$2)=1,0,""),ドッグキャリー!$K$2,_xlfn.CONCAT(IF(LEN(ドッグキャリー!$N$2)=1,0,""),ドッグキャリー!$N$2)))),"")</f>
        <v/>
      </c>
      <c r="C116" s="275"/>
      <c r="D116" s="275"/>
      <c r="E116" s="275"/>
      <c r="F116" s="276"/>
      <c r="G116" s="276"/>
      <c r="H116" s="276"/>
      <c r="I116" s="277" t="str">
        <f>IFERROR(IF(スキンタイト!N71=0,"",スキンタイト!E71),"")</f>
        <v/>
      </c>
      <c r="J116" s="276" t="str">
        <f>IFERROR(IF(スキンタイト!N71=0,"",スキンタイト!N71),"")</f>
        <v/>
      </c>
      <c r="K116" s="276"/>
      <c r="L116" s="276"/>
      <c r="M116" s="276"/>
      <c r="N116" s="276"/>
      <c r="O116" s="276"/>
      <c r="P116" s="276"/>
      <c r="Q116" s="276"/>
      <c r="R116" s="276"/>
      <c r="S116" s="269">
        <v>115</v>
      </c>
    </row>
    <row r="117" spans="1:19" s="81" customFormat="1" ht="15.75">
      <c r="A117" s="270" t="str">
        <f>IFERROR(IF(J117&lt;&gt;"",MAX($A$1:A116)+1,""),"")</f>
        <v/>
      </c>
      <c r="B117" s="271" t="str">
        <f>IFERROR(IF(J117="","",_xlfn.CONCAT($Y$2,_xlfn.CONCAT(IF(LEN(ドッグキャリー!$K$2)=1,0,""),ドッグキャリー!$K$2,_xlfn.CONCAT(IF(LEN(ドッグキャリー!$N$2)=1,0,""),ドッグキャリー!$N$2)))),"")</f>
        <v/>
      </c>
      <c r="C117" s="275"/>
      <c r="D117" s="275"/>
      <c r="E117" s="275"/>
      <c r="F117" s="276"/>
      <c r="G117" s="276"/>
      <c r="H117" s="276"/>
      <c r="I117" s="277" t="str">
        <f>IFERROR(IF(スキンタイト!N72=0,"",スキンタイト!E72),"")</f>
        <v/>
      </c>
      <c r="J117" s="276" t="str">
        <f>IFERROR(IF(スキンタイト!N72=0,"",スキンタイト!N72),"")</f>
        <v/>
      </c>
      <c r="K117" s="276"/>
      <c r="L117" s="276"/>
      <c r="M117" s="276"/>
      <c r="N117" s="276"/>
      <c r="O117" s="276"/>
      <c r="P117" s="276"/>
      <c r="Q117" s="276"/>
      <c r="R117" s="276"/>
      <c r="S117" s="269">
        <v>116</v>
      </c>
    </row>
    <row r="118" spans="1:19" s="81" customFormat="1" ht="15.75">
      <c r="A118" s="270" t="str">
        <f>IFERROR(IF(J118&lt;&gt;"",MAX($A$1:A117)+1,""),"")</f>
        <v/>
      </c>
      <c r="B118" s="271" t="str">
        <f>IFERROR(IF(J118="","",_xlfn.CONCAT($Y$2,_xlfn.CONCAT(IF(LEN(ドッグキャリー!$K$2)=1,0,""),ドッグキャリー!$K$2,_xlfn.CONCAT(IF(LEN(ドッグキャリー!$N$2)=1,0,""),ドッグキャリー!$N$2)))),"")</f>
        <v/>
      </c>
      <c r="C118" s="275"/>
      <c r="D118" s="275"/>
      <c r="E118" s="275"/>
      <c r="F118" s="276"/>
      <c r="G118" s="276"/>
      <c r="H118" s="276"/>
      <c r="I118" s="277" t="str">
        <f>IFERROR(IF(スキンタイト!N73=0,"",スキンタイト!E73),"")</f>
        <v/>
      </c>
      <c r="J118" s="276" t="str">
        <f>IFERROR(IF(スキンタイト!N73=0,"",スキンタイト!N73),"")</f>
        <v/>
      </c>
      <c r="K118" s="276"/>
      <c r="L118" s="276"/>
      <c r="M118" s="276"/>
      <c r="N118" s="276"/>
      <c r="O118" s="276"/>
      <c r="P118" s="276"/>
      <c r="Q118" s="276"/>
      <c r="R118" s="276"/>
      <c r="S118" s="269">
        <v>117</v>
      </c>
    </row>
    <row r="119" spans="1:19" s="81" customFormat="1" ht="15.75">
      <c r="A119" s="270" t="str">
        <f>IFERROR(IF(J119&lt;&gt;"",MAX($A$1:A118)+1,""),"")</f>
        <v/>
      </c>
      <c r="B119" s="271" t="str">
        <f>IFERROR(IF(J119="","",_xlfn.CONCAT($Y$2,_xlfn.CONCAT(IF(LEN(ドッグキャリー!$K$2)=1,0,""),ドッグキャリー!$K$2,_xlfn.CONCAT(IF(LEN(ドッグキャリー!$N$2)=1,0,""),ドッグキャリー!$N$2)))),"")</f>
        <v/>
      </c>
      <c r="C119" s="275"/>
      <c r="D119" s="275"/>
      <c r="E119" s="275"/>
      <c r="F119" s="276"/>
      <c r="G119" s="276"/>
      <c r="H119" s="276"/>
      <c r="I119" s="277" t="str">
        <f>IFERROR(IF(スキンタイト!N74=0,"",スキンタイト!E74),"")</f>
        <v/>
      </c>
      <c r="J119" s="276" t="str">
        <f>IFERROR(IF(スキンタイト!N74=0,"",スキンタイト!N74),"")</f>
        <v/>
      </c>
      <c r="K119" s="276"/>
      <c r="L119" s="276"/>
      <c r="M119" s="276"/>
      <c r="N119" s="276"/>
      <c r="O119" s="276"/>
      <c r="P119" s="276"/>
      <c r="Q119" s="276"/>
      <c r="R119" s="276"/>
      <c r="S119" s="269">
        <v>118</v>
      </c>
    </row>
    <row r="120" spans="1:19" s="81" customFormat="1" ht="15.75">
      <c r="A120" s="270" t="str">
        <f>IFERROR(IF(J120&lt;&gt;"",MAX($A$1:A119)+1,""),"")</f>
        <v/>
      </c>
      <c r="B120" s="271" t="str">
        <f>IFERROR(IF(J120="","",_xlfn.CONCAT($Y$2,_xlfn.CONCAT(IF(LEN(ドッグキャリー!$K$2)=1,0,""),ドッグキャリー!$K$2,_xlfn.CONCAT(IF(LEN(ドッグキャリー!$N$2)=1,0,""),ドッグキャリー!$N$2)))),"")</f>
        <v/>
      </c>
      <c r="C120" s="275"/>
      <c r="D120" s="275"/>
      <c r="E120" s="275"/>
      <c r="F120" s="276"/>
      <c r="G120" s="276"/>
      <c r="H120" s="276"/>
      <c r="I120" s="277" t="str">
        <f>IFERROR(IF(スキンタイト!N75=0,"",スキンタイト!E75),"")</f>
        <v/>
      </c>
      <c r="J120" s="276" t="str">
        <f>IFERROR(IF(スキンタイト!N75=0,"",スキンタイト!N75),"")</f>
        <v/>
      </c>
      <c r="K120" s="276"/>
      <c r="L120" s="276"/>
      <c r="M120" s="276"/>
      <c r="N120" s="276"/>
      <c r="O120" s="276"/>
      <c r="P120" s="276"/>
      <c r="Q120" s="276"/>
      <c r="R120" s="276"/>
      <c r="S120" s="269">
        <v>119</v>
      </c>
    </row>
    <row r="121" spans="1:19" s="81" customFormat="1" ht="15.75">
      <c r="A121" s="270" t="str">
        <f>IFERROR(IF(J121&lt;&gt;"",MAX($A$1:A120)+1,""),"")</f>
        <v/>
      </c>
      <c r="B121" s="271" t="str">
        <f>IFERROR(IF(J121="","",_xlfn.CONCAT($Y$2,_xlfn.CONCAT(IF(LEN(ドッグキャリー!$K$2)=1,0,""),ドッグキャリー!$K$2,_xlfn.CONCAT(IF(LEN(ドッグキャリー!$N$2)=1,0,""),ドッグキャリー!$N$2)))),"")</f>
        <v/>
      </c>
      <c r="C121" s="275"/>
      <c r="D121" s="275"/>
      <c r="E121" s="275"/>
      <c r="F121" s="276"/>
      <c r="G121" s="276"/>
      <c r="H121" s="276"/>
      <c r="I121" s="277" t="str">
        <f>IFERROR(IF(スキンタイト!N76=0,"",スキンタイト!E76),"")</f>
        <v/>
      </c>
      <c r="J121" s="276" t="str">
        <f>IFERROR(IF(スキンタイト!N76=0,"",スキンタイト!N76),"")</f>
        <v/>
      </c>
      <c r="K121" s="276"/>
      <c r="L121" s="276"/>
      <c r="M121" s="276"/>
      <c r="N121" s="276"/>
      <c r="O121" s="276"/>
      <c r="P121" s="276"/>
      <c r="Q121" s="276"/>
      <c r="R121" s="276"/>
      <c r="S121" s="269">
        <v>120</v>
      </c>
    </row>
    <row r="122" spans="1:19" s="81" customFormat="1" ht="15.75">
      <c r="A122" s="270" t="str">
        <f>IFERROR(IF(J122&lt;&gt;"",MAX($A$1:A121)+1,""),"")</f>
        <v/>
      </c>
      <c r="B122" s="271" t="str">
        <f>IFERROR(IF(J122="","",_xlfn.CONCAT($Y$2,_xlfn.CONCAT(IF(LEN(ドッグキャリー!$K$2)=1,0,""),ドッグキャリー!$K$2,_xlfn.CONCAT(IF(LEN(ドッグキャリー!$N$2)=1,0,""),ドッグキャリー!$N$2)))),"")</f>
        <v/>
      </c>
      <c r="C122" s="275"/>
      <c r="D122" s="275"/>
      <c r="E122" s="275"/>
      <c r="F122" s="276"/>
      <c r="G122" s="276"/>
      <c r="H122" s="276"/>
      <c r="I122" s="277" t="str">
        <f>IFERROR(IF(スキンタイト!N77=0,"",スキンタイト!E77),"")</f>
        <v/>
      </c>
      <c r="J122" s="276" t="str">
        <f>IFERROR(IF(スキンタイト!N77=0,"",スキンタイト!N77),"")</f>
        <v/>
      </c>
      <c r="K122" s="276"/>
      <c r="L122" s="276"/>
      <c r="M122" s="276"/>
      <c r="N122" s="276"/>
      <c r="O122" s="276"/>
      <c r="P122" s="276"/>
      <c r="Q122" s="276"/>
      <c r="R122" s="276"/>
      <c r="S122" s="269">
        <v>121</v>
      </c>
    </row>
    <row r="123" spans="1:19" s="81" customFormat="1" ht="15.75">
      <c r="A123" s="270" t="str">
        <f>IFERROR(IF(J123&lt;&gt;"",MAX($A$1:A122)+1,""),"")</f>
        <v/>
      </c>
      <c r="B123" s="271" t="str">
        <f>IFERROR(IF(J123="","",_xlfn.CONCAT($Y$2,_xlfn.CONCAT(IF(LEN(ドッグキャリー!$K$2)=1,0,""),ドッグキャリー!$K$2,_xlfn.CONCAT(IF(LEN(ドッグキャリー!$N$2)=1,0,""),ドッグキャリー!$N$2)))),"")</f>
        <v/>
      </c>
      <c r="C123" s="275"/>
      <c r="D123" s="275"/>
      <c r="E123" s="275"/>
      <c r="F123" s="276"/>
      <c r="G123" s="276"/>
      <c r="H123" s="276"/>
      <c r="I123" s="277" t="str">
        <f>IFERROR(IF(スキンタイト!N78=0,"",スキンタイト!E78),"")</f>
        <v/>
      </c>
      <c r="J123" s="276" t="str">
        <f>IFERROR(IF(スキンタイト!N78=0,"",スキンタイト!N78),"")</f>
        <v/>
      </c>
      <c r="K123" s="276"/>
      <c r="L123" s="276"/>
      <c r="M123" s="276"/>
      <c r="N123" s="276"/>
      <c r="O123" s="276"/>
      <c r="P123" s="276"/>
      <c r="Q123" s="276"/>
      <c r="R123" s="276"/>
      <c r="S123" s="269">
        <v>122</v>
      </c>
    </row>
    <row r="124" spans="1:19" s="81" customFormat="1" ht="15.75">
      <c r="A124" s="270" t="str">
        <f>IFERROR(IF(J124&lt;&gt;"",MAX($A$1:A123)+1,""),"")</f>
        <v/>
      </c>
      <c r="B124" s="271" t="str">
        <f>IFERROR(IF(J124="","",_xlfn.CONCAT($Y$2,_xlfn.CONCAT(IF(LEN(ドッグキャリー!$K$2)=1,0,""),ドッグキャリー!$K$2,_xlfn.CONCAT(IF(LEN(ドッグキャリー!$N$2)=1,0,""),ドッグキャリー!$N$2)))),"")</f>
        <v/>
      </c>
      <c r="C124" s="275"/>
      <c r="D124" s="275"/>
      <c r="E124" s="275"/>
      <c r="F124" s="276"/>
      <c r="G124" s="276"/>
      <c r="H124" s="276"/>
      <c r="I124" s="277" t="str">
        <f>IFERROR(IF(スキンタイト!N79=0,"",スキンタイト!E79),"")</f>
        <v/>
      </c>
      <c r="J124" s="276" t="str">
        <f>IFERROR(IF(スキンタイト!N79=0,"",スキンタイト!N79),"")</f>
        <v/>
      </c>
      <c r="K124" s="276"/>
      <c r="L124" s="276"/>
      <c r="M124" s="276"/>
      <c r="N124" s="276"/>
      <c r="O124" s="276"/>
      <c r="P124" s="276"/>
      <c r="Q124" s="276"/>
      <c r="R124" s="276"/>
      <c r="S124" s="269">
        <v>123</v>
      </c>
    </row>
    <row r="125" spans="1:19" s="81" customFormat="1" ht="15.75">
      <c r="A125" s="270" t="str">
        <f>IFERROR(IF(J125&lt;&gt;"",MAX($A$1:A124)+1,""),"")</f>
        <v/>
      </c>
      <c r="B125" s="271" t="str">
        <f>IFERROR(IF(J125="","",_xlfn.CONCAT($Y$2,_xlfn.CONCAT(IF(LEN(ドッグキャリー!$K$2)=1,0,""),ドッグキャリー!$K$2,_xlfn.CONCAT(IF(LEN(ドッグキャリー!$N$2)=1,0,""),ドッグキャリー!$N$2)))),"")</f>
        <v/>
      </c>
      <c r="C125" s="275"/>
      <c r="D125" s="275"/>
      <c r="E125" s="275"/>
      <c r="F125" s="276"/>
      <c r="G125" s="276"/>
      <c r="H125" s="276"/>
      <c r="I125" s="277" t="str">
        <f>IFERROR(IF(スキンタイト!N80=0,"",スキンタイト!E80),"")</f>
        <v/>
      </c>
      <c r="J125" s="276" t="str">
        <f>IFERROR(IF(スキンタイト!N80=0,"",スキンタイト!N80),"")</f>
        <v/>
      </c>
      <c r="K125" s="276"/>
      <c r="L125" s="276"/>
      <c r="M125" s="276"/>
      <c r="N125" s="276"/>
      <c r="O125" s="276"/>
      <c r="P125" s="276"/>
      <c r="Q125" s="276"/>
      <c r="R125" s="276"/>
      <c r="S125" s="269">
        <v>124</v>
      </c>
    </row>
    <row r="126" spans="1:19" s="81" customFormat="1" ht="15.75">
      <c r="A126" s="270" t="str">
        <f>IFERROR(IF(J126&lt;&gt;"",MAX($A$1:A125)+1,""),"")</f>
        <v/>
      </c>
      <c r="B126" s="271" t="str">
        <f>IFERROR(IF(J126="","",_xlfn.CONCAT($Y$2,_xlfn.CONCAT(IF(LEN(ドッグキャリー!$K$2)=1,0,""),ドッグキャリー!$K$2,_xlfn.CONCAT(IF(LEN(ドッグキャリー!$N$2)=1,0,""),ドッグキャリー!$N$2)))),"")</f>
        <v/>
      </c>
      <c r="C126" s="275"/>
      <c r="D126" s="275"/>
      <c r="E126" s="275"/>
      <c r="F126" s="276"/>
      <c r="G126" s="276"/>
      <c r="H126" s="276"/>
      <c r="I126" s="277" t="str">
        <f>IFERROR(IF(スキンタイト!N81=0,"",スキンタイト!E81),"")</f>
        <v/>
      </c>
      <c r="J126" s="276" t="str">
        <f>IFERROR(IF(スキンタイト!N81=0,"",スキンタイト!N81),"")</f>
        <v/>
      </c>
      <c r="K126" s="276"/>
      <c r="L126" s="276"/>
      <c r="M126" s="276"/>
      <c r="N126" s="276"/>
      <c r="O126" s="276"/>
      <c r="P126" s="276"/>
      <c r="Q126" s="276"/>
      <c r="R126" s="276"/>
      <c r="S126" s="269">
        <v>125</v>
      </c>
    </row>
    <row r="127" spans="1:19" s="81" customFormat="1" ht="15.75">
      <c r="A127" s="270" t="str">
        <f>IFERROR(IF(J127&lt;&gt;"",MAX($A$1:A126)+1,""),"")</f>
        <v/>
      </c>
      <c r="B127" s="271" t="str">
        <f>IFERROR(IF(J127="","",_xlfn.CONCAT($Y$2,_xlfn.CONCAT(IF(LEN(ドッグキャリー!$K$2)=1,0,""),ドッグキャリー!$K$2,_xlfn.CONCAT(IF(LEN(ドッグキャリー!$N$2)=1,0,""),ドッグキャリー!$N$2)))),"")</f>
        <v/>
      </c>
      <c r="C127" s="275"/>
      <c r="D127" s="275"/>
      <c r="E127" s="275"/>
      <c r="F127" s="276"/>
      <c r="G127" s="276"/>
      <c r="H127" s="276"/>
      <c r="I127" s="277" t="str">
        <f>IFERROR(IF(スキンタイト!N82=0,"",スキンタイト!E82),"")</f>
        <v/>
      </c>
      <c r="J127" s="276" t="str">
        <f>IFERROR(IF(スキンタイト!N82=0,"",スキンタイト!N82),"")</f>
        <v/>
      </c>
      <c r="K127" s="276"/>
      <c r="L127" s="276"/>
      <c r="M127" s="276"/>
      <c r="N127" s="276"/>
      <c r="O127" s="276"/>
      <c r="P127" s="276"/>
      <c r="Q127" s="276"/>
      <c r="R127" s="276"/>
      <c r="S127" s="269">
        <v>126</v>
      </c>
    </row>
    <row r="128" spans="1:19" s="81" customFormat="1" ht="15.75">
      <c r="A128" s="270" t="str">
        <f>IFERROR(IF(J128&lt;&gt;"",MAX($A$1:A127)+1,""),"")</f>
        <v/>
      </c>
      <c r="B128" s="271" t="str">
        <f>IFERROR(IF(J128="","",_xlfn.CONCAT($Y$2,_xlfn.CONCAT(IF(LEN(ドッグキャリー!$K$2)=1,0,""),ドッグキャリー!$K$2,_xlfn.CONCAT(IF(LEN(ドッグキャリー!$N$2)=1,0,""),ドッグキャリー!$N$2)))),"")</f>
        <v/>
      </c>
      <c r="C128" s="275"/>
      <c r="D128" s="275"/>
      <c r="E128" s="275"/>
      <c r="F128" s="276"/>
      <c r="G128" s="276"/>
      <c r="H128" s="276"/>
      <c r="I128" s="277" t="str">
        <f>IFERROR(IF(スキンタイト!N83=0,"",スキンタイト!E83),"")</f>
        <v/>
      </c>
      <c r="J128" s="276" t="str">
        <f>IFERROR(IF(スキンタイト!N83=0,"",スキンタイト!N83),"")</f>
        <v/>
      </c>
      <c r="K128" s="276"/>
      <c r="L128" s="276"/>
      <c r="M128" s="276"/>
      <c r="N128" s="276"/>
      <c r="O128" s="276"/>
      <c r="P128" s="276"/>
      <c r="Q128" s="276"/>
      <c r="R128" s="276"/>
      <c r="S128" s="269">
        <v>127</v>
      </c>
    </row>
    <row r="129" spans="1:19" s="81" customFormat="1" ht="15.75">
      <c r="A129" s="270" t="str">
        <f>IFERROR(IF(J129&lt;&gt;"",MAX($A$1:A128)+1,""),"")</f>
        <v/>
      </c>
      <c r="B129" s="271" t="str">
        <f>IFERROR(IF(J129="","",_xlfn.CONCAT($Y$2,_xlfn.CONCAT(IF(LEN(ドッグキャリー!$K$2)=1,0,""),ドッグキャリー!$K$2,_xlfn.CONCAT(IF(LEN(ドッグキャリー!$N$2)=1,0,""),ドッグキャリー!$N$2)))),"")</f>
        <v/>
      </c>
      <c r="C129" s="275"/>
      <c r="D129" s="275"/>
      <c r="E129" s="275"/>
      <c r="F129" s="276"/>
      <c r="G129" s="276"/>
      <c r="H129" s="276"/>
      <c r="I129" s="277" t="str">
        <f>IFERROR(IF(スキンタイト!N84=0,"",スキンタイト!E84),"")</f>
        <v/>
      </c>
      <c r="J129" s="276" t="str">
        <f>IFERROR(IF(スキンタイト!N84=0,"",スキンタイト!N84),"")</f>
        <v/>
      </c>
      <c r="K129" s="276"/>
      <c r="L129" s="276"/>
      <c r="M129" s="276"/>
      <c r="N129" s="276"/>
      <c r="O129" s="276"/>
      <c r="P129" s="276"/>
      <c r="Q129" s="276"/>
      <c r="R129" s="276"/>
      <c r="S129" s="269">
        <v>128</v>
      </c>
    </row>
    <row r="130" spans="1:19" s="81" customFormat="1" ht="15.75">
      <c r="A130" s="270" t="str">
        <f>IFERROR(IF(J130&lt;&gt;"",MAX($A$1:A129)+1,""),"")</f>
        <v/>
      </c>
      <c r="B130" s="271" t="str">
        <f>IFERROR(IF(J130="","",_xlfn.CONCAT($Y$2,_xlfn.CONCAT(IF(LEN(ドッグキャリー!$K$2)=1,0,""),ドッグキャリー!$K$2,_xlfn.CONCAT(IF(LEN(ドッグキャリー!$N$2)=1,0,""),ドッグキャリー!$N$2)))),"")</f>
        <v/>
      </c>
      <c r="C130" s="275"/>
      <c r="D130" s="275"/>
      <c r="E130" s="275"/>
      <c r="F130" s="276"/>
      <c r="G130" s="276"/>
      <c r="H130" s="276"/>
      <c r="I130" s="277" t="str">
        <f>IFERROR(IF(スキンタイト!N85=0,"",スキンタイト!E85),"")</f>
        <v/>
      </c>
      <c r="J130" s="276" t="str">
        <f>IFERROR(IF(スキンタイト!N85=0,"",スキンタイト!N85),"")</f>
        <v/>
      </c>
      <c r="K130" s="276"/>
      <c r="L130" s="276"/>
      <c r="M130" s="276"/>
      <c r="N130" s="276"/>
      <c r="O130" s="276"/>
      <c r="P130" s="276"/>
      <c r="Q130" s="276"/>
      <c r="R130" s="276"/>
      <c r="S130" s="269">
        <v>129</v>
      </c>
    </row>
    <row r="131" spans="1:19" s="81" customFormat="1" ht="15.75">
      <c r="A131" s="270" t="str">
        <f>IFERROR(IF(J131&lt;&gt;"",MAX($A$1:A130)+1,""),"")</f>
        <v/>
      </c>
      <c r="B131" s="271" t="str">
        <f>IFERROR(IF(J131="","",_xlfn.CONCAT($Y$2,_xlfn.CONCAT(IF(LEN(ドッグキャリー!$K$2)=1,0,""),ドッグキャリー!$K$2,_xlfn.CONCAT(IF(LEN(ドッグキャリー!$N$2)=1,0,""),ドッグキャリー!$N$2)))),"")</f>
        <v/>
      </c>
      <c r="C131" s="275"/>
      <c r="D131" s="275"/>
      <c r="E131" s="275"/>
      <c r="F131" s="276"/>
      <c r="G131" s="276"/>
      <c r="H131" s="276"/>
      <c r="I131" s="277" t="str">
        <f>IFERROR(IF(スキンタイト!N86=0,"",スキンタイト!E86),"")</f>
        <v/>
      </c>
      <c r="J131" s="276" t="str">
        <f>IFERROR(IF(スキンタイト!N86=0,"",スキンタイト!N86),"")</f>
        <v/>
      </c>
      <c r="K131" s="276"/>
      <c r="L131" s="276"/>
      <c r="M131" s="276"/>
      <c r="N131" s="276"/>
      <c r="O131" s="276"/>
      <c r="P131" s="276"/>
      <c r="Q131" s="276"/>
      <c r="R131" s="276"/>
      <c r="S131" s="269">
        <v>130</v>
      </c>
    </row>
    <row r="132" spans="1:19" s="81" customFormat="1" ht="15.75">
      <c r="A132" s="270" t="str">
        <f>IFERROR(IF(J132&lt;&gt;"",MAX($A$1:A131)+1,""),"")</f>
        <v/>
      </c>
      <c r="B132" s="271" t="str">
        <f>IFERROR(IF(J132="","",_xlfn.CONCAT($Y$2,_xlfn.CONCAT(IF(LEN(ドッグキャリー!$K$2)=1,0,""),ドッグキャリー!$K$2,_xlfn.CONCAT(IF(LEN(ドッグキャリー!$N$2)=1,0,""),ドッグキャリー!$N$2)))),"")</f>
        <v/>
      </c>
      <c r="C132" s="275"/>
      <c r="D132" s="275"/>
      <c r="E132" s="275"/>
      <c r="F132" s="276"/>
      <c r="G132" s="276"/>
      <c r="H132" s="276"/>
      <c r="I132" s="277" t="str">
        <f>IFERROR(IF(スキンタイト!N87=0,"",スキンタイト!E87),"")</f>
        <v/>
      </c>
      <c r="J132" s="276" t="str">
        <f>IFERROR(IF(スキンタイト!N87=0,"",スキンタイト!N87),"")</f>
        <v/>
      </c>
      <c r="K132" s="276"/>
      <c r="L132" s="276"/>
      <c r="M132" s="276"/>
      <c r="N132" s="276"/>
      <c r="O132" s="276"/>
      <c r="P132" s="276"/>
      <c r="Q132" s="276"/>
      <c r="R132" s="276"/>
      <c r="S132" s="269">
        <v>131</v>
      </c>
    </row>
    <row r="133" spans="1:19" s="81" customFormat="1" ht="15.75">
      <c r="A133" s="270" t="str">
        <f>IFERROR(IF(J133&lt;&gt;"",MAX($A$1:A132)+1,""),"")</f>
        <v/>
      </c>
      <c r="B133" s="271" t="str">
        <f>IFERROR(IF(J133="","",_xlfn.CONCAT($Y$2,_xlfn.CONCAT(IF(LEN(ドッグキャリー!$K$2)=1,0,""),ドッグキャリー!$K$2,_xlfn.CONCAT(IF(LEN(ドッグキャリー!$N$2)=1,0,""),ドッグキャリー!$N$2)))),"")</f>
        <v/>
      </c>
      <c r="C133" s="275"/>
      <c r="D133" s="275"/>
      <c r="E133" s="275"/>
      <c r="F133" s="276"/>
      <c r="G133" s="276"/>
      <c r="H133" s="276"/>
      <c r="I133" s="277" t="str">
        <f>IFERROR(IF(スキンタイト!N88=0,"",スキンタイト!E88),"")</f>
        <v/>
      </c>
      <c r="J133" s="276" t="str">
        <f>IFERROR(IF(スキンタイト!N88=0,"",スキンタイト!N88),"")</f>
        <v/>
      </c>
      <c r="K133" s="276"/>
      <c r="L133" s="276"/>
      <c r="M133" s="276"/>
      <c r="N133" s="276"/>
      <c r="O133" s="276"/>
      <c r="P133" s="276"/>
      <c r="Q133" s="276"/>
      <c r="R133" s="276"/>
      <c r="S133" s="269">
        <v>132</v>
      </c>
    </row>
    <row r="134" spans="1:19" s="81" customFormat="1" ht="15.75">
      <c r="A134" s="270" t="str">
        <f>IFERROR(IF(J134&lt;&gt;"",MAX($A$1:A133)+1,""),"")</f>
        <v/>
      </c>
      <c r="B134" s="271" t="str">
        <f>IFERROR(IF(J134="","",_xlfn.CONCAT($Y$2,_xlfn.CONCAT(IF(LEN(ドッグキャリー!$K$2)=1,0,""),ドッグキャリー!$K$2,_xlfn.CONCAT(IF(LEN(ドッグキャリー!$N$2)=1,0,""),ドッグキャリー!$N$2)))),"")</f>
        <v/>
      </c>
      <c r="C134" s="275"/>
      <c r="D134" s="275"/>
      <c r="E134" s="275"/>
      <c r="F134" s="276"/>
      <c r="G134" s="276"/>
      <c r="H134" s="276"/>
      <c r="I134" s="277" t="str">
        <f>IFERROR(IF(スキンタイト!N89=0,"",スキンタイト!E89),"")</f>
        <v/>
      </c>
      <c r="J134" s="276" t="str">
        <f>IFERROR(IF(スキンタイト!N89=0,"",スキンタイト!N89),"")</f>
        <v/>
      </c>
      <c r="K134" s="276"/>
      <c r="L134" s="276"/>
      <c r="M134" s="276"/>
      <c r="N134" s="276"/>
      <c r="O134" s="276"/>
      <c r="P134" s="276"/>
      <c r="Q134" s="276"/>
      <c r="R134" s="276"/>
      <c r="S134" s="269">
        <v>133</v>
      </c>
    </row>
    <row r="135" spans="1:19" s="81" customFormat="1" ht="15.75">
      <c r="A135" s="270" t="str">
        <f>IFERROR(IF(J135&lt;&gt;"",MAX($A$1:A134)+1,""),"")</f>
        <v/>
      </c>
      <c r="B135" s="271" t="str">
        <f>IFERROR(IF(J135="","",_xlfn.CONCAT($Y$2,_xlfn.CONCAT(IF(LEN(ドッグキャリー!$K$2)=1,0,""),ドッグキャリー!$K$2,_xlfn.CONCAT(IF(LEN(ドッグキャリー!$N$2)=1,0,""),ドッグキャリー!$N$2)))),"")</f>
        <v/>
      </c>
      <c r="C135" s="275"/>
      <c r="D135" s="275"/>
      <c r="E135" s="275"/>
      <c r="F135" s="276"/>
      <c r="G135" s="276"/>
      <c r="H135" s="276"/>
      <c r="I135" s="277" t="str">
        <f>IFERROR(IF(スキンタイト!N90=0,"",スキンタイト!E90),"")</f>
        <v/>
      </c>
      <c r="J135" s="276" t="str">
        <f>IFERROR(IF(スキンタイト!N90=0,"",スキンタイト!N90),"")</f>
        <v/>
      </c>
      <c r="K135" s="276"/>
      <c r="L135" s="276"/>
      <c r="M135" s="276"/>
      <c r="N135" s="276"/>
      <c r="O135" s="276"/>
      <c r="P135" s="276"/>
      <c r="Q135" s="276"/>
      <c r="R135" s="276"/>
      <c r="S135" s="269">
        <v>134</v>
      </c>
    </row>
    <row r="136" spans="1:19" s="81" customFormat="1" ht="15.75">
      <c r="A136" s="270" t="str">
        <f>IFERROR(IF(J136&lt;&gt;"",MAX($A$1:A135)+1,""),"")</f>
        <v/>
      </c>
      <c r="B136" s="271" t="str">
        <f>IFERROR(IF(J136="","",_xlfn.CONCAT($Y$2,_xlfn.CONCAT(IF(LEN(ドッグキャリー!$K$2)=1,0,""),ドッグキャリー!$K$2,_xlfn.CONCAT(IF(LEN(ドッグキャリー!$N$2)=1,0,""),ドッグキャリー!$N$2)))),"")</f>
        <v/>
      </c>
      <c r="C136" s="275"/>
      <c r="D136" s="275"/>
      <c r="E136" s="275"/>
      <c r="F136" s="276"/>
      <c r="G136" s="276"/>
      <c r="H136" s="276"/>
      <c r="I136" s="277" t="str">
        <f>IFERROR(IF(スキンタイト!N91=0,"",スキンタイト!E91),"")</f>
        <v/>
      </c>
      <c r="J136" s="276" t="str">
        <f>IFERROR(IF(スキンタイト!N91=0,"",スキンタイト!N91),"")</f>
        <v/>
      </c>
      <c r="K136" s="276"/>
      <c r="L136" s="276"/>
      <c r="M136" s="276"/>
      <c r="N136" s="276"/>
      <c r="O136" s="276"/>
      <c r="P136" s="276"/>
      <c r="Q136" s="276"/>
      <c r="R136" s="276"/>
      <c r="S136" s="269">
        <v>135</v>
      </c>
    </row>
    <row r="137" spans="1:19" s="81" customFormat="1" ht="15.75">
      <c r="A137" s="270" t="str">
        <f>IFERROR(IF(J137&lt;&gt;"",MAX($A$1:A136)+1,""),"")</f>
        <v/>
      </c>
      <c r="B137" s="271" t="str">
        <f>IFERROR(IF(J137="","",_xlfn.CONCAT($Y$2,_xlfn.CONCAT(IF(LEN(ドッグキャリー!$K$2)=1,0,""),ドッグキャリー!$K$2,_xlfn.CONCAT(IF(LEN(ドッグキャリー!$N$2)=1,0,""),ドッグキャリー!$N$2)))),"")</f>
        <v/>
      </c>
      <c r="C137" s="275"/>
      <c r="D137" s="275"/>
      <c r="E137" s="275"/>
      <c r="F137" s="276"/>
      <c r="G137" s="276"/>
      <c r="H137" s="276"/>
      <c r="I137" s="277" t="str">
        <f>IFERROR(IF(スキンタイト!N92=0,"",スキンタイト!E92),"")</f>
        <v/>
      </c>
      <c r="J137" s="276" t="str">
        <f>IFERROR(IF(スキンタイト!N92=0,"",スキンタイト!N92),"")</f>
        <v/>
      </c>
      <c r="K137" s="276"/>
      <c r="L137" s="276"/>
      <c r="M137" s="276"/>
      <c r="N137" s="276"/>
      <c r="O137" s="276"/>
      <c r="P137" s="276"/>
      <c r="Q137" s="276"/>
      <c r="R137" s="276"/>
      <c r="S137" s="269">
        <v>136</v>
      </c>
    </row>
    <row r="138" spans="1:19" s="81" customFormat="1" ht="15.75">
      <c r="A138" s="270" t="str">
        <f>IFERROR(IF(J138&lt;&gt;"",MAX($A$1:A137)+1,""),"")</f>
        <v/>
      </c>
      <c r="B138" s="271" t="str">
        <f>IFERROR(IF(J138="","",_xlfn.CONCAT($Y$2,_xlfn.CONCAT(IF(LEN(ドッグキャリー!$K$2)=1,0,""),ドッグキャリー!$K$2,_xlfn.CONCAT(IF(LEN(ドッグキャリー!$N$2)=1,0,""),ドッグキャリー!$N$2)))),"")</f>
        <v/>
      </c>
      <c r="C138" s="275"/>
      <c r="D138" s="275"/>
      <c r="E138" s="275"/>
      <c r="F138" s="276"/>
      <c r="G138" s="276"/>
      <c r="H138" s="276"/>
      <c r="I138" s="277" t="str">
        <f>IFERROR(IF(スキンタイト!N93=0,"",スキンタイト!E93),"")</f>
        <v/>
      </c>
      <c r="J138" s="276" t="str">
        <f>IFERROR(IF(スキンタイト!N93=0,"",スキンタイト!N93),"")</f>
        <v/>
      </c>
      <c r="K138" s="276"/>
      <c r="L138" s="276"/>
      <c r="M138" s="276"/>
      <c r="N138" s="276"/>
      <c r="O138" s="276"/>
      <c r="P138" s="276"/>
      <c r="Q138" s="276"/>
      <c r="R138" s="276"/>
      <c r="S138" s="269">
        <v>137</v>
      </c>
    </row>
    <row r="139" spans="1:19" s="81" customFormat="1" ht="15.75">
      <c r="A139" s="270" t="str">
        <f>IFERROR(IF(J139&lt;&gt;"",MAX($A$1:A138)+1,""),"")</f>
        <v/>
      </c>
      <c r="B139" s="271" t="str">
        <f>IFERROR(IF(J139="","",_xlfn.CONCAT($Y$2,_xlfn.CONCAT(IF(LEN(ドッグキャリー!$K$2)=1,0,""),ドッグキャリー!$K$2,_xlfn.CONCAT(IF(LEN(ドッグキャリー!$N$2)=1,0,""),ドッグキャリー!$N$2)))),"")</f>
        <v/>
      </c>
      <c r="C139" s="275"/>
      <c r="D139" s="275"/>
      <c r="E139" s="275"/>
      <c r="F139" s="276"/>
      <c r="G139" s="276"/>
      <c r="H139" s="276"/>
      <c r="I139" s="277" t="str">
        <f>IFERROR(IF(スキンタイト!N94=0,"",スキンタイト!E94),"")</f>
        <v/>
      </c>
      <c r="J139" s="276" t="str">
        <f>IFERROR(IF(スキンタイト!N94=0,"",スキンタイト!N94),"")</f>
        <v/>
      </c>
      <c r="K139" s="276"/>
      <c r="L139" s="276"/>
      <c r="M139" s="276"/>
      <c r="N139" s="276"/>
      <c r="O139" s="276"/>
      <c r="P139" s="276"/>
      <c r="Q139" s="276"/>
      <c r="R139" s="276"/>
      <c r="S139" s="269">
        <v>138</v>
      </c>
    </row>
    <row r="140" spans="1:19" s="81" customFormat="1" ht="15.75">
      <c r="A140" s="270" t="str">
        <f>IFERROR(IF(J140&lt;&gt;"",MAX($A$1:A139)+1,""),"")</f>
        <v/>
      </c>
      <c r="B140" s="271" t="str">
        <f>IFERROR(IF(J140="","",_xlfn.CONCAT($Y$2,_xlfn.CONCAT(IF(LEN(ドッグキャリー!$K$2)=1,0,""),ドッグキャリー!$K$2,_xlfn.CONCAT(IF(LEN(ドッグキャリー!$N$2)=1,0,""),ドッグキャリー!$N$2)))),"")</f>
        <v/>
      </c>
      <c r="C140" s="275"/>
      <c r="D140" s="275"/>
      <c r="E140" s="275"/>
      <c r="F140" s="276"/>
      <c r="G140" s="276"/>
      <c r="H140" s="276"/>
      <c r="I140" s="277" t="str">
        <f>IFERROR(IF(スキンタイト!N95=0,"",スキンタイト!E95),"")</f>
        <v/>
      </c>
      <c r="J140" s="276" t="str">
        <f>IFERROR(IF(スキンタイト!N95=0,"",スキンタイト!N95),"")</f>
        <v/>
      </c>
      <c r="K140" s="276"/>
      <c r="L140" s="276"/>
      <c r="M140" s="276"/>
      <c r="N140" s="276"/>
      <c r="O140" s="276"/>
      <c r="P140" s="276"/>
      <c r="Q140" s="276"/>
      <c r="R140" s="276"/>
      <c r="S140" s="269">
        <v>139</v>
      </c>
    </row>
    <row r="141" spans="1:19" s="81" customFormat="1" ht="15.75">
      <c r="A141" s="270" t="str">
        <f>IFERROR(IF(J141&lt;&gt;"",MAX($A$1:A140)+1,""),"")</f>
        <v/>
      </c>
      <c r="B141" s="271" t="str">
        <f>IFERROR(IF(J141="","",_xlfn.CONCAT($Y$2,_xlfn.CONCAT(IF(LEN(ドッグキャリー!$K$2)=1,0,""),ドッグキャリー!$K$2,_xlfn.CONCAT(IF(LEN(ドッグキャリー!$N$2)=1,0,""),ドッグキャリー!$N$2)))),"")</f>
        <v/>
      </c>
      <c r="C141" s="275"/>
      <c r="D141" s="275"/>
      <c r="E141" s="275"/>
      <c r="F141" s="276"/>
      <c r="G141" s="276"/>
      <c r="H141" s="276"/>
      <c r="I141" s="277" t="str">
        <f>IFERROR(IF(スキンタイト!N96=0,"",スキンタイト!E96),"")</f>
        <v/>
      </c>
      <c r="J141" s="276" t="str">
        <f>IFERROR(IF(スキンタイト!N96=0,"",スキンタイト!N96),"")</f>
        <v/>
      </c>
      <c r="K141" s="276"/>
      <c r="L141" s="276"/>
      <c r="M141" s="276"/>
      <c r="N141" s="276"/>
      <c r="O141" s="276"/>
      <c r="P141" s="276"/>
      <c r="Q141" s="276"/>
      <c r="R141" s="276"/>
      <c r="S141" s="269">
        <v>140</v>
      </c>
    </row>
    <row r="142" spans="1:19" s="81" customFormat="1" ht="15.75">
      <c r="A142" s="270" t="str">
        <f>IFERROR(IF(J142&lt;&gt;"",MAX($A$1:A141)+1,""),"")</f>
        <v/>
      </c>
      <c r="B142" s="271" t="str">
        <f>IFERROR(IF(J142="","",_xlfn.CONCAT($Y$2,_xlfn.CONCAT(IF(LEN(ドッグキャリー!$K$2)=1,0,""),ドッグキャリー!$K$2,_xlfn.CONCAT(IF(LEN(ドッグキャリー!$N$2)=1,0,""),ドッグキャリー!$N$2)))),"")</f>
        <v/>
      </c>
      <c r="C142" s="275"/>
      <c r="D142" s="275"/>
      <c r="E142" s="275"/>
      <c r="F142" s="276"/>
      <c r="G142" s="276"/>
      <c r="H142" s="276"/>
      <c r="I142" s="277" t="str">
        <f>IFERROR(IF(スキンタイト!N97=0,"",スキンタイト!E97),"")</f>
        <v/>
      </c>
      <c r="J142" s="276" t="str">
        <f>IFERROR(IF(スキンタイト!N97=0,"",スキンタイト!N97),"")</f>
        <v/>
      </c>
      <c r="K142" s="276"/>
      <c r="L142" s="276"/>
      <c r="M142" s="276"/>
      <c r="N142" s="276"/>
      <c r="O142" s="276"/>
      <c r="P142" s="276"/>
      <c r="Q142" s="276"/>
      <c r="R142" s="276"/>
      <c r="S142" s="269">
        <v>141</v>
      </c>
    </row>
    <row r="143" spans="1:19" s="81" customFormat="1" ht="15.75">
      <c r="A143" s="270" t="str">
        <f>IFERROR(IF(J143&lt;&gt;"",MAX($A$1:A142)+1,""),"")</f>
        <v/>
      </c>
      <c r="B143" s="271" t="str">
        <f>IFERROR(IF(J143="","",_xlfn.CONCAT($Y$2,_xlfn.CONCAT(IF(LEN(ドッグキャリー!$K$2)=1,0,""),ドッグキャリー!$K$2,_xlfn.CONCAT(IF(LEN(ドッグキャリー!$N$2)=1,0,""),ドッグキャリー!$N$2)))),"")</f>
        <v/>
      </c>
      <c r="C143" s="275"/>
      <c r="D143" s="275"/>
      <c r="E143" s="275"/>
      <c r="F143" s="276"/>
      <c r="G143" s="276"/>
      <c r="H143" s="276"/>
      <c r="I143" s="277" t="str">
        <f>IFERROR(IF(スキンタイト!N98=0,"",スキンタイト!E98),"")</f>
        <v/>
      </c>
      <c r="J143" s="276" t="str">
        <f>IFERROR(IF(スキンタイト!N98=0,"",スキンタイト!N98),"")</f>
        <v/>
      </c>
      <c r="K143" s="276"/>
      <c r="L143" s="276"/>
      <c r="M143" s="276"/>
      <c r="N143" s="276"/>
      <c r="O143" s="276"/>
      <c r="P143" s="276"/>
      <c r="Q143" s="276"/>
      <c r="R143" s="276"/>
      <c r="S143" s="269">
        <v>142</v>
      </c>
    </row>
    <row r="144" spans="1:19" s="81" customFormat="1" ht="15.75">
      <c r="A144" s="270" t="str">
        <f>IFERROR(IF(J144&lt;&gt;"",MAX($A$1:A143)+1,""),"")</f>
        <v/>
      </c>
      <c r="B144" s="271" t="str">
        <f>IFERROR(IF(J144="","",_xlfn.CONCAT($Y$2,_xlfn.CONCAT(IF(LEN(ドッグキャリー!$K$2)=1,0,""),ドッグキャリー!$K$2,_xlfn.CONCAT(IF(LEN(ドッグキャリー!$N$2)=1,0,""),ドッグキャリー!$N$2)))),"")</f>
        <v/>
      </c>
      <c r="C144" s="275"/>
      <c r="D144" s="275"/>
      <c r="E144" s="275"/>
      <c r="F144" s="276"/>
      <c r="G144" s="276"/>
      <c r="H144" s="276"/>
      <c r="I144" s="277" t="str">
        <f>IFERROR(IF(スキンタイト!N99=0,"",スキンタイト!E99),"")</f>
        <v/>
      </c>
      <c r="J144" s="276" t="str">
        <f>IFERROR(IF(スキンタイト!N99=0,"",スキンタイト!N99),"")</f>
        <v/>
      </c>
      <c r="K144" s="276"/>
      <c r="L144" s="276"/>
      <c r="M144" s="276"/>
      <c r="N144" s="276"/>
      <c r="O144" s="276"/>
      <c r="P144" s="276"/>
      <c r="Q144" s="276"/>
      <c r="R144" s="276"/>
      <c r="S144" s="269">
        <v>143</v>
      </c>
    </row>
    <row r="145" spans="1:19" s="81" customFormat="1" ht="15.75">
      <c r="A145" s="270" t="str">
        <f>IFERROR(IF(J145&lt;&gt;"",MAX($A$1:A144)+1,""),"")</f>
        <v/>
      </c>
      <c r="B145" s="271" t="str">
        <f>IFERROR(IF(J145="","",_xlfn.CONCAT($Y$2,_xlfn.CONCAT(IF(LEN(ドッグキャリー!$K$2)=1,0,""),ドッグキャリー!$K$2,_xlfn.CONCAT(IF(LEN(ドッグキャリー!$N$2)=1,0,""),ドッグキャリー!$N$2)))),"")</f>
        <v/>
      </c>
      <c r="C145" s="275"/>
      <c r="D145" s="275"/>
      <c r="E145" s="275"/>
      <c r="F145" s="276"/>
      <c r="G145" s="276"/>
      <c r="H145" s="276"/>
      <c r="I145" s="277" t="str">
        <f>IFERROR(IF(スキンタイト!N100=0,"",スキンタイト!E100),"")</f>
        <v/>
      </c>
      <c r="J145" s="276" t="str">
        <f>IFERROR(IF(スキンタイト!N100=0,"",スキンタイト!N100),"")</f>
        <v/>
      </c>
      <c r="K145" s="276"/>
      <c r="L145" s="276"/>
      <c r="M145" s="276"/>
      <c r="N145" s="276"/>
      <c r="O145" s="276"/>
      <c r="P145" s="276"/>
      <c r="Q145" s="276"/>
      <c r="R145" s="276"/>
      <c r="S145" s="269">
        <v>144</v>
      </c>
    </row>
    <row r="146" spans="1:19" s="81" customFormat="1" ht="15.75">
      <c r="A146" s="270" t="str">
        <f>IFERROR(IF(J146&lt;&gt;"",MAX($A$1:A145)+1,""),"")</f>
        <v/>
      </c>
      <c r="B146" s="271" t="str">
        <f>IFERROR(IF(J146="","",_xlfn.CONCAT($Y$2,_xlfn.CONCAT(IF(LEN(ドッグキャリー!$K$2)=1,0,""),ドッグキャリー!$K$2,_xlfn.CONCAT(IF(LEN(ドッグキャリー!$N$2)=1,0,""),ドッグキャリー!$N$2)))),"")</f>
        <v/>
      </c>
      <c r="C146" s="275"/>
      <c r="D146" s="275"/>
      <c r="E146" s="275"/>
      <c r="F146" s="276"/>
      <c r="G146" s="276"/>
      <c r="H146" s="276"/>
      <c r="I146" s="277" t="str">
        <f>IFERROR(IF(スキンタイト!N101=0,"",スキンタイト!E101),"")</f>
        <v/>
      </c>
      <c r="J146" s="276" t="str">
        <f>IFERROR(IF(スキンタイト!N101=0,"",スキンタイト!N101),"")</f>
        <v/>
      </c>
      <c r="K146" s="276"/>
      <c r="L146" s="276"/>
      <c r="M146" s="276"/>
      <c r="N146" s="276"/>
      <c r="O146" s="276"/>
      <c r="P146" s="276"/>
      <c r="Q146" s="276"/>
      <c r="R146" s="276"/>
      <c r="S146" s="269">
        <v>145</v>
      </c>
    </row>
    <row r="147" spans="1:19" s="81" customFormat="1" ht="15.75">
      <c r="A147" s="270" t="str">
        <f>IFERROR(IF(J147&lt;&gt;"",MAX($A$1:A146)+1,""),"")</f>
        <v/>
      </c>
      <c r="B147" s="271" t="str">
        <f>IFERROR(IF(J147="","",_xlfn.CONCAT($Y$2,_xlfn.CONCAT(IF(LEN(ドッグキャリー!$K$2)=1,0,""),ドッグキャリー!$K$2,_xlfn.CONCAT(IF(LEN(ドッグキャリー!$N$2)=1,0,""),ドッグキャリー!$N$2)))),"")</f>
        <v/>
      </c>
      <c r="C147" s="275"/>
      <c r="D147" s="275"/>
      <c r="E147" s="275"/>
      <c r="F147" s="276"/>
      <c r="G147" s="276"/>
      <c r="H147" s="276"/>
      <c r="I147" s="277" t="str">
        <f>IFERROR(IF(スキンタイト!N102=0,"",スキンタイト!E102),"")</f>
        <v/>
      </c>
      <c r="J147" s="276" t="str">
        <f>IFERROR(IF(スキンタイト!N102=0,"",スキンタイト!N102),"")</f>
        <v/>
      </c>
      <c r="K147" s="276"/>
      <c r="L147" s="276"/>
      <c r="M147" s="276"/>
      <c r="N147" s="276"/>
      <c r="O147" s="276"/>
      <c r="P147" s="276"/>
      <c r="Q147" s="276"/>
      <c r="R147" s="276"/>
      <c r="S147" s="269">
        <v>146</v>
      </c>
    </row>
    <row r="148" spans="1:19" s="81" customFormat="1" ht="15.75">
      <c r="A148" s="270" t="str">
        <f>IFERROR(IF(J148&lt;&gt;"",MAX($A$1:A147)+1,""),"")</f>
        <v/>
      </c>
      <c r="B148" s="271" t="str">
        <f>IFERROR(IF(J148="","",_xlfn.CONCAT($Y$2,_xlfn.CONCAT(IF(LEN(ドッグキャリー!$K$2)=1,0,""),ドッグキャリー!$K$2,_xlfn.CONCAT(IF(LEN(ドッグキャリー!$N$2)=1,0,""),ドッグキャリー!$N$2)))),"")</f>
        <v/>
      </c>
      <c r="C148" s="275"/>
      <c r="D148" s="275"/>
      <c r="E148" s="275"/>
      <c r="F148" s="276"/>
      <c r="G148" s="276"/>
      <c r="H148" s="276"/>
      <c r="I148" s="277" t="str">
        <f>IFERROR(IF(スキンタイト!N103=0,"",スキンタイト!E103),"")</f>
        <v/>
      </c>
      <c r="J148" s="276" t="str">
        <f>IFERROR(IF(スキンタイト!N103=0,"",スキンタイト!N103),"")</f>
        <v/>
      </c>
      <c r="K148" s="276"/>
      <c r="L148" s="276"/>
      <c r="M148" s="276"/>
      <c r="N148" s="276"/>
      <c r="O148" s="276"/>
      <c r="P148" s="276"/>
      <c r="Q148" s="276"/>
      <c r="R148" s="276"/>
      <c r="S148" s="269">
        <v>147</v>
      </c>
    </row>
    <row r="149" spans="1:19" s="81" customFormat="1" ht="15.75">
      <c r="A149" s="270" t="str">
        <f>IFERROR(IF(J149&lt;&gt;"",MAX($A$1:A148)+1,""),"")</f>
        <v/>
      </c>
      <c r="B149" s="271" t="str">
        <f>IFERROR(IF(J149="","",_xlfn.CONCAT($Y$2,_xlfn.CONCAT(IF(LEN(ドッグキャリー!$K$2)=1,0,""),ドッグキャリー!$K$2,_xlfn.CONCAT(IF(LEN(ドッグキャリー!$N$2)=1,0,""),ドッグキャリー!$N$2)))),"")</f>
        <v/>
      </c>
      <c r="C149" s="275"/>
      <c r="D149" s="275"/>
      <c r="E149" s="275"/>
      <c r="F149" s="276"/>
      <c r="G149" s="276"/>
      <c r="H149" s="276"/>
      <c r="I149" s="277" t="str">
        <f>IFERROR(IF(スキンタイト!N104=0,"",スキンタイト!E104),"")</f>
        <v/>
      </c>
      <c r="J149" s="276" t="str">
        <f>IFERROR(IF(スキンタイト!N104=0,"",スキンタイト!N104),"")</f>
        <v/>
      </c>
      <c r="K149" s="276"/>
      <c r="L149" s="276"/>
      <c r="M149" s="276"/>
      <c r="N149" s="276"/>
      <c r="O149" s="276"/>
      <c r="P149" s="276"/>
      <c r="Q149" s="276"/>
      <c r="R149" s="276"/>
      <c r="S149" s="269">
        <v>148</v>
      </c>
    </row>
    <row r="150" spans="1:19" s="81" customFormat="1" ht="15.75">
      <c r="A150" s="270" t="str">
        <f>IFERROR(IF(J150&lt;&gt;"",MAX($A$1:A149)+1,""),"")</f>
        <v/>
      </c>
      <c r="B150" s="271" t="str">
        <f>IFERROR(IF(J150="","",_xlfn.CONCAT($Y$2,_xlfn.CONCAT(IF(LEN(ドッグキャリー!$K$2)=1,0,""),ドッグキャリー!$K$2,_xlfn.CONCAT(IF(LEN(ドッグキャリー!$N$2)=1,0,""),ドッグキャリー!$N$2)))),"")</f>
        <v/>
      </c>
      <c r="C150" s="275"/>
      <c r="D150" s="275"/>
      <c r="E150" s="275"/>
      <c r="F150" s="276"/>
      <c r="G150" s="276"/>
      <c r="H150" s="276"/>
      <c r="I150" s="277" t="str">
        <f>IFERROR(IF(スキンタイト!N105=0,"",スキンタイト!E105),"")</f>
        <v/>
      </c>
      <c r="J150" s="276" t="str">
        <f>IFERROR(IF(スキンタイト!N105=0,"",スキンタイト!N105),"")</f>
        <v/>
      </c>
      <c r="K150" s="276"/>
      <c r="L150" s="276"/>
      <c r="M150" s="276"/>
      <c r="N150" s="276"/>
      <c r="O150" s="276"/>
      <c r="P150" s="276"/>
      <c r="Q150" s="276"/>
      <c r="R150" s="276"/>
      <c r="S150" s="269">
        <v>149</v>
      </c>
    </row>
    <row r="151" spans="1:19" s="81" customFormat="1" ht="15.75">
      <c r="A151" s="270" t="str">
        <f>IFERROR(IF(J151&lt;&gt;"",MAX($A$1:A150)+1,""),"")</f>
        <v/>
      </c>
      <c r="B151" s="271" t="str">
        <f>IFERROR(IF(J151="","",_xlfn.CONCAT($Y$2,_xlfn.CONCAT(IF(LEN(ドッグキャリー!$K$2)=1,0,""),ドッグキャリー!$K$2,_xlfn.CONCAT(IF(LEN(ドッグキャリー!$N$2)=1,0,""),ドッグキャリー!$N$2)))),"")</f>
        <v/>
      </c>
      <c r="C151" s="275"/>
      <c r="D151" s="275"/>
      <c r="E151" s="275"/>
      <c r="F151" s="276"/>
      <c r="G151" s="276"/>
      <c r="H151" s="276"/>
      <c r="I151" s="277" t="str">
        <f>IFERROR(IF(スキンタイト!N106=0,"",スキンタイト!E106),"")</f>
        <v/>
      </c>
      <c r="J151" s="276" t="str">
        <f>IFERROR(IF(スキンタイト!N106=0,"",スキンタイト!N106),"")</f>
        <v/>
      </c>
      <c r="K151" s="276"/>
      <c r="L151" s="276"/>
      <c r="M151" s="276"/>
      <c r="N151" s="276"/>
      <c r="O151" s="276"/>
      <c r="P151" s="276"/>
      <c r="Q151" s="276"/>
      <c r="R151" s="276"/>
      <c r="S151" s="269">
        <v>150</v>
      </c>
    </row>
    <row r="152" spans="1:19" s="81" customFormat="1" ht="15.75">
      <c r="A152" s="270" t="str">
        <f>IFERROR(IF(J152&lt;&gt;"",MAX($A$1:A151)+1,""),"")</f>
        <v/>
      </c>
      <c r="B152" s="271" t="str">
        <f>IFERROR(IF(J152="","",_xlfn.CONCAT($Y$2,_xlfn.CONCAT(IF(LEN(ドッグキャリー!$K$2)=1,0,""),ドッグキャリー!$K$2,_xlfn.CONCAT(IF(LEN(ドッグキャリー!$N$2)=1,0,""),ドッグキャリー!$N$2)))),"")</f>
        <v/>
      </c>
      <c r="C152" s="275"/>
      <c r="D152" s="275"/>
      <c r="E152" s="275"/>
      <c r="F152" s="276"/>
      <c r="G152" s="276"/>
      <c r="H152" s="276"/>
      <c r="I152" s="277" t="str">
        <f>IFERROR(IF(スキンタイト!N107=0,"",スキンタイト!E107),"")</f>
        <v/>
      </c>
      <c r="J152" s="276" t="str">
        <f>IFERROR(IF(スキンタイト!N107=0,"",スキンタイト!N107),"")</f>
        <v/>
      </c>
      <c r="K152" s="276"/>
      <c r="L152" s="276"/>
      <c r="M152" s="276"/>
      <c r="N152" s="276"/>
      <c r="O152" s="276"/>
      <c r="P152" s="276"/>
      <c r="Q152" s="276"/>
      <c r="R152" s="276"/>
      <c r="S152" s="269">
        <v>151</v>
      </c>
    </row>
    <row r="153" spans="1:19" s="81" customFormat="1" ht="15.75">
      <c r="A153" s="270" t="str">
        <f>IFERROR(IF(J153&lt;&gt;"",MAX($A$1:A152)+1,""),"")</f>
        <v/>
      </c>
      <c r="B153" s="271" t="str">
        <f>IFERROR(IF(J153="","",_xlfn.CONCAT($Y$2,_xlfn.CONCAT(IF(LEN(ドッグキャリー!$K$2)=1,0,""),ドッグキャリー!$K$2,_xlfn.CONCAT(IF(LEN(ドッグキャリー!$N$2)=1,0,""),ドッグキャリー!$N$2)))),"")</f>
        <v/>
      </c>
      <c r="C153" s="275"/>
      <c r="D153" s="275"/>
      <c r="E153" s="275"/>
      <c r="F153" s="276"/>
      <c r="G153" s="276"/>
      <c r="H153" s="276"/>
      <c r="I153" s="277" t="str">
        <f>IFERROR(IF(スキンタイト!N108=0,"",スキンタイト!E108),"")</f>
        <v/>
      </c>
      <c r="J153" s="276" t="str">
        <f>IFERROR(IF(スキンタイト!N108=0,"",スキンタイト!N108),"")</f>
        <v/>
      </c>
      <c r="K153" s="276"/>
      <c r="L153" s="276"/>
      <c r="M153" s="276"/>
      <c r="N153" s="276"/>
      <c r="O153" s="276"/>
      <c r="P153" s="276"/>
      <c r="Q153" s="276"/>
      <c r="R153" s="276"/>
      <c r="S153" s="269">
        <v>152</v>
      </c>
    </row>
    <row r="154" spans="1:19" s="81" customFormat="1" ht="15.75">
      <c r="A154" s="270" t="str">
        <f>IFERROR(IF(J154&lt;&gt;"",MAX($A$1:A153)+1,""),"")</f>
        <v/>
      </c>
      <c r="B154" s="271" t="str">
        <f>IFERROR(IF(J154="","",_xlfn.CONCAT($Y$2,_xlfn.CONCAT(IF(LEN(ドッグキャリー!$K$2)=1,0,""),ドッグキャリー!$K$2,_xlfn.CONCAT(IF(LEN(ドッグキャリー!$N$2)=1,0,""),ドッグキャリー!$N$2)))),"")</f>
        <v/>
      </c>
      <c r="C154" s="275"/>
      <c r="D154" s="275"/>
      <c r="E154" s="275"/>
      <c r="F154" s="276"/>
      <c r="G154" s="276"/>
      <c r="H154" s="276"/>
      <c r="I154" s="277" t="str">
        <f>IFERROR(IF(スキンタイト!N109=0,"",スキンタイト!E109),"")</f>
        <v/>
      </c>
      <c r="J154" s="276" t="str">
        <f>IFERROR(IF(スキンタイト!N109=0,"",スキンタイト!N109),"")</f>
        <v/>
      </c>
      <c r="K154" s="276"/>
      <c r="L154" s="276"/>
      <c r="M154" s="276"/>
      <c r="N154" s="276"/>
      <c r="O154" s="276"/>
      <c r="P154" s="276"/>
      <c r="Q154" s="276"/>
      <c r="R154" s="276"/>
      <c r="S154" s="269">
        <v>153</v>
      </c>
    </row>
    <row r="155" spans="1:19" s="81" customFormat="1" ht="15.75">
      <c r="A155" s="270" t="str">
        <f>IFERROR(IF(J155&lt;&gt;"",MAX($A$1:A154)+1,""),"")</f>
        <v/>
      </c>
      <c r="B155" s="271" t="str">
        <f>IFERROR(IF(J155="","",_xlfn.CONCAT($Y$2,_xlfn.CONCAT(IF(LEN(ドッグキャリー!$K$2)=1,0,""),ドッグキャリー!$K$2,_xlfn.CONCAT(IF(LEN(ドッグキャリー!$N$2)=1,0,""),ドッグキャリー!$N$2)))),"")</f>
        <v/>
      </c>
      <c r="C155" s="275"/>
      <c r="D155" s="275"/>
      <c r="E155" s="275"/>
      <c r="F155" s="276"/>
      <c r="G155" s="276"/>
      <c r="H155" s="276"/>
      <c r="I155" s="277" t="str">
        <f>IFERROR(IF(スキンタイト!N110=0,"",スキンタイト!E110),"")</f>
        <v/>
      </c>
      <c r="J155" s="276" t="str">
        <f>IFERROR(IF(スキンタイト!N110=0,"",スキンタイト!N110),"")</f>
        <v/>
      </c>
      <c r="K155" s="276"/>
      <c r="L155" s="276"/>
      <c r="M155" s="276"/>
      <c r="N155" s="276"/>
      <c r="O155" s="276"/>
      <c r="P155" s="276"/>
      <c r="Q155" s="276"/>
      <c r="R155" s="276"/>
      <c r="S155" s="269">
        <v>154</v>
      </c>
    </row>
    <row r="156" spans="1:19" s="81" customFormat="1" ht="15.75">
      <c r="A156" s="270" t="str">
        <f>IFERROR(IF(J156&lt;&gt;"",MAX($A$1:A155)+1,""),"")</f>
        <v/>
      </c>
      <c r="B156" s="271" t="str">
        <f>IFERROR(IF(J156="","",_xlfn.CONCAT($Y$2,_xlfn.CONCAT(IF(LEN(ドッグキャリー!$K$2)=1,0,""),ドッグキャリー!$K$2,_xlfn.CONCAT(IF(LEN(ドッグキャリー!$N$2)=1,0,""),ドッグキャリー!$N$2)))),"")</f>
        <v/>
      </c>
      <c r="C156" s="275"/>
      <c r="D156" s="275"/>
      <c r="E156" s="275"/>
      <c r="F156" s="276"/>
      <c r="G156" s="276"/>
      <c r="H156" s="276"/>
      <c r="I156" s="277" t="str">
        <f>IFERROR(IF(スキンタイト!N111=0,"",スキンタイト!E111),"")</f>
        <v/>
      </c>
      <c r="J156" s="276" t="str">
        <f>IFERROR(IF(スキンタイト!N111=0,"",スキンタイト!N111),"")</f>
        <v/>
      </c>
      <c r="K156" s="276"/>
      <c r="L156" s="276"/>
      <c r="M156" s="276"/>
      <c r="N156" s="276"/>
      <c r="O156" s="276"/>
      <c r="P156" s="276"/>
      <c r="Q156" s="276"/>
      <c r="R156" s="276"/>
      <c r="S156" s="269">
        <v>155</v>
      </c>
    </row>
    <row r="157" spans="1:19" s="81" customFormat="1" ht="15.75">
      <c r="A157" s="270" t="str">
        <f>IFERROR(IF(J157&lt;&gt;"",MAX($A$1:A156)+1,""),"")</f>
        <v/>
      </c>
      <c r="B157" s="271" t="str">
        <f>IFERROR(IF(J157="","",_xlfn.CONCAT($Y$2,_xlfn.CONCAT(IF(LEN(ドッグキャリー!$K$2)=1,0,""),ドッグキャリー!$K$2,_xlfn.CONCAT(IF(LEN(ドッグキャリー!$N$2)=1,0,""),ドッグキャリー!$N$2)))),"")</f>
        <v/>
      </c>
      <c r="C157" s="275"/>
      <c r="D157" s="275"/>
      <c r="E157" s="275"/>
      <c r="F157" s="276"/>
      <c r="G157" s="276"/>
      <c r="H157" s="276"/>
      <c r="I157" s="277" t="str">
        <f>IFERROR(IF(スキンタイト!N112=0,"",スキンタイト!E112),"")</f>
        <v/>
      </c>
      <c r="J157" s="276" t="str">
        <f>IFERROR(IF(スキンタイト!N112=0,"",スキンタイト!N112),"")</f>
        <v/>
      </c>
      <c r="K157" s="276"/>
      <c r="L157" s="276"/>
      <c r="M157" s="276"/>
      <c r="N157" s="276"/>
      <c r="O157" s="276"/>
      <c r="P157" s="276"/>
      <c r="Q157" s="276"/>
      <c r="R157" s="276"/>
      <c r="S157" s="269">
        <v>156</v>
      </c>
    </row>
    <row r="158" spans="1:19" s="81" customFormat="1" ht="15.75">
      <c r="A158" s="270" t="str">
        <f>IFERROR(IF(J158&lt;&gt;"",MAX($A$1:A157)+1,""),"")</f>
        <v/>
      </c>
      <c r="B158" s="271" t="str">
        <f>IFERROR(IF(J158="","",_xlfn.CONCAT($Y$2,_xlfn.CONCAT(IF(LEN(ドッグキャリー!$K$2)=1,0,""),ドッグキャリー!$K$2,_xlfn.CONCAT(IF(LEN(ドッグキャリー!$N$2)=1,0,""),ドッグキャリー!$N$2)))),"")</f>
        <v/>
      </c>
      <c r="C158" s="275"/>
      <c r="D158" s="275"/>
      <c r="E158" s="275"/>
      <c r="F158" s="276"/>
      <c r="G158" s="276"/>
      <c r="H158" s="276"/>
      <c r="I158" s="277" t="str">
        <f>IFERROR(IF(スキンタイト!N113=0,"",スキンタイト!E113),"")</f>
        <v/>
      </c>
      <c r="J158" s="276" t="str">
        <f>IFERROR(IF(スキンタイト!N113=0,"",スキンタイト!N113),"")</f>
        <v/>
      </c>
      <c r="K158" s="276"/>
      <c r="L158" s="276"/>
      <c r="M158" s="276"/>
      <c r="N158" s="276"/>
      <c r="O158" s="276"/>
      <c r="P158" s="276"/>
      <c r="Q158" s="276"/>
      <c r="R158" s="276"/>
      <c r="S158" s="269">
        <v>157</v>
      </c>
    </row>
    <row r="159" spans="1:19" s="81" customFormat="1" ht="15.75">
      <c r="A159" s="270" t="str">
        <f>IFERROR(IF(J159&lt;&gt;"",MAX($A$1:A158)+1,""),"")</f>
        <v/>
      </c>
      <c r="B159" s="271" t="str">
        <f>IFERROR(IF(J159="","",_xlfn.CONCAT($Y$2,_xlfn.CONCAT(IF(LEN(ドッグキャリー!$K$2)=1,0,""),ドッグキャリー!$K$2,_xlfn.CONCAT(IF(LEN(ドッグキャリー!$N$2)=1,0,""),ドッグキャリー!$N$2)))),"")</f>
        <v/>
      </c>
      <c r="C159" s="275"/>
      <c r="D159" s="275"/>
      <c r="E159" s="275"/>
      <c r="F159" s="276"/>
      <c r="G159" s="276"/>
      <c r="H159" s="276"/>
      <c r="I159" s="277" t="str">
        <f>IFERROR(IF(スキンタイト!N114=0,"",スキンタイト!E114),"")</f>
        <v/>
      </c>
      <c r="J159" s="276" t="str">
        <f>IFERROR(IF(スキンタイト!N114=0,"",スキンタイト!N114),"")</f>
        <v/>
      </c>
      <c r="K159" s="276"/>
      <c r="L159" s="276"/>
      <c r="M159" s="276"/>
      <c r="N159" s="276"/>
      <c r="O159" s="276"/>
      <c r="P159" s="276"/>
      <c r="Q159" s="276"/>
      <c r="R159" s="276"/>
      <c r="S159" s="269">
        <v>158</v>
      </c>
    </row>
    <row r="160" spans="1:19" s="81" customFormat="1" ht="15.75">
      <c r="A160" s="270" t="str">
        <f>IFERROR(IF(J160&lt;&gt;"",MAX($A$1:A159)+1,""),"")</f>
        <v/>
      </c>
      <c r="B160" s="271" t="str">
        <f>IFERROR(IF(J160="","",_xlfn.CONCAT($Y$2,_xlfn.CONCAT(IF(LEN(ドッグキャリー!$K$2)=1,0,""),ドッグキャリー!$K$2,_xlfn.CONCAT(IF(LEN(ドッグキャリー!$N$2)=1,0,""),ドッグキャリー!$N$2)))),"")</f>
        <v/>
      </c>
      <c r="C160" s="275"/>
      <c r="D160" s="275"/>
      <c r="E160" s="275"/>
      <c r="F160" s="276"/>
      <c r="G160" s="276"/>
      <c r="H160" s="276"/>
      <c r="I160" s="277" t="str">
        <f>IFERROR(IF(スキンタイト!N115=0,"",スキンタイト!E115),"")</f>
        <v/>
      </c>
      <c r="J160" s="276" t="str">
        <f>IFERROR(IF(スキンタイト!N115=0,"",スキンタイト!N115),"")</f>
        <v/>
      </c>
      <c r="K160" s="276"/>
      <c r="L160" s="276"/>
      <c r="M160" s="276"/>
      <c r="N160" s="276"/>
      <c r="O160" s="276"/>
      <c r="P160" s="276"/>
      <c r="Q160" s="276"/>
      <c r="R160" s="276"/>
      <c r="S160" s="269">
        <v>159</v>
      </c>
    </row>
    <row r="161" spans="1:19" s="81" customFormat="1" ht="15.75">
      <c r="A161" s="270" t="str">
        <f>IFERROR(IF(J161&lt;&gt;"",MAX($A$1:A160)+1,""),"")</f>
        <v/>
      </c>
      <c r="B161" s="271" t="str">
        <f>IFERROR(IF(J161="","",_xlfn.CONCAT($Y$2,_xlfn.CONCAT(IF(LEN(ドッグキャリー!$K$2)=1,0,""),ドッグキャリー!$K$2,_xlfn.CONCAT(IF(LEN(ドッグキャリー!$N$2)=1,0,""),ドッグキャリー!$N$2)))),"")</f>
        <v/>
      </c>
      <c r="C161" s="275"/>
      <c r="D161" s="275"/>
      <c r="E161" s="275"/>
      <c r="F161" s="276"/>
      <c r="G161" s="276"/>
      <c r="H161" s="276"/>
      <c r="I161" s="277" t="str">
        <f>IFERROR(IF(スキンタイト!N116=0,"",スキンタイト!E116),"")</f>
        <v/>
      </c>
      <c r="J161" s="276" t="str">
        <f>IFERROR(IF(スキンタイト!N116=0,"",スキンタイト!N116),"")</f>
        <v/>
      </c>
      <c r="K161" s="276"/>
      <c r="L161" s="276"/>
      <c r="M161" s="276"/>
      <c r="N161" s="276"/>
      <c r="O161" s="276"/>
      <c r="P161" s="276"/>
      <c r="Q161" s="276"/>
      <c r="R161" s="276"/>
      <c r="S161" s="269">
        <v>160</v>
      </c>
    </row>
    <row r="162" spans="1:19" s="81" customFormat="1" ht="15.75">
      <c r="A162" s="270" t="str">
        <f>IFERROR(IF(J162&lt;&gt;"",MAX($A$1:A161)+1,""),"")</f>
        <v/>
      </c>
      <c r="B162" s="271" t="str">
        <f>IFERROR(IF(J162="","",_xlfn.CONCAT($Y$2,_xlfn.CONCAT(IF(LEN(ドッグキャリー!$K$2)=1,0,""),ドッグキャリー!$K$2,_xlfn.CONCAT(IF(LEN(ドッグキャリー!$N$2)=1,0,""),ドッグキャリー!$N$2)))),"")</f>
        <v/>
      </c>
      <c r="C162" s="275"/>
      <c r="D162" s="275"/>
      <c r="E162" s="275"/>
      <c r="F162" s="276"/>
      <c r="G162" s="276"/>
      <c r="H162" s="276"/>
      <c r="I162" s="277" t="str">
        <f>IFERROR(IF(スキンタイト!N117=0,"",スキンタイト!E117),"")</f>
        <v/>
      </c>
      <c r="J162" s="276" t="str">
        <f>IFERROR(IF(スキンタイト!N117=0,"",スキンタイト!N117),"")</f>
        <v/>
      </c>
      <c r="K162" s="276"/>
      <c r="L162" s="276"/>
      <c r="M162" s="276"/>
      <c r="N162" s="276"/>
      <c r="O162" s="276"/>
      <c r="P162" s="276"/>
      <c r="Q162" s="276"/>
      <c r="R162" s="276"/>
      <c r="S162" s="269">
        <v>161</v>
      </c>
    </row>
    <row r="163" spans="1:19" s="81" customFormat="1" ht="15.75">
      <c r="A163" s="270" t="str">
        <f>IFERROR(IF(J163&lt;&gt;"",MAX($A$1:A162)+1,""),"")</f>
        <v/>
      </c>
      <c r="B163" s="271" t="str">
        <f>IFERROR(IF(J163="","",_xlfn.CONCAT($Y$2,_xlfn.CONCAT(IF(LEN(ドッグキャリー!$K$2)=1,0,""),ドッグキャリー!$K$2,_xlfn.CONCAT(IF(LEN(ドッグキャリー!$N$2)=1,0,""),ドッグキャリー!$N$2)))),"")</f>
        <v/>
      </c>
      <c r="C163" s="275"/>
      <c r="D163" s="275"/>
      <c r="E163" s="275"/>
      <c r="F163" s="276"/>
      <c r="G163" s="276"/>
      <c r="H163" s="276"/>
      <c r="I163" s="277" t="str">
        <f>IFERROR(IF(スキンタイト!N118=0,"",スキンタイト!E118),"")</f>
        <v/>
      </c>
      <c r="J163" s="276" t="str">
        <f>IFERROR(IF(スキンタイト!N118=0,"",スキンタイト!N118),"")</f>
        <v/>
      </c>
      <c r="K163" s="276"/>
      <c r="L163" s="276"/>
      <c r="M163" s="276"/>
      <c r="N163" s="276"/>
      <c r="O163" s="276"/>
      <c r="P163" s="276"/>
      <c r="Q163" s="276"/>
      <c r="R163" s="276"/>
      <c r="S163" s="269">
        <v>162</v>
      </c>
    </row>
    <row r="164" spans="1:19" s="81" customFormat="1" ht="15.75">
      <c r="A164" s="270" t="str">
        <f>IFERROR(IF(J164&lt;&gt;"",MAX($A$1:A163)+1,""),"")</f>
        <v/>
      </c>
      <c r="B164" s="271" t="str">
        <f>IFERROR(IF(J164="","",_xlfn.CONCAT($Y$2,_xlfn.CONCAT(IF(LEN(ドッグキャリー!$K$2)=1,0,""),ドッグキャリー!$K$2,_xlfn.CONCAT(IF(LEN(ドッグキャリー!$N$2)=1,0,""),ドッグキャリー!$N$2)))),"")</f>
        <v/>
      </c>
      <c r="C164" s="275"/>
      <c r="D164" s="275"/>
      <c r="E164" s="275"/>
      <c r="F164" s="276"/>
      <c r="G164" s="276"/>
      <c r="H164" s="276"/>
      <c r="I164" s="277" t="str">
        <f>IFERROR(IF(スキンタイト!N119=0,"",スキンタイト!E119),"")</f>
        <v/>
      </c>
      <c r="J164" s="276" t="str">
        <f>IFERROR(IF(スキンタイト!N119=0,"",スキンタイト!N119),"")</f>
        <v/>
      </c>
      <c r="K164" s="276"/>
      <c r="L164" s="276"/>
      <c r="M164" s="276"/>
      <c r="N164" s="276"/>
      <c r="O164" s="276"/>
      <c r="P164" s="276"/>
      <c r="Q164" s="276"/>
      <c r="R164" s="276"/>
      <c r="S164" s="269">
        <v>163</v>
      </c>
    </row>
    <row r="165" spans="1:19" s="81" customFormat="1" ht="15.75">
      <c r="A165" s="270" t="str">
        <f>IFERROR(IF(J165&lt;&gt;"",MAX($A$1:A164)+1,""),"")</f>
        <v/>
      </c>
      <c r="B165" s="271" t="str">
        <f>IFERROR(IF(J165="","",_xlfn.CONCAT($Y$2,_xlfn.CONCAT(IF(LEN(ドッグキャリー!$K$2)=1,0,""),ドッグキャリー!$K$2,_xlfn.CONCAT(IF(LEN(ドッグキャリー!$N$2)=1,0,""),ドッグキャリー!$N$2)))),"")</f>
        <v/>
      </c>
      <c r="C165" s="275"/>
      <c r="D165" s="275"/>
      <c r="E165" s="275"/>
      <c r="F165" s="276"/>
      <c r="G165" s="276"/>
      <c r="H165" s="276"/>
      <c r="I165" s="277" t="str">
        <f>IFERROR(IF(スキンタイト!N120=0,"",スキンタイト!E120),"")</f>
        <v/>
      </c>
      <c r="J165" s="276" t="str">
        <f>IFERROR(IF(スキンタイト!N120=0,"",スキンタイト!N120),"")</f>
        <v/>
      </c>
      <c r="K165" s="276"/>
      <c r="L165" s="276"/>
      <c r="M165" s="276"/>
      <c r="N165" s="276"/>
      <c r="O165" s="276"/>
      <c r="P165" s="276"/>
      <c r="Q165" s="276"/>
      <c r="R165" s="276"/>
      <c r="S165" s="269">
        <v>164</v>
      </c>
    </row>
    <row r="166" spans="1:19" s="81" customFormat="1" ht="15.75">
      <c r="A166" s="270" t="str">
        <f>IFERROR(IF(J166&lt;&gt;"",MAX($A$1:A165)+1,""),"")</f>
        <v/>
      </c>
      <c r="B166" s="271" t="str">
        <f>IFERROR(IF(J166="","",_xlfn.CONCAT($Y$2,_xlfn.CONCAT(IF(LEN(ドッグキャリー!$K$2)=1,0,""),ドッグキャリー!$K$2,_xlfn.CONCAT(IF(LEN(ドッグキャリー!$N$2)=1,0,""),ドッグキャリー!$N$2)))),"")</f>
        <v/>
      </c>
      <c r="C166" s="275"/>
      <c r="D166" s="275"/>
      <c r="E166" s="275"/>
      <c r="F166" s="276"/>
      <c r="G166" s="276"/>
      <c r="H166" s="276"/>
      <c r="I166" s="277" t="str">
        <f>IFERROR(IF(スキンタイト!N121=0,"",スキンタイト!E121),"")</f>
        <v/>
      </c>
      <c r="J166" s="276" t="str">
        <f>IFERROR(IF(スキンタイト!N121=0,"",スキンタイト!N121),"")</f>
        <v/>
      </c>
      <c r="K166" s="276"/>
      <c r="L166" s="276"/>
      <c r="M166" s="276"/>
      <c r="N166" s="276"/>
      <c r="O166" s="276"/>
      <c r="P166" s="276"/>
      <c r="Q166" s="276"/>
      <c r="R166" s="276"/>
      <c r="S166" s="269">
        <v>165</v>
      </c>
    </row>
    <row r="167" spans="1:19" s="81" customFormat="1" ht="15.75">
      <c r="A167" s="270" t="str">
        <f>IFERROR(IF(J167&lt;&gt;"",MAX($A$1:A166)+1,""),"")</f>
        <v/>
      </c>
      <c r="B167" s="271" t="str">
        <f>IFERROR(IF(J167="","",_xlfn.CONCAT($Y$2,_xlfn.CONCAT(IF(LEN(ドッグキャリー!$K$2)=1,0,""),ドッグキャリー!$K$2,_xlfn.CONCAT(IF(LEN(ドッグキャリー!$N$2)=1,0,""),ドッグキャリー!$N$2)))),"")</f>
        <v/>
      </c>
      <c r="C167" s="275"/>
      <c r="D167" s="275"/>
      <c r="E167" s="275"/>
      <c r="F167" s="276"/>
      <c r="G167" s="276"/>
      <c r="H167" s="276"/>
      <c r="I167" s="277" t="str">
        <f>IFERROR(IF(スキンタイト!N122=0,"",スキンタイト!E122),"")</f>
        <v/>
      </c>
      <c r="J167" s="276" t="str">
        <f>IFERROR(IF(スキンタイト!N122=0,"",スキンタイト!N122),"")</f>
        <v/>
      </c>
      <c r="K167" s="276"/>
      <c r="L167" s="276"/>
      <c r="M167" s="276"/>
      <c r="N167" s="276"/>
      <c r="O167" s="276"/>
      <c r="P167" s="276"/>
      <c r="Q167" s="276"/>
      <c r="R167" s="276"/>
      <c r="S167" s="269">
        <v>166</v>
      </c>
    </row>
    <row r="168" spans="1:19" s="81" customFormat="1" ht="15.75">
      <c r="A168" s="270" t="str">
        <f>IFERROR(IF(J168&lt;&gt;"",MAX($A$1:A167)+1,""),"")</f>
        <v/>
      </c>
      <c r="B168" s="271" t="str">
        <f>IFERROR(IF(J168="","",_xlfn.CONCAT($Y$2,_xlfn.CONCAT(IF(LEN(ドッグキャリー!$K$2)=1,0,""),ドッグキャリー!$K$2,_xlfn.CONCAT(IF(LEN(ドッグキャリー!$N$2)=1,0,""),ドッグキャリー!$N$2)))),"")</f>
        <v/>
      </c>
      <c r="C168" s="275"/>
      <c r="D168" s="275"/>
      <c r="E168" s="275"/>
      <c r="F168" s="276"/>
      <c r="G168" s="276"/>
      <c r="H168" s="276"/>
      <c r="I168" s="277" t="str">
        <f>IFERROR(IF(スキンタイト!N123=0,"",スキンタイト!E123),"")</f>
        <v/>
      </c>
      <c r="J168" s="276" t="str">
        <f>IFERROR(IF(スキンタイト!N123=0,"",スキンタイト!N123),"")</f>
        <v/>
      </c>
      <c r="K168" s="276"/>
      <c r="L168" s="276"/>
      <c r="M168" s="276"/>
      <c r="N168" s="276"/>
      <c r="O168" s="276"/>
      <c r="P168" s="276"/>
      <c r="Q168" s="276"/>
      <c r="R168" s="276"/>
      <c r="S168" s="269">
        <v>167</v>
      </c>
    </row>
    <row r="169" spans="1:19" s="81" customFormat="1" ht="15.75">
      <c r="A169" s="270" t="str">
        <f>IFERROR(IF(J169&lt;&gt;"",MAX($A$1:A168)+1,""),"")</f>
        <v/>
      </c>
      <c r="B169" s="271" t="str">
        <f>IFERROR(IF(J169="","",_xlfn.CONCAT($Y$2,_xlfn.CONCAT(IF(LEN(ドッグキャリー!$K$2)=1,0,""),ドッグキャリー!$K$2,_xlfn.CONCAT(IF(LEN(ドッグキャリー!$N$2)=1,0,""),ドッグキャリー!$N$2)))),"")</f>
        <v/>
      </c>
      <c r="C169" s="275"/>
      <c r="D169" s="275"/>
      <c r="E169" s="275"/>
      <c r="F169" s="276"/>
      <c r="G169" s="276"/>
      <c r="H169" s="276"/>
      <c r="I169" s="277" t="str">
        <f>IFERROR(IF(スキンタイト!N124=0,"",スキンタイト!E124),"")</f>
        <v/>
      </c>
      <c r="J169" s="276" t="str">
        <f>IFERROR(IF(スキンタイト!N124=0,"",スキンタイト!N124),"")</f>
        <v/>
      </c>
      <c r="K169" s="276"/>
      <c r="L169" s="276"/>
      <c r="M169" s="276"/>
      <c r="N169" s="276"/>
      <c r="O169" s="276"/>
      <c r="P169" s="276"/>
      <c r="Q169" s="276"/>
      <c r="R169" s="276"/>
      <c r="S169" s="269">
        <v>168</v>
      </c>
    </row>
    <row r="170" spans="1:19" s="81" customFormat="1" ht="15.75">
      <c r="A170" s="270" t="str">
        <f>IFERROR(IF(J170&lt;&gt;"",MAX($A$1:A169)+1,""),"")</f>
        <v/>
      </c>
      <c r="B170" s="271" t="str">
        <f>IFERROR(IF(J170="","",_xlfn.CONCAT($Y$2,_xlfn.CONCAT(IF(LEN(ドッグキャリー!$K$2)=1,0,""),ドッグキャリー!$K$2,_xlfn.CONCAT(IF(LEN(ドッグキャリー!$N$2)=1,0,""),ドッグキャリー!$N$2)))),"")</f>
        <v/>
      </c>
      <c r="C170" s="275"/>
      <c r="D170" s="275"/>
      <c r="E170" s="275"/>
      <c r="F170" s="276"/>
      <c r="G170" s="276"/>
      <c r="H170" s="276"/>
      <c r="I170" s="277" t="str">
        <f>IFERROR(IF(スキンタイト!N125=0,"",スキンタイト!E125),"")</f>
        <v/>
      </c>
      <c r="J170" s="276" t="str">
        <f>IFERROR(IF(スキンタイト!N125=0,"",スキンタイト!N125),"")</f>
        <v/>
      </c>
      <c r="K170" s="276"/>
      <c r="L170" s="276"/>
      <c r="M170" s="276"/>
      <c r="N170" s="276"/>
      <c r="O170" s="276"/>
      <c r="P170" s="276"/>
      <c r="Q170" s="276"/>
      <c r="R170" s="276"/>
      <c r="S170" s="269">
        <v>169</v>
      </c>
    </row>
    <row r="171" spans="1:19" s="81" customFormat="1" ht="15.75">
      <c r="A171" s="270" t="str">
        <f>IFERROR(IF(J171&lt;&gt;"",MAX($A$1:A170)+1,""),"")</f>
        <v/>
      </c>
      <c r="B171" s="271" t="str">
        <f>IFERROR(IF(J171="","",_xlfn.CONCAT($Y$2,_xlfn.CONCAT(IF(LEN(ドッグキャリー!$K$2)=1,0,""),ドッグキャリー!$K$2,_xlfn.CONCAT(IF(LEN(ドッグキャリー!$N$2)=1,0,""),ドッグキャリー!$N$2)))),"")</f>
        <v/>
      </c>
      <c r="C171" s="275"/>
      <c r="D171" s="275"/>
      <c r="E171" s="275"/>
      <c r="F171" s="276"/>
      <c r="G171" s="276"/>
      <c r="H171" s="276"/>
      <c r="I171" s="277" t="str">
        <f>IFERROR(IF(スキンタイト!N126=0,"",スキンタイト!E126),"")</f>
        <v/>
      </c>
      <c r="J171" s="276" t="str">
        <f>IFERROR(IF(スキンタイト!N126=0,"",スキンタイト!N126),"")</f>
        <v/>
      </c>
      <c r="K171" s="276"/>
      <c r="L171" s="276"/>
      <c r="M171" s="276"/>
      <c r="N171" s="276"/>
      <c r="O171" s="276"/>
      <c r="P171" s="276"/>
      <c r="Q171" s="276"/>
      <c r="R171" s="276"/>
      <c r="S171" s="269">
        <v>170</v>
      </c>
    </row>
    <row r="172" spans="1:19" s="81" customFormat="1" ht="15.75">
      <c r="A172" s="270" t="str">
        <f>IFERROR(IF(J172&lt;&gt;"",MAX($A$1:A171)+1,""),"")</f>
        <v/>
      </c>
      <c r="B172" s="271" t="str">
        <f>IFERROR(IF(J172="","",_xlfn.CONCAT($Y$2,_xlfn.CONCAT(IF(LEN(ドッグキャリー!$K$2)=1,0,""),ドッグキャリー!$K$2,_xlfn.CONCAT(IF(LEN(ドッグキャリー!$N$2)=1,0,""),ドッグキャリー!$N$2)))),"")</f>
        <v/>
      </c>
      <c r="C172" s="275"/>
      <c r="D172" s="275"/>
      <c r="E172" s="275"/>
      <c r="F172" s="276"/>
      <c r="G172" s="276"/>
      <c r="H172" s="276"/>
      <c r="I172" s="277" t="str">
        <f>IFERROR(IF(スキンタイト!N127=0,"",スキンタイト!E127),"")</f>
        <v/>
      </c>
      <c r="J172" s="276" t="str">
        <f>IFERROR(IF(スキンタイト!N127=0,"",スキンタイト!N127),"")</f>
        <v/>
      </c>
      <c r="K172" s="276"/>
      <c r="L172" s="276"/>
      <c r="M172" s="276"/>
      <c r="N172" s="276"/>
      <c r="O172" s="276"/>
      <c r="P172" s="276"/>
      <c r="Q172" s="276"/>
      <c r="R172" s="276"/>
      <c r="S172" s="269">
        <v>171</v>
      </c>
    </row>
    <row r="173" spans="1:19" s="81" customFormat="1" ht="15.75">
      <c r="A173" s="270" t="str">
        <f>IFERROR(IF(J173&lt;&gt;"",MAX($A$1:A172)+1,""),"")</f>
        <v/>
      </c>
      <c r="B173" s="271" t="str">
        <f>IFERROR(IF(J173="","",_xlfn.CONCAT($Y$2,_xlfn.CONCAT(IF(LEN(ドッグキャリー!$K$2)=1,0,""),ドッグキャリー!$K$2,_xlfn.CONCAT(IF(LEN(ドッグキャリー!$N$2)=1,0,""),ドッグキャリー!$N$2)))),"")</f>
        <v/>
      </c>
      <c r="C173" s="275"/>
      <c r="D173" s="275"/>
      <c r="E173" s="275"/>
      <c r="F173" s="276"/>
      <c r="G173" s="276"/>
      <c r="H173" s="276"/>
      <c r="I173" s="277" t="str">
        <f>IFERROR(IF(スキンタイト!N128=0,"",スキンタイト!E128),"")</f>
        <v/>
      </c>
      <c r="J173" s="276" t="str">
        <f>IFERROR(IF(スキンタイト!N128=0,"",スキンタイト!N128),"")</f>
        <v/>
      </c>
      <c r="K173" s="276"/>
      <c r="L173" s="276"/>
      <c r="M173" s="276"/>
      <c r="N173" s="276"/>
      <c r="O173" s="276"/>
      <c r="P173" s="276"/>
      <c r="Q173" s="276"/>
      <c r="R173" s="276"/>
      <c r="S173" s="269">
        <v>172</v>
      </c>
    </row>
    <row r="174" spans="1:19" s="81" customFormat="1" ht="15.75">
      <c r="A174" s="270" t="str">
        <f>IFERROR(IF(J174&lt;&gt;"",MAX($A$1:A173)+1,""),"")</f>
        <v/>
      </c>
      <c r="B174" s="271" t="str">
        <f>IFERROR(IF(J174="","",_xlfn.CONCAT($Y$2,_xlfn.CONCAT(IF(LEN(ドッグキャリー!$K$2)=1,0,""),ドッグキャリー!$K$2,_xlfn.CONCAT(IF(LEN(ドッグキャリー!$N$2)=1,0,""),ドッグキャリー!$N$2)))),"")</f>
        <v/>
      </c>
      <c r="C174" s="275"/>
      <c r="D174" s="275"/>
      <c r="E174" s="275"/>
      <c r="F174" s="276"/>
      <c r="G174" s="276"/>
      <c r="H174" s="276"/>
      <c r="I174" s="277" t="str">
        <f>IFERROR(IF(スキンタイト!N129=0,"",スキンタイト!E129),"")</f>
        <v/>
      </c>
      <c r="J174" s="276" t="str">
        <f>IFERROR(IF(スキンタイト!N129=0,"",スキンタイト!N129),"")</f>
        <v/>
      </c>
      <c r="K174" s="276"/>
      <c r="L174" s="276"/>
      <c r="M174" s="276"/>
      <c r="N174" s="276"/>
      <c r="O174" s="276"/>
      <c r="P174" s="276"/>
      <c r="Q174" s="276"/>
      <c r="R174" s="276"/>
      <c r="S174" s="269">
        <v>173</v>
      </c>
    </row>
    <row r="175" spans="1:19" s="81" customFormat="1" ht="15.75">
      <c r="A175" s="270" t="str">
        <f>IFERROR(IF(J175&lt;&gt;"",MAX($A$1:A174)+1,""),"")</f>
        <v/>
      </c>
      <c r="B175" s="271" t="str">
        <f>IFERROR(IF(J175="","",_xlfn.CONCAT($Y$2,_xlfn.CONCAT(IF(LEN(ドッグキャリー!$K$2)=1,0,""),ドッグキャリー!$K$2,_xlfn.CONCAT(IF(LEN(ドッグキャリー!$N$2)=1,0,""),ドッグキャリー!$N$2)))),"")</f>
        <v/>
      </c>
      <c r="C175" s="275"/>
      <c r="D175" s="275"/>
      <c r="E175" s="275"/>
      <c r="F175" s="276"/>
      <c r="G175" s="276"/>
      <c r="H175" s="276"/>
      <c r="I175" s="277" t="str">
        <f>IFERROR(IF(スキンタイト!N130=0,"",スキンタイト!E130),"")</f>
        <v/>
      </c>
      <c r="J175" s="276" t="str">
        <f>IFERROR(IF(スキンタイト!N130=0,"",スキンタイト!N130),"")</f>
        <v/>
      </c>
      <c r="K175" s="276"/>
      <c r="L175" s="276"/>
      <c r="M175" s="276"/>
      <c r="N175" s="276"/>
      <c r="O175" s="276"/>
      <c r="P175" s="276"/>
      <c r="Q175" s="276"/>
      <c r="R175" s="276"/>
      <c r="S175" s="269">
        <v>174</v>
      </c>
    </row>
    <row r="176" spans="1:19" s="81" customFormat="1" ht="15.75">
      <c r="A176" s="270" t="str">
        <f>IFERROR(IF(J176&lt;&gt;"",MAX($A$1:A175)+1,""),"")</f>
        <v/>
      </c>
      <c r="B176" s="271" t="str">
        <f>IFERROR(IF(J176="","",_xlfn.CONCAT($Y$2,_xlfn.CONCAT(IF(LEN(ドッグキャリー!$K$2)=1,0,""),ドッグキャリー!$K$2,_xlfn.CONCAT(IF(LEN(ドッグキャリー!$N$2)=1,0,""),ドッグキャリー!$N$2)))),"")</f>
        <v/>
      </c>
      <c r="C176" s="275"/>
      <c r="D176" s="275"/>
      <c r="E176" s="275"/>
      <c r="F176" s="276"/>
      <c r="G176" s="276"/>
      <c r="H176" s="276"/>
      <c r="I176" s="277" t="str">
        <f>IFERROR(IF(スキンタイト!N131=0,"",スキンタイト!E131),"")</f>
        <v/>
      </c>
      <c r="J176" s="276" t="str">
        <f>IFERROR(IF(スキンタイト!N131=0,"",スキンタイト!N131),"")</f>
        <v/>
      </c>
      <c r="K176" s="276"/>
      <c r="L176" s="276"/>
      <c r="M176" s="276"/>
      <c r="N176" s="276"/>
      <c r="O176" s="276"/>
      <c r="P176" s="276"/>
      <c r="Q176" s="276"/>
      <c r="R176" s="276"/>
      <c r="S176" s="269">
        <v>175</v>
      </c>
    </row>
    <row r="177" spans="1:19" s="81" customFormat="1" ht="15.75">
      <c r="A177" s="270" t="str">
        <f>IFERROR(IF(J177&lt;&gt;"",MAX($A$1:A176)+1,""),"")</f>
        <v/>
      </c>
      <c r="B177" s="271" t="str">
        <f>IFERROR(IF(J177="","",_xlfn.CONCAT($Y$2,_xlfn.CONCAT(IF(LEN(ドッグキャリー!$K$2)=1,0,""),ドッグキャリー!$K$2,_xlfn.CONCAT(IF(LEN(ドッグキャリー!$N$2)=1,0,""),ドッグキャリー!$N$2)))),"")</f>
        <v/>
      </c>
      <c r="C177" s="275"/>
      <c r="D177" s="275"/>
      <c r="E177" s="275"/>
      <c r="F177" s="276"/>
      <c r="G177" s="276"/>
      <c r="H177" s="276"/>
      <c r="I177" s="277" t="str">
        <f>IFERROR(IF(スキンタイト!N132=0,"",スキンタイト!E132),"")</f>
        <v/>
      </c>
      <c r="J177" s="276" t="str">
        <f>IFERROR(IF(スキンタイト!N132=0,"",スキンタイト!N132),"")</f>
        <v/>
      </c>
      <c r="K177" s="276"/>
      <c r="L177" s="276"/>
      <c r="M177" s="276"/>
      <c r="N177" s="276"/>
      <c r="O177" s="276"/>
      <c r="P177" s="276"/>
      <c r="Q177" s="276"/>
      <c r="R177" s="276"/>
      <c r="S177" s="269">
        <v>176</v>
      </c>
    </row>
    <row r="178" spans="1:19" s="81" customFormat="1" ht="15.75">
      <c r="A178" s="270" t="str">
        <f>IFERROR(IF(J178&lt;&gt;"",MAX($A$1:A177)+1,""),"")</f>
        <v/>
      </c>
      <c r="B178" s="271" t="str">
        <f>IFERROR(IF(J178="","",_xlfn.CONCAT($Y$2,_xlfn.CONCAT(IF(LEN(ドッグキャリー!$K$2)=1,0,""),ドッグキャリー!$K$2,_xlfn.CONCAT(IF(LEN(ドッグキャリー!$N$2)=1,0,""),ドッグキャリー!$N$2)))),"")</f>
        <v/>
      </c>
      <c r="C178" s="275"/>
      <c r="D178" s="275"/>
      <c r="E178" s="275"/>
      <c r="F178" s="276"/>
      <c r="G178" s="276"/>
      <c r="H178" s="276"/>
      <c r="I178" s="277" t="str">
        <f>IFERROR(IF(スキンタイト!N133=0,"",スキンタイト!E133),"")</f>
        <v/>
      </c>
      <c r="J178" s="276" t="str">
        <f>IFERROR(IF(スキンタイト!N133=0,"",スキンタイト!N133),"")</f>
        <v/>
      </c>
      <c r="K178" s="276"/>
      <c r="L178" s="276"/>
      <c r="M178" s="276"/>
      <c r="N178" s="276"/>
      <c r="O178" s="276"/>
      <c r="P178" s="276"/>
      <c r="Q178" s="276"/>
      <c r="R178" s="276"/>
      <c r="S178" s="269">
        <v>177</v>
      </c>
    </row>
    <row r="179" spans="1:19" s="81" customFormat="1" ht="15.75">
      <c r="A179" s="270" t="str">
        <f>IFERROR(IF(J179&lt;&gt;"",MAX($A$1:A178)+1,""),"")</f>
        <v/>
      </c>
      <c r="B179" s="271" t="str">
        <f>IFERROR(IF(J179="","",_xlfn.CONCAT($Y$2,_xlfn.CONCAT(IF(LEN(ドッグキャリー!$K$2)=1,0,""),ドッグキャリー!$K$2,_xlfn.CONCAT(IF(LEN(ドッグキャリー!$N$2)=1,0,""),ドッグキャリー!$N$2)))),"")</f>
        <v/>
      </c>
      <c r="C179" s="275"/>
      <c r="D179" s="275"/>
      <c r="E179" s="275"/>
      <c r="F179" s="276"/>
      <c r="G179" s="276"/>
      <c r="H179" s="276"/>
      <c r="I179" s="277" t="str">
        <f>IFERROR(IF(スキンタイト!N134=0,"",スキンタイト!E134),"")</f>
        <v/>
      </c>
      <c r="J179" s="276" t="str">
        <f>IFERROR(IF(スキンタイト!N134=0,"",スキンタイト!N134),"")</f>
        <v/>
      </c>
      <c r="K179" s="276"/>
      <c r="L179" s="276"/>
      <c r="M179" s="276"/>
      <c r="N179" s="276"/>
      <c r="O179" s="276"/>
      <c r="P179" s="276"/>
      <c r="Q179" s="276"/>
      <c r="R179" s="276"/>
      <c r="S179" s="269">
        <v>178</v>
      </c>
    </row>
    <row r="180" spans="1:19" s="81" customFormat="1" ht="15.75">
      <c r="A180" s="270" t="str">
        <f>IFERROR(IF(J180&lt;&gt;"",MAX($A$1:A179)+1,""),"")</f>
        <v/>
      </c>
      <c r="B180" s="271" t="str">
        <f>IFERROR(IF(J180="","",_xlfn.CONCAT($Y$2,_xlfn.CONCAT(IF(LEN(ドッグキャリー!$K$2)=1,0,""),ドッグキャリー!$K$2,_xlfn.CONCAT(IF(LEN(ドッグキャリー!$N$2)=1,0,""),ドッグキャリー!$N$2)))),"")</f>
        <v/>
      </c>
      <c r="C180" s="275"/>
      <c r="D180" s="275"/>
      <c r="E180" s="275"/>
      <c r="F180" s="276"/>
      <c r="G180" s="276"/>
      <c r="H180" s="276"/>
      <c r="I180" s="277" t="str">
        <f>IFERROR(IF(スキンタイト!N135=0,"",スキンタイト!E135),"")</f>
        <v/>
      </c>
      <c r="J180" s="276" t="str">
        <f>IFERROR(IF(スキンタイト!N135=0,"",スキンタイト!N135),"")</f>
        <v/>
      </c>
      <c r="K180" s="276"/>
      <c r="L180" s="276"/>
      <c r="M180" s="276"/>
      <c r="N180" s="276"/>
      <c r="O180" s="276"/>
      <c r="P180" s="276"/>
      <c r="Q180" s="276"/>
      <c r="R180" s="276"/>
      <c r="S180" s="269">
        <v>179</v>
      </c>
    </row>
    <row r="181" spans="1:19" s="81" customFormat="1" ht="15.75">
      <c r="A181" s="270" t="str">
        <f>IFERROR(IF(J181&lt;&gt;"",MAX($A$1:A180)+1,""),"")</f>
        <v/>
      </c>
      <c r="B181" s="271" t="str">
        <f>IFERROR(IF(J181="","",_xlfn.CONCAT($Y$2,_xlfn.CONCAT(IF(LEN(ドッグキャリー!$K$2)=1,0,""),ドッグキャリー!$K$2,_xlfn.CONCAT(IF(LEN(ドッグキャリー!$N$2)=1,0,""),ドッグキャリー!$N$2)))),"")</f>
        <v/>
      </c>
      <c r="C181" s="275"/>
      <c r="D181" s="275"/>
      <c r="E181" s="275"/>
      <c r="F181" s="276"/>
      <c r="G181" s="276"/>
      <c r="H181" s="276"/>
      <c r="I181" s="277" t="str">
        <f>IFERROR(IF(スキンタイト!N136=0,"",スキンタイト!E136),"")</f>
        <v/>
      </c>
      <c r="J181" s="276" t="str">
        <f>IFERROR(IF(スキンタイト!N136=0,"",スキンタイト!N136),"")</f>
        <v/>
      </c>
      <c r="K181" s="276"/>
      <c r="L181" s="276"/>
      <c r="M181" s="276"/>
      <c r="N181" s="276"/>
      <c r="O181" s="276"/>
      <c r="P181" s="276"/>
      <c r="Q181" s="276"/>
      <c r="R181" s="276"/>
      <c r="S181" s="269">
        <v>180</v>
      </c>
    </row>
    <row r="182" spans="1:19" s="81" customFormat="1" ht="15.75">
      <c r="A182" s="270" t="str">
        <f>IFERROR(IF(J182&lt;&gt;"",MAX($A$1:A181)+1,""),"")</f>
        <v/>
      </c>
      <c r="B182" s="271" t="str">
        <f>IFERROR(IF(J182="","",_xlfn.CONCAT($Y$2,_xlfn.CONCAT(IF(LEN(ドッグキャリー!$K$2)=1,0,""),ドッグキャリー!$K$2,_xlfn.CONCAT(IF(LEN(ドッグキャリー!$N$2)=1,0,""),ドッグキャリー!$N$2)))),"")</f>
        <v/>
      </c>
      <c r="C182" s="275"/>
      <c r="D182" s="275"/>
      <c r="E182" s="275"/>
      <c r="F182" s="276"/>
      <c r="G182" s="276"/>
      <c r="H182" s="276"/>
      <c r="I182" s="277" t="str">
        <f>IFERROR(IF(スキンタイト!N137=0,"",スキンタイト!E137),"")</f>
        <v/>
      </c>
      <c r="J182" s="276" t="str">
        <f>IFERROR(IF(スキンタイト!N137=0,"",スキンタイト!N137),"")</f>
        <v/>
      </c>
      <c r="K182" s="276"/>
      <c r="L182" s="276"/>
      <c r="M182" s="276"/>
      <c r="N182" s="276"/>
      <c r="O182" s="276"/>
      <c r="P182" s="276"/>
      <c r="Q182" s="276"/>
      <c r="R182" s="276"/>
      <c r="S182" s="269">
        <v>181</v>
      </c>
    </row>
    <row r="183" spans="1:19" s="81" customFormat="1" ht="15.75">
      <c r="A183" s="270" t="str">
        <f>IFERROR(IF(J183&lt;&gt;"",MAX($A$1:A182)+1,""),"")</f>
        <v/>
      </c>
      <c r="B183" s="271" t="str">
        <f>IFERROR(IF(J183="","",_xlfn.CONCAT($Y$2,_xlfn.CONCAT(IF(LEN(ドッグキャリー!$K$2)=1,0,""),ドッグキャリー!$K$2,_xlfn.CONCAT(IF(LEN(ドッグキャリー!$N$2)=1,0,""),ドッグキャリー!$N$2)))),"")</f>
        <v/>
      </c>
      <c r="C183" s="275"/>
      <c r="D183" s="275"/>
      <c r="E183" s="275"/>
      <c r="F183" s="276"/>
      <c r="G183" s="276"/>
      <c r="H183" s="276"/>
      <c r="I183" s="277" t="str">
        <f>IFERROR(IF(スキンタイト!N138=0,"",スキンタイト!E138),"")</f>
        <v/>
      </c>
      <c r="J183" s="276" t="str">
        <f>IFERROR(IF(スキンタイト!N138=0,"",スキンタイト!N138),"")</f>
        <v/>
      </c>
      <c r="K183" s="276"/>
      <c r="L183" s="276"/>
      <c r="M183" s="276"/>
      <c r="N183" s="276"/>
      <c r="O183" s="276"/>
      <c r="P183" s="276"/>
      <c r="Q183" s="276"/>
      <c r="R183" s="276"/>
      <c r="S183" s="269">
        <v>182</v>
      </c>
    </row>
    <row r="184" spans="1:19" s="81" customFormat="1" ht="15.75">
      <c r="A184" s="270" t="str">
        <f>IFERROR(IF(J184&lt;&gt;"",MAX($A$1:A183)+1,""),"")</f>
        <v/>
      </c>
      <c r="B184" s="271" t="str">
        <f>IFERROR(IF(J184="","",_xlfn.CONCAT($Y$2,_xlfn.CONCAT(IF(LEN(ドッグキャリー!$K$2)=1,0,""),ドッグキャリー!$K$2,_xlfn.CONCAT(IF(LEN(ドッグキャリー!$N$2)=1,0,""),ドッグキャリー!$N$2)))),"")</f>
        <v/>
      </c>
      <c r="C184" s="275"/>
      <c r="D184" s="275"/>
      <c r="E184" s="275"/>
      <c r="F184" s="276"/>
      <c r="G184" s="276"/>
      <c r="H184" s="276"/>
      <c r="I184" s="277" t="str">
        <f>IFERROR(IF(スキンタイト!N139=0,"",スキンタイト!E139),"")</f>
        <v/>
      </c>
      <c r="J184" s="276" t="str">
        <f>IFERROR(IF(スキンタイト!N139=0,"",スキンタイト!N139),"")</f>
        <v/>
      </c>
      <c r="K184" s="276"/>
      <c r="L184" s="276"/>
      <c r="M184" s="276"/>
      <c r="N184" s="276"/>
      <c r="O184" s="276"/>
      <c r="P184" s="276"/>
      <c r="Q184" s="276"/>
      <c r="R184" s="276"/>
      <c r="S184" s="269">
        <v>183</v>
      </c>
    </row>
    <row r="185" spans="1:19" s="81" customFormat="1" ht="15.75">
      <c r="A185" s="270" t="str">
        <f>IFERROR(IF(J185&lt;&gt;"",MAX($A$1:A184)+1,""),"")</f>
        <v/>
      </c>
      <c r="B185" s="271" t="str">
        <f>IFERROR(IF(J185="","",_xlfn.CONCAT($Y$2,_xlfn.CONCAT(IF(LEN(ドッグキャリー!$K$2)=1,0,""),ドッグキャリー!$K$2,_xlfn.CONCAT(IF(LEN(ドッグキャリー!$N$2)=1,0,""),ドッグキャリー!$N$2)))),"")</f>
        <v/>
      </c>
      <c r="C185" s="275"/>
      <c r="D185" s="275"/>
      <c r="E185" s="275"/>
      <c r="F185" s="276"/>
      <c r="G185" s="276"/>
      <c r="H185" s="276"/>
      <c r="I185" s="277" t="str">
        <f>IFERROR(IF(スキンタイト!N140=0,"",スキンタイト!E140),"")</f>
        <v/>
      </c>
      <c r="J185" s="276" t="str">
        <f>IFERROR(IF(スキンタイト!N140=0,"",スキンタイト!N140),"")</f>
        <v/>
      </c>
      <c r="K185" s="276"/>
      <c r="L185" s="276"/>
      <c r="M185" s="276"/>
      <c r="N185" s="276"/>
      <c r="O185" s="276"/>
      <c r="P185" s="276"/>
      <c r="Q185" s="276"/>
      <c r="R185" s="276"/>
      <c r="S185" s="269">
        <v>184</v>
      </c>
    </row>
    <row r="186" spans="1:19" s="81" customFormat="1" ht="15.75">
      <c r="A186" s="270" t="str">
        <f>IFERROR(IF(J186&lt;&gt;"",MAX($A$1:A185)+1,""),"")</f>
        <v/>
      </c>
      <c r="B186" s="271" t="str">
        <f>IFERROR(IF(J186="","",_xlfn.CONCAT($Y$2,_xlfn.CONCAT(IF(LEN(ドッグキャリー!$K$2)=1,0,""),ドッグキャリー!$K$2,_xlfn.CONCAT(IF(LEN(ドッグキャリー!$N$2)=1,0,""),ドッグキャリー!$N$2)))),"")</f>
        <v/>
      </c>
      <c r="C186" s="275"/>
      <c r="D186" s="275"/>
      <c r="E186" s="275"/>
      <c r="F186" s="276"/>
      <c r="G186" s="276"/>
      <c r="H186" s="276"/>
      <c r="I186" s="277" t="str">
        <f>IFERROR(IF(スキンタイト!N141=0,"",スキンタイト!E141),"")</f>
        <v/>
      </c>
      <c r="J186" s="276" t="str">
        <f>IFERROR(IF(スキンタイト!N141=0,"",スキンタイト!N141),"")</f>
        <v/>
      </c>
      <c r="K186" s="276"/>
      <c r="L186" s="276"/>
      <c r="M186" s="276"/>
      <c r="N186" s="276"/>
      <c r="O186" s="276"/>
      <c r="P186" s="276"/>
      <c r="Q186" s="276"/>
      <c r="R186" s="276"/>
      <c r="S186" s="269">
        <v>185</v>
      </c>
    </row>
    <row r="187" spans="1:19" s="81" customFormat="1" ht="15.75">
      <c r="A187" s="270" t="str">
        <f>IFERROR(IF(J187&lt;&gt;"",MAX($A$1:A186)+1,""),"")</f>
        <v/>
      </c>
      <c r="B187" s="271" t="str">
        <f>IFERROR(IF(J187="","",_xlfn.CONCAT($Y$2,_xlfn.CONCAT(IF(LEN(ドッグキャリー!$K$2)=1,0,""),ドッグキャリー!$K$2,_xlfn.CONCAT(IF(LEN(ドッグキャリー!$N$2)=1,0,""),ドッグキャリー!$N$2)))),"")</f>
        <v/>
      </c>
      <c r="C187" s="275"/>
      <c r="D187" s="275"/>
      <c r="E187" s="275"/>
      <c r="F187" s="276"/>
      <c r="G187" s="276"/>
      <c r="H187" s="276"/>
      <c r="I187" s="277" t="str">
        <f>IFERROR(IF(スキンタイト!N142=0,"",スキンタイト!E142),"")</f>
        <v/>
      </c>
      <c r="J187" s="276" t="str">
        <f>IFERROR(IF(スキンタイト!N142=0,"",スキンタイト!N142),"")</f>
        <v/>
      </c>
      <c r="K187" s="276"/>
      <c r="L187" s="276"/>
      <c r="M187" s="276"/>
      <c r="N187" s="276"/>
      <c r="O187" s="276"/>
      <c r="P187" s="276"/>
      <c r="Q187" s="276"/>
      <c r="R187" s="276"/>
      <c r="S187" s="269">
        <v>186</v>
      </c>
    </row>
    <row r="188" spans="1:19" s="81" customFormat="1" ht="15.75">
      <c r="A188" s="270" t="str">
        <f>IFERROR(IF(J188&lt;&gt;"",MAX($A$1:A187)+1,""),"")</f>
        <v/>
      </c>
      <c r="B188" s="271" t="str">
        <f>IFERROR(IF(J188="","",_xlfn.CONCAT($Y$2,_xlfn.CONCAT(IF(LEN(ドッグキャリー!$K$2)=1,0,""),ドッグキャリー!$K$2,_xlfn.CONCAT(IF(LEN(ドッグキャリー!$N$2)=1,0,""),ドッグキャリー!$N$2)))),"")</f>
        <v/>
      </c>
      <c r="C188" s="275"/>
      <c r="D188" s="275"/>
      <c r="E188" s="275"/>
      <c r="F188" s="276"/>
      <c r="G188" s="276"/>
      <c r="H188" s="276"/>
      <c r="I188" s="277" t="str">
        <f>IFERROR(IF(スキンタイト!N143=0,"",スキンタイト!E143),"")</f>
        <v/>
      </c>
      <c r="J188" s="276" t="str">
        <f>IFERROR(IF(スキンタイト!N143=0,"",スキンタイト!N143),"")</f>
        <v/>
      </c>
      <c r="K188" s="276"/>
      <c r="L188" s="276"/>
      <c r="M188" s="276"/>
      <c r="N188" s="276"/>
      <c r="O188" s="276"/>
      <c r="P188" s="276"/>
      <c r="Q188" s="276"/>
      <c r="R188" s="276"/>
      <c r="S188" s="269">
        <v>187</v>
      </c>
    </row>
    <row r="189" spans="1:19" s="81" customFormat="1" ht="15.75">
      <c r="A189" s="270" t="str">
        <f>IFERROR(IF(J189&lt;&gt;"",MAX($A$1:A188)+1,""),"")</f>
        <v/>
      </c>
      <c r="B189" s="271" t="str">
        <f>IFERROR(IF(J189="","",_xlfn.CONCAT($Y$2,_xlfn.CONCAT(IF(LEN(ドッグキャリー!$K$2)=1,0,""),ドッグキャリー!$K$2,_xlfn.CONCAT(IF(LEN(ドッグキャリー!$N$2)=1,0,""),ドッグキャリー!$N$2)))),"")</f>
        <v/>
      </c>
      <c r="C189" s="275"/>
      <c r="D189" s="275"/>
      <c r="E189" s="275"/>
      <c r="F189" s="276"/>
      <c r="G189" s="276"/>
      <c r="H189" s="276"/>
      <c r="I189" s="277" t="str">
        <f>IFERROR(IF(スキンタイト!N144=0,"",スキンタイト!E144),"")</f>
        <v/>
      </c>
      <c r="J189" s="276" t="str">
        <f>IFERROR(IF(スキンタイト!N144=0,"",スキンタイト!N144),"")</f>
        <v/>
      </c>
      <c r="K189" s="276"/>
      <c r="L189" s="276"/>
      <c r="M189" s="276"/>
      <c r="N189" s="276"/>
      <c r="O189" s="276"/>
      <c r="P189" s="276"/>
      <c r="Q189" s="276"/>
      <c r="R189" s="276"/>
      <c r="S189" s="269">
        <v>188</v>
      </c>
    </row>
    <row r="190" spans="1:19" s="81" customFormat="1" ht="15.75">
      <c r="A190" s="270" t="str">
        <f>IFERROR(IF(J190&lt;&gt;"",MAX($A$1:A189)+1,""),"")</f>
        <v/>
      </c>
      <c r="B190" s="271" t="str">
        <f>IFERROR(IF(J190="","",_xlfn.CONCAT($Y$2,_xlfn.CONCAT(IF(LEN(ドッグキャリー!$K$2)=1,0,""),ドッグキャリー!$K$2,_xlfn.CONCAT(IF(LEN(ドッグキャリー!$N$2)=1,0,""),ドッグキャリー!$N$2)))),"")</f>
        <v/>
      </c>
      <c r="C190" s="275"/>
      <c r="D190" s="275"/>
      <c r="E190" s="275"/>
      <c r="F190" s="276"/>
      <c r="G190" s="276"/>
      <c r="H190" s="276"/>
      <c r="I190" s="277" t="str">
        <f>IFERROR(IF(スキンタイト!N145=0,"",スキンタイト!E145),"")</f>
        <v/>
      </c>
      <c r="J190" s="276" t="str">
        <f>IFERROR(IF(スキンタイト!N145=0,"",スキンタイト!N145),"")</f>
        <v/>
      </c>
      <c r="K190" s="276"/>
      <c r="L190" s="276"/>
      <c r="M190" s="276"/>
      <c r="N190" s="276"/>
      <c r="O190" s="276"/>
      <c r="P190" s="276"/>
      <c r="Q190" s="276"/>
      <c r="R190" s="276"/>
      <c r="S190" s="269">
        <v>189</v>
      </c>
    </row>
    <row r="191" spans="1:19" s="81" customFormat="1" ht="15.75">
      <c r="A191" s="270" t="str">
        <f>IFERROR(IF(J191&lt;&gt;"",MAX($A$1:A190)+1,""),"")</f>
        <v/>
      </c>
      <c r="B191" s="271" t="str">
        <f>IFERROR(IF(J191="","",_xlfn.CONCAT($Y$2,_xlfn.CONCAT(IF(LEN(ドッグキャリー!$K$2)=1,0,""),ドッグキャリー!$K$2,_xlfn.CONCAT(IF(LEN(ドッグキャリー!$N$2)=1,0,""),ドッグキャリー!$N$2)))),"")</f>
        <v/>
      </c>
      <c r="C191" s="275"/>
      <c r="D191" s="275"/>
      <c r="E191" s="275"/>
      <c r="F191" s="276"/>
      <c r="G191" s="276"/>
      <c r="H191" s="276"/>
      <c r="I191" s="277" t="str">
        <f>IFERROR(IF(スキンタイト!N146=0,"",スキンタイト!E146),"")</f>
        <v/>
      </c>
      <c r="J191" s="276" t="str">
        <f>IFERROR(IF(スキンタイト!N146=0,"",スキンタイト!N146),"")</f>
        <v/>
      </c>
      <c r="K191" s="276"/>
      <c r="L191" s="276"/>
      <c r="M191" s="276"/>
      <c r="N191" s="276"/>
      <c r="O191" s="276"/>
      <c r="P191" s="276"/>
      <c r="Q191" s="276"/>
      <c r="R191" s="276"/>
      <c r="S191" s="269">
        <v>190</v>
      </c>
    </row>
    <row r="192" spans="1:19" s="81" customFormat="1" ht="15.75">
      <c r="A192" s="270" t="str">
        <f>IFERROR(IF(J192&lt;&gt;"",MAX($A$1:A191)+1,""),"")</f>
        <v/>
      </c>
      <c r="B192" s="271" t="str">
        <f>IFERROR(IF(J192="","",_xlfn.CONCAT($Y$2,_xlfn.CONCAT(IF(LEN(ドッグキャリー!$K$2)=1,0,""),ドッグキャリー!$K$2,_xlfn.CONCAT(IF(LEN(ドッグキャリー!$N$2)=1,0,""),ドッグキャリー!$N$2)))),"")</f>
        <v/>
      </c>
      <c r="C192" s="275"/>
      <c r="D192" s="275"/>
      <c r="E192" s="275"/>
      <c r="F192" s="276"/>
      <c r="G192" s="276"/>
      <c r="H192" s="276"/>
      <c r="I192" s="277" t="str">
        <f>IFERROR(IF(スキンタイト!N147=0,"",スキンタイト!E147),"")</f>
        <v/>
      </c>
      <c r="J192" s="276" t="str">
        <f>IFERROR(IF(スキンタイト!N147=0,"",スキンタイト!N147),"")</f>
        <v/>
      </c>
      <c r="K192" s="276"/>
      <c r="L192" s="276"/>
      <c r="M192" s="276"/>
      <c r="N192" s="276"/>
      <c r="O192" s="276"/>
      <c r="P192" s="276"/>
      <c r="Q192" s="276"/>
      <c r="R192" s="276"/>
      <c r="S192" s="269">
        <v>191</v>
      </c>
    </row>
    <row r="193" spans="1:19" s="81" customFormat="1" ht="15.75">
      <c r="A193" s="270" t="str">
        <f>IFERROR(IF(J193&lt;&gt;"",MAX($A$1:A192)+1,""),"")</f>
        <v/>
      </c>
      <c r="B193" s="271" t="str">
        <f>IFERROR(IF(J193="","",_xlfn.CONCAT($Y$2,_xlfn.CONCAT(IF(LEN(ドッグキャリー!$K$2)=1,0,""),ドッグキャリー!$K$2,_xlfn.CONCAT(IF(LEN(ドッグキャリー!$N$2)=1,0,""),ドッグキャリー!$N$2)))),"")</f>
        <v/>
      </c>
      <c r="C193" s="275"/>
      <c r="D193" s="275"/>
      <c r="E193" s="275"/>
      <c r="F193" s="276"/>
      <c r="G193" s="276"/>
      <c r="H193" s="276"/>
      <c r="I193" s="277" t="str">
        <f>IFERROR(IF(スキンタイト!N148=0,"",スキンタイト!E148),"")</f>
        <v/>
      </c>
      <c r="J193" s="276" t="str">
        <f>IFERROR(IF(スキンタイト!N148=0,"",スキンタイト!N148),"")</f>
        <v/>
      </c>
      <c r="K193" s="276"/>
      <c r="L193" s="276"/>
      <c r="M193" s="276"/>
      <c r="N193" s="276"/>
      <c r="O193" s="276"/>
      <c r="P193" s="276"/>
      <c r="Q193" s="276"/>
      <c r="R193" s="276"/>
      <c r="S193" s="269">
        <v>192</v>
      </c>
    </row>
    <row r="194" spans="1:19" s="81" customFormat="1" ht="15.75">
      <c r="A194" s="270" t="str">
        <f>IFERROR(IF(J194&lt;&gt;"",MAX($A$1:A193)+1,""),"")</f>
        <v/>
      </c>
      <c r="B194" s="271" t="str">
        <f>IFERROR(IF(J194="","",_xlfn.CONCAT($Y$2,_xlfn.CONCAT(IF(LEN(ドッグキャリー!$K$2)=1,0,""),ドッグキャリー!$K$2,_xlfn.CONCAT(IF(LEN(ドッグキャリー!$N$2)=1,0,""),ドッグキャリー!$N$2)))),"")</f>
        <v/>
      </c>
      <c r="C194" s="275"/>
      <c r="D194" s="275"/>
      <c r="E194" s="275"/>
      <c r="F194" s="276"/>
      <c r="G194" s="276"/>
      <c r="H194" s="276"/>
      <c r="I194" s="277" t="str">
        <f>IFERROR(IF(スキンタイト!N149=0,"",スキンタイト!E149),"")</f>
        <v/>
      </c>
      <c r="J194" s="276" t="str">
        <f>IFERROR(IF(スキンタイト!N149=0,"",スキンタイト!N149),"")</f>
        <v/>
      </c>
      <c r="K194" s="276"/>
      <c r="L194" s="276"/>
      <c r="M194" s="276"/>
      <c r="N194" s="276"/>
      <c r="O194" s="276"/>
      <c r="P194" s="276"/>
      <c r="Q194" s="276"/>
      <c r="R194" s="276"/>
      <c r="S194" s="269">
        <v>193</v>
      </c>
    </row>
    <row r="195" spans="1:19" s="81" customFormat="1" ht="15.75">
      <c r="A195" s="270" t="str">
        <f>IFERROR(IF(J195&lt;&gt;"",MAX($A$1:A194)+1,""),"")</f>
        <v/>
      </c>
      <c r="B195" s="271" t="str">
        <f>IFERROR(IF(J195="","",_xlfn.CONCAT($Y$2,_xlfn.CONCAT(IF(LEN(ドッグキャリー!$K$2)=1,0,""),ドッグキャリー!$K$2,_xlfn.CONCAT(IF(LEN(ドッグキャリー!$N$2)=1,0,""),ドッグキャリー!$N$2)))),"")</f>
        <v/>
      </c>
      <c r="C195" s="275"/>
      <c r="D195" s="275"/>
      <c r="E195" s="275"/>
      <c r="F195" s="276"/>
      <c r="G195" s="276"/>
      <c r="H195" s="276"/>
      <c r="I195" s="277" t="str">
        <f>IFERROR(IF(スキンタイト!N150=0,"",スキンタイト!E150),"")</f>
        <v/>
      </c>
      <c r="J195" s="276" t="str">
        <f>IFERROR(IF(スキンタイト!N150=0,"",スキンタイト!N150),"")</f>
        <v/>
      </c>
      <c r="K195" s="276"/>
      <c r="L195" s="276"/>
      <c r="M195" s="276"/>
      <c r="N195" s="276"/>
      <c r="O195" s="276"/>
      <c r="P195" s="276"/>
      <c r="Q195" s="276"/>
      <c r="R195" s="276"/>
      <c r="S195" s="269">
        <v>194</v>
      </c>
    </row>
    <row r="196" spans="1:19" s="81" customFormat="1" ht="15.75">
      <c r="A196" s="270" t="str">
        <f>IFERROR(IF(J196&lt;&gt;"",MAX($A$1:A195)+1,""),"")</f>
        <v/>
      </c>
      <c r="B196" s="271" t="str">
        <f>IFERROR(IF(J196="","",_xlfn.CONCAT($Y$2,_xlfn.CONCAT(IF(LEN(ドッグキャリー!$K$2)=1,0,""),ドッグキャリー!$K$2,_xlfn.CONCAT(IF(LEN(ドッグキャリー!$N$2)=1,0,""),ドッグキャリー!$N$2)))),"")</f>
        <v/>
      </c>
      <c r="C196" s="275"/>
      <c r="D196" s="275"/>
      <c r="E196" s="275"/>
      <c r="F196" s="276"/>
      <c r="G196" s="276"/>
      <c r="H196" s="276"/>
      <c r="I196" s="277" t="str">
        <f>IFERROR(IF(スキンタイト!N151=0,"",スキンタイト!E151),"")</f>
        <v/>
      </c>
      <c r="J196" s="276" t="str">
        <f>IFERROR(IF(スキンタイト!N151=0,"",スキンタイト!N151),"")</f>
        <v/>
      </c>
      <c r="K196" s="276"/>
      <c r="L196" s="276"/>
      <c r="M196" s="276"/>
      <c r="N196" s="276"/>
      <c r="O196" s="276"/>
      <c r="P196" s="276"/>
      <c r="Q196" s="276"/>
      <c r="R196" s="276"/>
      <c r="S196" s="269">
        <v>195</v>
      </c>
    </row>
    <row r="197" spans="1:19" s="81" customFormat="1" ht="15.75">
      <c r="A197" s="270" t="str">
        <f>IFERROR(IF(J197&lt;&gt;"",MAX($A$1:A196)+1,""),"")</f>
        <v/>
      </c>
      <c r="B197" s="271" t="str">
        <f>IFERROR(IF(J197="","",_xlfn.CONCAT($Y$2,_xlfn.CONCAT(IF(LEN(ドッグキャリー!$K$2)=1,0,""),ドッグキャリー!$K$2,_xlfn.CONCAT(IF(LEN(ドッグキャリー!$N$2)=1,0,""),ドッグキャリー!$N$2)))),"")</f>
        <v/>
      </c>
      <c r="C197" s="275"/>
      <c r="D197" s="275"/>
      <c r="E197" s="275"/>
      <c r="F197" s="276"/>
      <c r="G197" s="276"/>
      <c r="H197" s="276"/>
      <c r="I197" s="277" t="str">
        <f>IFERROR(IF(スキンタイト!N152=0,"",スキンタイト!E152),"")</f>
        <v/>
      </c>
      <c r="J197" s="276" t="str">
        <f>IFERROR(IF(スキンタイト!N152=0,"",スキンタイト!N152),"")</f>
        <v/>
      </c>
      <c r="K197" s="276"/>
      <c r="L197" s="276"/>
      <c r="M197" s="276"/>
      <c r="N197" s="276"/>
      <c r="O197" s="276"/>
      <c r="P197" s="276"/>
      <c r="Q197" s="276"/>
      <c r="R197" s="276"/>
      <c r="S197" s="269">
        <v>196</v>
      </c>
    </row>
    <row r="198" spans="1:19" s="81" customFormat="1" ht="15.75">
      <c r="A198" s="270" t="str">
        <f>IFERROR(IF(J198&lt;&gt;"",MAX($A$1:A197)+1,""),"")</f>
        <v/>
      </c>
      <c r="B198" s="271" t="str">
        <f>IFERROR(IF(J198="","",_xlfn.CONCAT($Y$2,_xlfn.CONCAT(IF(LEN(ドッグキャリー!$K$2)=1,0,""),ドッグキャリー!$K$2,_xlfn.CONCAT(IF(LEN(ドッグキャリー!$N$2)=1,0,""),ドッグキャリー!$N$2)))),"")</f>
        <v/>
      </c>
      <c r="C198" s="275"/>
      <c r="D198" s="275"/>
      <c r="E198" s="275"/>
      <c r="F198" s="276"/>
      <c r="G198" s="276"/>
      <c r="H198" s="276"/>
      <c r="I198" s="277" t="str">
        <f>IFERROR(IF(スキンタイト!N153=0,"",スキンタイト!E153),"")</f>
        <v/>
      </c>
      <c r="J198" s="276" t="str">
        <f>IFERROR(IF(スキンタイト!N153=0,"",スキンタイト!N153),"")</f>
        <v/>
      </c>
      <c r="K198" s="276"/>
      <c r="L198" s="276"/>
      <c r="M198" s="276"/>
      <c r="N198" s="276"/>
      <c r="O198" s="276"/>
      <c r="P198" s="276"/>
      <c r="Q198" s="276"/>
      <c r="R198" s="276"/>
      <c r="S198" s="269">
        <v>197</v>
      </c>
    </row>
    <row r="199" spans="1:19" s="81" customFormat="1" ht="15.75">
      <c r="A199" s="270" t="str">
        <f>IFERROR(IF(J199&lt;&gt;"",MAX($A$1:A198)+1,""),"")</f>
        <v/>
      </c>
      <c r="B199" s="271" t="str">
        <f>IFERROR(IF(J199="","",_xlfn.CONCAT($Y$2,_xlfn.CONCAT(IF(LEN(ドッグキャリー!$K$2)=1,0,""),ドッグキャリー!$K$2,_xlfn.CONCAT(IF(LEN(ドッグキャリー!$N$2)=1,0,""),ドッグキャリー!$N$2)))),"")</f>
        <v/>
      </c>
      <c r="C199" s="275"/>
      <c r="D199" s="275"/>
      <c r="E199" s="275"/>
      <c r="F199" s="276"/>
      <c r="G199" s="276"/>
      <c r="H199" s="276"/>
      <c r="I199" s="277" t="str">
        <f>IFERROR(IF(スキンタイト!N154=0,"",スキンタイト!E154),"")</f>
        <v/>
      </c>
      <c r="J199" s="276" t="str">
        <f>IFERROR(IF(スキンタイト!N154=0,"",スキンタイト!N154),"")</f>
        <v/>
      </c>
      <c r="K199" s="276"/>
      <c r="L199" s="276"/>
      <c r="M199" s="276"/>
      <c r="N199" s="276"/>
      <c r="O199" s="276"/>
      <c r="P199" s="276"/>
      <c r="Q199" s="276"/>
      <c r="R199" s="276"/>
      <c r="S199" s="269">
        <v>198</v>
      </c>
    </row>
    <row r="200" spans="1:19" s="81" customFormat="1" ht="15.75">
      <c r="A200" s="270" t="str">
        <f>IFERROR(IF(J200&lt;&gt;"",MAX($A$1:A199)+1,""),"")</f>
        <v/>
      </c>
      <c r="B200" s="271" t="str">
        <f>IFERROR(IF(J200="","",_xlfn.CONCAT($Y$2,_xlfn.CONCAT(IF(LEN(ドッグキャリー!$K$2)=1,0,""),ドッグキャリー!$K$2,_xlfn.CONCAT(IF(LEN(ドッグキャリー!$N$2)=1,0,""),ドッグキャリー!$N$2)))),"")</f>
        <v/>
      </c>
      <c r="C200" s="275"/>
      <c r="D200" s="275"/>
      <c r="E200" s="275"/>
      <c r="F200" s="276"/>
      <c r="G200" s="276"/>
      <c r="H200" s="276"/>
      <c r="I200" s="277" t="str">
        <f>IFERROR(IF(スキンタイト!N155=0,"",スキンタイト!E155),"")</f>
        <v/>
      </c>
      <c r="J200" s="276" t="str">
        <f>IFERROR(IF(スキンタイト!N155=0,"",スキンタイト!N155),"")</f>
        <v/>
      </c>
      <c r="K200" s="276"/>
      <c r="L200" s="276"/>
      <c r="M200" s="276"/>
      <c r="N200" s="276"/>
      <c r="O200" s="276"/>
      <c r="P200" s="276"/>
      <c r="Q200" s="276"/>
      <c r="R200" s="276"/>
      <c r="S200" s="269">
        <v>199</v>
      </c>
    </row>
    <row r="201" spans="1:19" s="81" customFormat="1" ht="15.75">
      <c r="A201" s="270" t="str">
        <f>IFERROR(IF(J201&lt;&gt;"",MAX($A$1:A200)+1,""),"")</f>
        <v/>
      </c>
      <c r="B201" s="271" t="str">
        <f>IFERROR(IF(J201="","",_xlfn.CONCAT($Y$2,_xlfn.CONCAT(IF(LEN(ドッグキャリー!$K$2)=1,0,""),ドッグキャリー!$K$2,_xlfn.CONCAT(IF(LEN(ドッグキャリー!$N$2)=1,0,""),ドッグキャリー!$N$2)))),"")</f>
        <v/>
      </c>
      <c r="C201" s="275"/>
      <c r="D201" s="275"/>
      <c r="E201" s="275"/>
      <c r="F201" s="276"/>
      <c r="G201" s="276"/>
      <c r="H201" s="276"/>
      <c r="I201" s="277" t="str">
        <f>IFERROR(IF(スキンタイト!N156=0,"",スキンタイト!E156),"")</f>
        <v/>
      </c>
      <c r="J201" s="276" t="str">
        <f>IFERROR(IF(スキンタイト!N156=0,"",スキンタイト!N156),"")</f>
        <v/>
      </c>
      <c r="K201" s="276"/>
      <c r="L201" s="276"/>
      <c r="M201" s="276"/>
      <c r="N201" s="276"/>
      <c r="O201" s="276"/>
      <c r="P201" s="276"/>
      <c r="Q201" s="276"/>
      <c r="R201" s="276"/>
      <c r="S201" s="269">
        <v>200</v>
      </c>
    </row>
    <row r="202" spans="1:19" s="81" customFormat="1" ht="15.75">
      <c r="A202" s="270" t="str">
        <f>IFERROR(IF(J202&lt;&gt;"",MAX($A$1:A201)+1,""),"")</f>
        <v/>
      </c>
      <c r="B202" s="271" t="str">
        <f>IFERROR(IF(J202="","",_xlfn.CONCAT($Y$2,_xlfn.CONCAT(IF(LEN(ドッグキャリー!$K$2)=1,0,""),ドッグキャリー!$K$2,_xlfn.CONCAT(IF(LEN(ドッグキャリー!$N$2)=1,0,""),ドッグキャリー!$N$2)))),"")</f>
        <v/>
      </c>
      <c r="C202" s="275"/>
      <c r="D202" s="275"/>
      <c r="E202" s="275"/>
      <c r="F202" s="276"/>
      <c r="G202" s="276"/>
      <c r="H202" s="276"/>
      <c r="I202" s="277" t="str">
        <f>IFERROR(IF(スキンタイト!N157=0,"",スキンタイト!E157),"")</f>
        <v/>
      </c>
      <c r="J202" s="276" t="str">
        <f>IFERROR(IF(スキンタイト!N157=0,"",スキンタイト!N157),"")</f>
        <v/>
      </c>
      <c r="K202" s="276"/>
      <c r="L202" s="276"/>
      <c r="M202" s="276"/>
      <c r="N202" s="276"/>
      <c r="O202" s="276"/>
      <c r="P202" s="276"/>
      <c r="Q202" s="276"/>
      <c r="R202" s="276"/>
      <c r="S202" s="269">
        <v>201</v>
      </c>
    </row>
    <row r="203" spans="1:19" s="81" customFormat="1" ht="15.75">
      <c r="A203" s="270" t="str">
        <f>IFERROR(IF(J203&lt;&gt;"",MAX($A$1:A202)+1,""),"")</f>
        <v/>
      </c>
      <c r="B203" s="271" t="str">
        <f>IFERROR(IF(J203="","",_xlfn.CONCAT($Y$2,_xlfn.CONCAT(IF(LEN(ドッグキャリー!$K$2)=1,0,""),ドッグキャリー!$K$2,_xlfn.CONCAT(IF(LEN(ドッグキャリー!$N$2)=1,0,""),ドッグキャリー!$N$2)))),"")</f>
        <v/>
      </c>
      <c r="C203" s="275"/>
      <c r="D203" s="275"/>
      <c r="E203" s="275"/>
      <c r="F203" s="276"/>
      <c r="G203" s="276"/>
      <c r="H203" s="276"/>
      <c r="I203" s="277" t="str">
        <f>IFERROR(IF(スキンタイト!N158=0,"",スキンタイト!E158),"")</f>
        <v/>
      </c>
      <c r="J203" s="276" t="str">
        <f>IFERROR(IF(スキンタイト!N158=0,"",スキンタイト!N158),"")</f>
        <v/>
      </c>
      <c r="K203" s="276"/>
      <c r="L203" s="276"/>
      <c r="M203" s="276"/>
      <c r="N203" s="276"/>
      <c r="O203" s="276"/>
      <c r="P203" s="276"/>
      <c r="Q203" s="276"/>
      <c r="R203" s="276"/>
      <c r="S203" s="269">
        <v>202</v>
      </c>
    </row>
    <row r="204" spans="1:19" s="81" customFormat="1" ht="15.75">
      <c r="A204" s="270" t="str">
        <f>IFERROR(IF(J204&lt;&gt;"",MAX($A$1:A203)+1,""),"")</f>
        <v/>
      </c>
      <c r="B204" s="271" t="str">
        <f>IFERROR(IF(J204="","",_xlfn.CONCAT($Y$2,_xlfn.CONCAT(IF(LEN(ドッグキャリー!$K$2)=1,0,""),ドッグキャリー!$K$2,_xlfn.CONCAT(IF(LEN(ドッグキャリー!$N$2)=1,0,""),ドッグキャリー!$N$2)))),"")</f>
        <v/>
      </c>
      <c r="C204" s="275"/>
      <c r="D204" s="275"/>
      <c r="E204" s="275"/>
      <c r="F204" s="276"/>
      <c r="G204" s="276"/>
      <c r="H204" s="276"/>
      <c r="I204" s="277" t="str">
        <f>IFERROR(IF(スキンタイト!N159=0,"",スキンタイト!E159),"")</f>
        <v/>
      </c>
      <c r="J204" s="276" t="str">
        <f>IFERROR(IF(スキンタイト!N159=0,"",スキンタイト!N159),"")</f>
        <v/>
      </c>
      <c r="K204" s="276"/>
      <c r="L204" s="276"/>
      <c r="M204" s="276"/>
      <c r="N204" s="276"/>
      <c r="O204" s="276"/>
      <c r="P204" s="276"/>
      <c r="Q204" s="276"/>
      <c r="R204" s="276"/>
      <c r="S204" s="269">
        <v>203</v>
      </c>
    </row>
    <row r="205" spans="1:19" s="81" customFormat="1" ht="15.75">
      <c r="A205" s="270" t="str">
        <f>IFERROR(IF(J205&lt;&gt;"",MAX($A$1:A204)+1,""),"")</f>
        <v/>
      </c>
      <c r="B205" s="271" t="str">
        <f>IFERROR(IF(J205="","",_xlfn.CONCAT($Y$2,_xlfn.CONCAT(IF(LEN(ドッグキャリー!$K$2)=1,0,""),ドッグキャリー!$K$2,_xlfn.CONCAT(IF(LEN(ドッグキャリー!$N$2)=1,0,""),ドッグキャリー!$N$2)))),"")</f>
        <v/>
      </c>
      <c r="C205" s="275"/>
      <c r="D205" s="275"/>
      <c r="E205" s="275"/>
      <c r="F205" s="276"/>
      <c r="G205" s="276"/>
      <c r="H205" s="276"/>
      <c r="I205" s="277" t="str">
        <f>IFERROR(IF(スキンタイト!N160=0,"",スキンタイト!E160),"")</f>
        <v/>
      </c>
      <c r="J205" s="276" t="str">
        <f>IFERROR(IF(スキンタイト!N160=0,"",スキンタイト!N160),"")</f>
        <v/>
      </c>
      <c r="K205" s="276"/>
      <c r="L205" s="276"/>
      <c r="M205" s="276"/>
      <c r="N205" s="276"/>
      <c r="O205" s="276"/>
      <c r="P205" s="276"/>
      <c r="Q205" s="276"/>
      <c r="R205" s="276"/>
      <c r="S205" s="269">
        <v>204</v>
      </c>
    </row>
    <row r="206" spans="1:19" s="81" customFormat="1" ht="15.75">
      <c r="A206" s="270" t="str">
        <f>IFERROR(IF(J206&lt;&gt;"",MAX($A$1:A205)+1,""),"")</f>
        <v/>
      </c>
      <c r="B206" s="271" t="str">
        <f>IFERROR(IF(J206="","",_xlfn.CONCAT($Y$2,_xlfn.CONCAT(IF(LEN(ドッグキャリー!$K$2)=1,0,""),ドッグキャリー!$K$2,_xlfn.CONCAT(IF(LEN(ドッグキャリー!$N$2)=1,0,""),ドッグキャリー!$N$2)))),"")</f>
        <v/>
      </c>
      <c r="C206" s="275"/>
      <c r="D206" s="275"/>
      <c r="E206" s="275"/>
      <c r="F206" s="276"/>
      <c r="G206" s="276"/>
      <c r="H206" s="276"/>
      <c r="I206" s="277" t="str">
        <f>IFERROR(IF(スキンタイト!N161=0,"",スキンタイト!E161),"")</f>
        <v/>
      </c>
      <c r="J206" s="276" t="str">
        <f>IFERROR(IF(スキンタイト!N161=0,"",スキンタイト!N161),"")</f>
        <v/>
      </c>
      <c r="K206" s="276"/>
      <c r="L206" s="276"/>
      <c r="M206" s="276"/>
      <c r="N206" s="276"/>
      <c r="O206" s="276"/>
      <c r="P206" s="276"/>
      <c r="Q206" s="276"/>
      <c r="R206" s="276"/>
      <c r="S206" s="269">
        <v>205</v>
      </c>
    </row>
    <row r="207" spans="1:19" s="81" customFormat="1" ht="15.75">
      <c r="A207" s="270" t="str">
        <f>IFERROR(IF(J207&lt;&gt;"",MAX($A$1:A206)+1,""),"")</f>
        <v/>
      </c>
      <c r="B207" s="271" t="str">
        <f>IFERROR(IF(J207="","",_xlfn.CONCAT($Y$2,_xlfn.CONCAT(IF(LEN(ドッグキャリー!$K$2)=1,0,""),ドッグキャリー!$K$2,_xlfn.CONCAT(IF(LEN(ドッグキャリー!$N$2)=1,0,""),ドッグキャリー!$N$2)))),"")</f>
        <v/>
      </c>
      <c r="C207" s="275"/>
      <c r="D207" s="275"/>
      <c r="E207" s="275"/>
      <c r="F207" s="276"/>
      <c r="G207" s="276"/>
      <c r="H207" s="276"/>
      <c r="I207" s="277" t="str">
        <f>IFERROR(IF(スキンタイト!N162=0,"",スキンタイト!E162),"")</f>
        <v/>
      </c>
      <c r="J207" s="276" t="str">
        <f>IFERROR(IF(スキンタイト!N162=0,"",スキンタイト!N162),"")</f>
        <v/>
      </c>
      <c r="K207" s="276"/>
      <c r="L207" s="276"/>
      <c r="M207" s="276"/>
      <c r="N207" s="276"/>
      <c r="O207" s="276"/>
      <c r="P207" s="276"/>
      <c r="Q207" s="276"/>
      <c r="R207" s="276"/>
      <c r="S207" s="269">
        <v>206</v>
      </c>
    </row>
    <row r="208" spans="1:19" s="81" customFormat="1" ht="15.75">
      <c r="A208" s="270" t="str">
        <f>IFERROR(IF(J208&lt;&gt;"",MAX($A$1:A207)+1,""),"")</f>
        <v/>
      </c>
      <c r="B208" s="271" t="str">
        <f>IFERROR(IF(J208="","",_xlfn.CONCAT($Y$2,_xlfn.CONCAT(IF(LEN(ドッグキャリー!$K$2)=1,0,""),ドッグキャリー!$K$2,_xlfn.CONCAT(IF(LEN(ドッグキャリー!$N$2)=1,0,""),ドッグキャリー!$N$2)))),"")</f>
        <v/>
      </c>
      <c r="C208" s="275"/>
      <c r="D208" s="275"/>
      <c r="E208" s="275"/>
      <c r="F208" s="276"/>
      <c r="G208" s="276"/>
      <c r="H208" s="276"/>
      <c r="I208" s="277" t="str">
        <f>IFERROR(IF(スキンタイト!N163=0,"",スキンタイト!E163),"")</f>
        <v/>
      </c>
      <c r="J208" s="276" t="str">
        <f>IFERROR(IF(スキンタイト!N163=0,"",スキンタイト!N163),"")</f>
        <v/>
      </c>
      <c r="K208" s="276"/>
      <c r="L208" s="276"/>
      <c r="M208" s="276"/>
      <c r="N208" s="276"/>
      <c r="O208" s="276"/>
      <c r="P208" s="276"/>
      <c r="Q208" s="276"/>
      <c r="R208" s="276"/>
      <c r="S208" s="269">
        <v>207</v>
      </c>
    </row>
    <row r="209" spans="1:19" s="81" customFormat="1" ht="15.75">
      <c r="A209" s="270" t="str">
        <f>IFERROR(IF(J209&lt;&gt;"",MAX($A$1:A208)+1,""),"")</f>
        <v/>
      </c>
      <c r="B209" s="271" t="str">
        <f>IFERROR(IF(J209="","",_xlfn.CONCAT($Y$2,_xlfn.CONCAT(IF(LEN(ドッグキャリー!$K$2)=1,0,""),ドッグキャリー!$K$2,_xlfn.CONCAT(IF(LEN(ドッグキャリー!$N$2)=1,0,""),ドッグキャリー!$N$2)))),"")</f>
        <v/>
      </c>
      <c r="C209" s="275"/>
      <c r="D209" s="275"/>
      <c r="E209" s="275"/>
      <c r="F209" s="276"/>
      <c r="G209" s="276"/>
      <c r="H209" s="276"/>
      <c r="I209" s="277" t="str">
        <f>IFERROR(IF(スキンタイト!N164=0,"",スキンタイト!E164),"")</f>
        <v/>
      </c>
      <c r="J209" s="276" t="str">
        <f>IFERROR(IF(スキンタイト!N164=0,"",スキンタイト!N164),"")</f>
        <v/>
      </c>
      <c r="K209" s="276"/>
      <c r="L209" s="276"/>
      <c r="M209" s="276"/>
      <c r="N209" s="276"/>
      <c r="O209" s="276"/>
      <c r="P209" s="276"/>
      <c r="Q209" s="276"/>
      <c r="R209" s="276"/>
      <c r="S209" s="269">
        <v>208</v>
      </c>
    </row>
    <row r="210" spans="1:19" s="81" customFormat="1" ht="15.75">
      <c r="A210" s="270" t="str">
        <f>IFERROR(IF(J210&lt;&gt;"",MAX($A$1:A209)+1,""),"")</f>
        <v/>
      </c>
      <c r="B210" s="271" t="str">
        <f>IFERROR(IF(J210="","",_xlfn.CONCAT($Y$2,_xlfn.CONCAT(IF(LEN(ドッグキャリー!$K$2)=1,0,""),ドッグキャリー!$K$2,_xlfn.CONCAT(IF(LEN(ドッグキャリー!$N$2)=1,0,""),ドッグキャリー!$N$2)))),"")</f>
        <v/>
      </c>
      <c r="C210" s="275"/>
      <c r="D210" s="275"/>
      <c r="E210" s="275"/>
      <c r="F210" s="276"/>
      <c r="G210" s="276"/>
      <c r="H210" s="276"/>
      <c r="I210" s="277" t="str">
        <f>IFERROR(IF(スキンタイト!N165=0,"",スキンタイト!E165),"")</f>
        <v/>
      </c>
      <c r="J210" s="276" t="str">
        <f>IFERROR(IF(スキンタイト!N165=0,"",スキンタイト!N165),"")</f>
        <v/>
      </c>
      <c r="K210" s="276"/>
      <c r="L210" s="276"/>
      <c r="M210" s="276"/>
      <c r="N210" s="276"/>
      <c r="O210" s="276"/>
      <c r="P210" s="276"/>
      <c r="Q210" s="276"/>
      <c r="R210" s="276"/>
      <c r="S210" s="269">
        <v>209</v>
      </c>
    </row>
    <row r="211" spans="1:19" s="81" customFormat="1" ht="15.75">
      <c r="A211" s="270" t="str">
        <f>IFERROR(IF(J211&lt;&gt;"",MAX($A$1:A210)+1,""),"")</f>
        <v/>
      </c>
      <c r="B211" s="271" t="str">
        <f>IFERROR(IF(J211="","",_xlfn.CONCAT($Y$2,_xlfn.CONCAT(IF(LEN(ドッグキャリー!$K$2)=1,0,""),ドッグキャリー!$K$2,_xlfn.CONCAT(IF(LEN(ドッグキャリー!$N$2)=1,0,""),ドッグキャリー!$N$2)))),"")</f>
        <v/>
      </c>
      <c r="C211" s="275"/>
      <c r="D211" s="275"/>
      <c r="E211" s="275"/>
      <c r="F211" s="276"/>
      <c r="G211" s="276"/>
      <c r="H211" s="276"/>
      <c r="I211" s="277" t="str">
        <f>IFERROR(IF(スキンタイト!N166=0,"",スキンタイト!E166),"")</f>
        <v/>
      </c>
      <c r="J211" s="276" t="str">
        <f>IFERROR(IF(スキンタイト!N166=0,"",スキンタイト!N166),"")</f>
        <v/>
      </c>
      <c r="K211" s="276"/>
      <c r="L211" s="276"/>
      <c r="M211" s="276"/>
      <c r="N211" s="276"/>
      <c r="O211" s="276"/>
      <c r="P211" s="276"/>
      <c r="Q211" s="276"/>
      <c r="R211" s="276"/>
      <c r="S211" s="269">
        <v>210</v>
      </c>
    </row>
    <row r="212" spans="1:19" s="81" customFormat="1" ht="15.75">
      <c r="A212" s="270" t="str">
        <f>IFERROR(IF(J212&lt;&gt;"",MAX($A$1:A211)+1,""),"")</f>
        <v/>
      </c>
      <c r="B212" s="271" t="str">
        <f>IFERROR(IF(J212="","",_xlfn.CONCAT($Y$2,_xlfn.CONCAT(IF(LEN(ドッグキャリー!$K$2)=1,0,""),ドッグキャリー!$K$2,_xlfn.CONCAT(IF(LEN(ドッグキャリー!$N$2)=1,0,""),ドッグキャリー!$N$2)))),"")</f>
        <v/>
      </c>
      <c r="C212" s="275"/>
      <c r="D212" s="275"/>
      <c r="E212" s="275"/>
      <c r="F212" s="276"/>
      <c r="G212" s="276"/>
      <c r="H212" s="276"/>
      <c r="I212" s="277" t="str">
        <f>IFERROR(IF(スキンタイト!N167=0,"",スキンタイト!E167),"")</f>
        <v/>
      </c>
      <c r="J212" s="276" t="str">
        <f>IFERROR(IF(スキンタイト!N167=0,"",スキンタイト!N167),"")</f>
        <v/>
      </c>
      <c r="K212" s="276"/>
      <c r="L212" s="276"/>
      <c r="M212" s="276"/>
      <c r="N212" s="276"/>
      <c r="O212" s="276"/>
      <c r="P212" s="276"/>
      <c r="Q212" s="276"/>
      <c r="R212" s="276"/>
      <c r="S212" s="269">
        <v>211</v>
      </c>
    </row>
    <row r="213" spans="1:19" s="81" customFormat="1" ht="15.75">
      <c r="A213" s="270" t="str">
        <f>IFERROR(IF(J213&lt;&gt;"",MAX($A$1:A212)+1,""),"")</f>
        <v/>
      </c>
      <c r="B213" s="271" t="str">
        <f>IFERROR(IF(J213="","",_xlfn.CONCAT($Y$2,_xlfn.CONCAT(IF(LEN(ドッグキャリー!$K$2)=1,0,""),ドッグキャリー!$K$2,_xlfn.CONCAT(IF(LEN(ドッグキャリー!$N$2)=1,0,""),ドッグキャリー!$N$2)))),"")</f>
        <v/>
      </c>
      <c r="C213" s="275"/>
      <c r="D213" s="275"/>
      <c r="E213" s="275"/>
      <c r="F213" s="276"/>
      <c r="G213" s="276"/>
      <c r="H213" s="276"/>
      <c r="I213" s="277" t="str">
        <f>IFERROR(IF(スキンタイト!N168=0,"",スキンタイト!E168),"")</f>
        <v/>
      </c>
      <c r="J213" s="276" t="str">
        <f>IFERROR(IF(スキンタイト!N168=0,"",スキンタイト!N168),"")</f>
        <v/>
      </c>
      <c r="K213" s="276"/>
      <c r="L213" s="276"/>
      <c r="M213" s="276"/>
      <c r="N213" s="276"/>
      <c r="O213" s="276"/>
      <c r="P213" s="276"/>
      <c r="Q213" s="276"/>
      <c r="R213" s="276"/>
      <c r="S213" s="269">
        <v>212</v>
      </c>
    </row>
    <row r="214" spans="1:19" s="81" customFormat="1" ht="15.75">
      <c r="A214" s="270" t="str">
        <f>IFERROR(IF(J214&lt;&gt;"",MAX($A$1:A213)+1,""),"")</f>
        <v/>
      </c>
      <c r="B214" s="271" t="str">
        <f>IFERROR(IF(J214="","",_xlfn.CONCAT($Y$2,_xlfn.CONCAT(IF(LEN(ドッグキャリー!$K$2)=1,0,""),ドッグキャリー!$K$2,_xlfn.CONCAT(IF(LEN(ドッグキャリー!$N$2)=1,0,""),ドッグキャリー!$N$2)))),"")</f>
        <v/>
      </c>
      <c r="C214" s="275"/>
      <c r="D214" s="275"/>
      <c r="E214" s="275"/>
      <c r="F214" s="276"/>
      <c r="G214" s="276"/>
      <c r="H214" s="276"/>
      <c r="I214" s="277" t="str">
        <f>IFERROR(IF(スキンタイト!N169=0,"",スキンタイト!E169),"")</f>
        <v/>
      </c>
      <c r="J214" s="276" t="str">
        <f>IFERROR(IF(スキンタイト!N169=0,"",スキンタイト!N169),"")</f>
        <v/>
      </c>
      <c r="K214" s="276"/>
      <c r="L214" s="276"/>
      <c r="M214" s="276"/>
      <c r="N214" s="276"/>
      <c r="O214" s="276"/>
      <c r="P214" s="276"/>
      <c r="Q214" s="276"/>
      <c r="R214" s="276"/>
      <c r="S214" s="269">
        <v>213</v>
      </c>
    </row>
    <row r="215" spans="1:19" s="81" customFormat="1" ht="15.75">
      <c r="A215" s="270" t="str">
        <f>IFERROR(IF(J215&lt;&gt;"",MAX($A$1:A214)+1,""),"")</f>
        <v/>
      </c>
      <c r="B215" s="271" t="str">
        <f>IFERROR(IF(J215="","",_xlfn.CONCAT($Y$2,_xlfn.CONCAT(IF(LEN(ドッグキャリー!$K$2)=1,0,""),ドッグキャリー!$K$2,_xlfn.CONCAT(IF(LEN(ドッグキャリー!$N$2)=1,0,""),ドッグキャリー!$N$2)))),"")</f>
        <v/>
      </c>
      <c r="C215" s="275"/>
      <c r="D215" s="275"/>
      <c r="E215" s="275"/>
      <c r="F215" s="276"/>
      <c r="G215" s="276"/>
      <c r="H215" s="276"/>
      <c r="I215" s="277" t="str">
        <f>IFERROR(IF(スキンタイト!N170=0,"",スキンタイト!E170),"")</f>
        <v/>
      </c>
      <c r="J215" s="276" t="str">
        <f>IFERROR(IF(スキンタイト!N170=0,"",スキンタイト!N170),"")</f>
        <v/>
      </c>
      <c r="K215" s="276"/>
      <c r="L215" s="276"/>
      <c r="M215" s="276"/>
      <c r="N215" s="276"/>
      <c r="O215" s="276"/>
      <c r="P215" s="276"/>
      <c r="Q215" s="276"/>
      <c r="R215" s="276"/>
      <c r="S215" s="269">
        <v>214</v>
      </c>
    </row>
    <row r="216" spans="1:19" s="81" customFormat="1" ht="15.75">
      <c r="A216" s="270" t="str">
        <f>IFERROR(IF(J216&lt;&gt;"",MAX($A$1:A215)+1,""),"")</f>
        <v/>
      </c>
      <c r="B216" s="271" t="str">
        <f>IFERROR(IF(J216="","",_xlfn.CONCAT($Y$2,_xlfn.CONCAT(IF(LEN(ドッグキャリー!$K$2)=1,0,""),ドッグキャリー!$K$2,_xlfn.CONCAT(IF(LEN(ドッグキャリー!$N$2)=1,0,""),ドッグキャリー!$N$2)))),"")</f>
        <v/>
      </c>
      <c r="C216" s="275"/>
      <c r="D216" s="275"/>
      <c r="E216" s="275"/>
      <c r="F216" s="276"/>
      <c r="G216" s="276"/>
      <c r="H216" s="276"/>
      <c r="I216" s="277" t="str">
        <f>IFERROR(IF(スキンタイト!N171=0,"",スキンタイト!E171),"")</f>
        <v/>
      </c>
      <c r="J216" s="276" t="str">
        <f>IFERROR(IF(スキンタイト!N171=0,"",スキンタイト!N171),"")</f>
        <v/>
      </c>
      <c r="K216" s="276"/>
      <c r="L216" s="276"/>
      <c r="M216" s="276"/>
      <c r="N216" s="276"/>
      <c r="O216" s="276"/>
      <c r="P216" s="276"/>
      <c r="Q216" s="276"/>
      <c r="R216" s="276"/>
      <c r="S216" s="269">
        <v>215</v>
      </c>
    </row>
    <row r="217" spans="1:19" s="81" customFormat="1" ht="15.75">
      <c r="A217" s="270" t="str">
        <f>IFERROR(IF(J217&lt;&gt;"",MAX($A$1:A216)+1,""),"")</f>
        <v/>
      </c>
      <c r="B217" s="271" t="str">
        <f>IFERROR(IF(J217="","",_xlfn.CONCAT($Y$2,_xlfn.CONCAT(IF(LEN(ドッグキャリー!$K$2)=1,0,""),ドッグキャリー!$K$2,_xlfn.CONCAT(IF(LEN(ドッグキャリー!$N$2)=1,0,""),ドッグキャリー!$N$2)))),"")</f>
        <v/>
      </c>
      <c r="C217" s="275"/>
      <c r="D217" s="275"/>
      <c r="E217" s="275"/>
      <c r="F217" s="276"/>
      <c r="G217" s="276"/>
      <c r="H217" s="276"/>
      <c r="I217" s="277" t="str">
        <f>IFERROR(IF(スキンタイト!N172=0,"",スキンタイト!E172),"")</f>
        <v/>
      </c>
      <c r="J217" s="276" t="str">
        <f>IFERROR(IF(スキンタイト!N172=0,"",スキンタイト!N172),"")</f>
        <v/>
      </c>
      <c r="K217" s="276"/>
      <c r="L217" s="276"/>
      <c r="M217" s="276"/>
      <c r="N217" s="276"/>
      <c r="O217" s="276"/>
      <c r="P217" s="276"/>
      <c r="Q217" s="276"/>
      <c r="R217" s="276"/>
      <c r="S217" s="269">
        <v>216</v>
      </c>
    </row>
    <row r="218" spans="1:19" s="81" customFormat="1" ht="15.75">
      <c r="A218" s="270" t="str">
        <f>IFERROR(IF(J218&lt;&gt;"",MAX($A$1:A217)+1,""),"")</f>
        <v/>
      </c>
      <c r="B218" s="271" t="str">
        <f>IFERROR(IF(J218="","",_xlfn.CONCAT($Y$2,_xlfn.CONCAT(IF(LEN(ドッグキャリー!$K$2)=1,0,""),ドッグキャリー!$K$2,_xlfn.CONCAT(IF(LEN(ドッグキャリー!$N$2)=1,0,""),ドッグキャリー!$N$2)))),"")</f>
        <v/>
      </c>
      <c r="C218" s="275"/>
      <c r="D218" s="275"/>
      <c r="E218" s="275"/>
      <c r="F218" s="276"/>
      <c r="G218" s="276"/>
      <c r="H218" s="276"/>
      <c r="I218" s="277" t="str">
        <f>IFERROR(IF(スキンタイト!N173=0,"",スキンタイト!E173),"")</f>
        <v/>
      </c>
      <c r="J218" s="276" t="str">
        <f>IFERROR(IF(スキンタイト!N173=0,"",スキンタイト!N173),"")</f>
        <v/>
      </c>
      <c r="K218" s="276"/>
      <c r="L218" s="276"/>
      <c r="M218" s="276"/>
      <c r="N218" s="276"/>
      <c r="O218" s="276"/>
      <c r="P218" s="276"/>
      <c r="Q218" s="276"/>
      <c r="R218" s="276"/>
      <c r="S218" s="269">
        <v>217</v>
      </c>
    </row>
    <row r="219" spans="1:19" s="81" customFormat="1" ht="15.75">
      <c r="A219" s="270" t="str">
        <f>IFERROR(IF(J219&lt;&gt;"",MAX($A$1:A218)+1,""),"")</f>
        <v/>
      </c>
      <c r="B219" s="271" t="str">
        <f>IFERROR(IF(J219="","",_xlfn.CONCAT($Y$2,_xlfn.CONCAT(IF(LEN(ドッグキャリー!$K$2)=1,0,""),ドッグキャリー!$K$2,_xlfn.CONCAT(IF(LEN(ドッグキャリー!$N$2)=1,0,""),ドッグキャリー!$N$2)))),"")</f>
        <v/>
      </c>
      <c r="C219" s="275"/>
      <c r="D219" s="275"/>
      <c r="E219" s="275"/>
      <c r="F219" s="276"/>
      <c r="G219" s="276"/>
      <c r="H219" s="276"/>
      <c r="I219" s="277" t="str">
        <f>IFERROR(IF(スキンタイト!N174=0,"",スキンタイト!E174),"")</f>
        <v/>
      </c>
      <c r="J219" s="276" t="str">
        <f>IFERROR(IF(スキンタイト!N174=0,"",スキンタイト!N174),"")</f>
        <v/>
      </c>
      <c r="K219" s="276"/>
      <c r="L219" s="276"/>
      <c r="M219" s="276"/>
      <c r="N219" s="276"/>
      <c r="O219" s="276"/>
      <c r="P219" s="276"/>
      <c r="Q219" s="276"/>
      <c r="R219" s="276"/>
      <c r="S219" s="269">
        <v>218</v>
      </c>
    </row>
    <row r="220" spans="1:19" s="81" customFormat="1" ht="15.75">
      <c r="A220" s="270" t="str">
        <f>IFERROR(IF(J220&lt;&gt;"",MAX($A$1:A219)+1,""),"")</f>
        <v/>
      </c>
      <c r="B220" s="271" t="str">
        <f>IFERROR(IF(J220="","",_xlfn.CONCAT($Y$2,_xlfn.CONCAT(IF(LEN(ドッグキャリー!$K$2)=1,0,""),ドッグキャリー!$K$2,_xlfn.CONCAT(IF(LEN(ドッグキャリー!$N$2)=1,0,""),ドッグキャリー!$N$2)))),"")</f>
        <v/>
      </c>
      <c r="C220" s="275"/>
      <c r="D220" s="275"/>
      <c r="E220" s="275"/>
      <c r="F220" s="276"/>
      <c r="G220" s="276"/>
      <c r="H220" s="276"/>
      <c r="I220" s="277" t="str">
        <f>IFERROR(IF(スキンタイト!N175=0,"",スキンタイト!E175),"")</f>
        <v/>
      </c>
      <c r="J220" s="276" t="str">
        <f>IFERROR(IF(スキンタイト!N175=0,"",スキンタイト!N175),"")</f>
        <v/>
      </c>
      <c r="K220" s="276"/>
      <c r="L220" s="276"/>
      <c r="M220" s="276"/>
      <c r="N220" s="276"/>
      <c r="O220" s="276"/>
      <c r="P220" s="276"/>
      <c r="Q220" s="276"/>
      <c r="R220" s="276"/>
      <c r="S220" s="269">
        <v>219</v>
      </c>
    </row>
    <row r="221" spans="1:19" s="81" customFormat="1" ht="15.75">
      <c r="A221" s="270" t="str">
        <f>IFERROR(IF(J221&lt;&gt;"",MAX($A$1:A220)+1,""),"")</f>
        <v/>
      </c>
      <c r="B221" s="271" t="str">
        <f>IFERROR(IF(J221="","",_xlfn.CONCAT($Y$2,_xlfn.CONCAT(IF(LEN(ドッグキャリー!$K$2)=1,0,""),ドッグキャリー!$K$2,_xlfn.CONCAT(IF(LEN(ドッグキャリー!$N$2)=1,0,""),ドッグキャリー!$N$2)))),"")</f>
        <v/>
      </c>
      <c r="C221" s="275"/>
      <c r="D221" s="275"/>
      <c r="E221" s="275"/>
      <c r="F221" s="276"/>
      <c r="G221" s="276"/>
      <c r="H221" s="276"/>
      <c r="I221" s="277" t="str">
        <f>IFERROR(IF(スキンタイト!N176=0,"",スキンタイト!E176),"")</f>
        <v/>
      </c>
      <c r="J221" s="276" t="str">
        <f>IFERROR(IF(スキンタイト!N176=0,"",スキンタイト!N176),"")</f>
        <v/>
      </c>
      <c r="K221" s="276"/>
      <c r="L221" s="276"/>
      <c r="M221" s="276"/>
      <c r="N221" s="276"/>
      <c r="O221" s="276"/>
      <c r="P221" s="276"/>
      <c r="Q221" s="276"/>
      <c r="R221" s="276"/>
      <c r="S221" s="269">
        <v>220</v>
      </c>
    </row>
    <row r="222" spans="1:19" s="81" customFormat="1" ht="15.75">
      <c r="A222" s="270" t="str">
        <f>IFERROR(IF(J222&lt;&gt;"",MAX($A$1:A221)+1,""),"")</f>
        <v/>
      </c>
      <c r="B222" s="271" t="str">
        <f>IFERROR(IF(J222="","",_xlfn.CONCAT($Y$2,_xlfn.CONCAT(IF(LEN(ドッグキャリー!$K$2)=1,0,""),ドッグキャリー!$K$2,_xlfn.CONCAT(IF(LEN(ドッグキャリー!$N$2)=1,0,""),ドッグキャリー!$N$2)))),"")</f>
        <v/>
      </c>
      <c r="C222" s="275"/>
      <c r="D222" s="275"/>
      <c r="E222" s="275"/>
      <c r="F222" s="276"/>
      <c r="G222" s="276"/>
      <c r="H222" s="276"/>
      <c r="I222" s="277" t="str">
        <f>IFERROR(IF(スキンタイト!N177=0,"",スキンタイト!E177),"")</f>
        <v/>
      </c>
      <c r="J222" s="276" t="str">
        <f>IFERROR(IF(スキンタイト!N177=0,"",スキンタイト!N177),"")</f>
        <v/>
      </c>
      <c r="K222" s="276"/>
      <c r="L222" s="276"/>
      <c r="M222" s="276"/>
      <c r="N222" s="276"/>
      <c r="O222" s="276"/>
      <c r="P222" s="276"/>
      <c r="Q222" s="276"/>
      <c r="R222" s="276"/>
      <c r="S222" s="269">
        <v>221</v>
      </c>
    </row>
    <row r="223" spans="1:19" s="81" customFormat="1" ht="15.75">
      <c r="A223" s="270" t="str">
        <f>IFERROR(IF(J223&lt;&gt;"",MAX($A$1:A222)+1,""),"")</f>
        <v/>
      </c>
      <c r="B223" s="271" t="str">
        <f>IFERROR(IF(J223="","",_xlfn.CONCAT($Y$2,_xlfn.CONCAT(IF(LEN(ドッグキャリー!$K$2)=1,0,""),ドッグキャリー!$K$2,_xlfn.CONCAT(IF(LEN(ドッグキャリー!$N$2)=1,0,""),ドッグキャリー!$N$2)))),"")</f>
        <v/>
      </c>
      <c r="C223" s="275"/>
      <c r="D223" s="275"/>
      <c r="E223" s="275"/>
      <c r="F223" s="276"/>
      <c r="G223" s="276"/>
      <c r="H223" s="276"/>
      <c r="I223" s="277" t="str">
        <f>IFERROR(IF(スキンタイト!N178=0,"",スキンタイト!E178),"")</f>
        <v/>
      </c>
      <c r="J223" s="276" t="str">
        <f>IFERROR(IF(スキンタイト!N178=0,"",スキンタイト!N178),"")</f>
        <v/>
      </c>
      <c r="K223" s="276"/>
      <c r="L223" s="276"/>
      <c r="M223" s="276"/>
      <c r="N223" s="276"/>
      <c r="O223" s="276"/>
      <c r="P223" s="276"/>
      <c r="Q223" s="276"/>
      <c r="R223" s="276"/>
      <c r="S223" s="269">
        <v>222</v>
      </c>
    </row>
    <row r="224" spans="1:19" s="81" customFormat="1" ht="15.75">
      <c r="A224" s="270" t="str">
        <f>IFERROR(IF(J224&lt;&gt;"",MAX($A$1:A223)+1,""),"")</f>
        <v/>
      </c>
      <c r="B224" s="271" t="str">
        <f>IFERROR(IF(J224="","",_xlfn.CONCAT($Y$2,_xlfn.CONCAT(IF(LEN(ドッグキャリー!$K$2)=1,0,""),ドッグキャリー!$K$2,_xlfn.CONCAT(IF(LEN(ドッグキャリー!$N$2)=1,0,""),ドッグキャリー!$N$2)))),"")</f>
        <v/>
      </c>
      <c r="C224" s="275"/>
      <c r="D224" s="275"/>
      <c r="E224" s="275"/>
      <c r="F224" s="276"/>
      <c r="G224" s="276"/>
      <c r="H224" s="276"/>
      <c r="I224" s="277" t="str">
        <f>IFERROR(IF(スキンタイト!N179=0,"",スキンタイト!E179),"")</f>
        <v/>
      </c>
      <c r="J224" s="276" t="str">
        <f>IFERROR(IF(スキンタイト!N179=0,"",スキンタイト!N179),"")</f>
        <v/>
      </c>
      <c r="K224" s="276"/>
      <c r="L224" s="276"/>
      <c r="M224" s="276"/>
      <c r="N224" s="276"/>
      <c r="O224" s="276"/>
      <c r="P224" s="276"/>
      <c r="Q224" s="276"/>
      <c r="R224" s="276"/>
      <c r="S224" s="269">
        <v>223</v>
      </c>
    </row>
    <row r="225" spans="1:19" s="81" customFormat="1" ht="15.75">
      <c r="A225" s="270" t="str">
        <f>IFERROR(IF(J225&lt;&gt;"",MAX($A$1:A224)+1,""),"")</f>
        <v/>
      </c>
      <c r="B225" s="271" t="str">
        <f>IFERROR(IF(J225="","",_xlfn.CONCAT($Y$2,_xlfn.CONCAT(IF(LEN(ドッグキャリー!$K$2)=1,0,""),ドッグキャリー!$K$2,_xlfn.CONCAT(IF(LEN(ドッグキャリー!$N$2)=1,0,""),ドッグキャリー!$N$2)))),"")</f>
        <v/>
      </c>
      <c r="C225" s="275"/>
      <c r="D225" s="275"/>
      <c r="E225" s="275"/>
      <c r="F225" s="276"/>
      <c r="G225" s="276"/>
      <c r="H225" s="276"/>
      <c r="I225" s="277" t="str">
        <f>IFERROR(IF(スキンタイト!N180=0,"",スキンタイト!E180),"")</f>
        <v/>
      </c>
      <c r="J225" s="276" t="str">
        <f>IFERROR(IF(スキンタイト!N180=0,"",スキンタイト!N180),"")</f>
        <v/>
      </c>
      <c r="K225" s="276"/>
      <c r="L225" s="276"/>
      <c r="M225" s="276"/>
      <c r="N225" s="276"/>
      <c r="O225" s="276"/>
      <c r="P225" s="276"/>
      <c r="Q225" s="276"/>
      <c r="R225" s="276"/>
      <c r="S225" s="269">
        <v>224</v>
      </c>
    </row>
    <row r="226" spans="1:19" s="81" customFormat="1" ht="15.75">
      <c r="A226" s="270" t="str">
        <f>IFERROR(IF(J226&lt;&gt;"",MAX($A$1:A225)+1,""),"")</f>
        <v/>
      </c>
      <c r="B226" s="271" t="str">
        <f>IFERROR(IF(J226="","",_xlfn.CONCAT($Y$2,_xlfn.CONCAT(IF(LEN(ドッグキャリー!$K$2)=1,0,""),ドッグキャリー!$K$2,_xlfn.CONCAT(IF(LEN(ドッグキャリー!$N$2)=1,0,""),ドッグキャリー!$N$2)))),"")</f>
        <v/>
      </c>
      <c r="C226" s="275"/>
      <c r="D226" s="275"/>
      <c r="E226" s="275"/>
      <c r="F226" s="276"/>
      <c r="G226" s="276"/>
      <c r="H226" s="276"/>
      <c r="I226" s="277" t="str">
        <f>IFERROR(IF(スキンタイト!N181=0,"",スキンタイト!E181),"")</f>
        <v/>
      </c>
      <c r="J226" s="276" t="str">
        <f>IFERROR(IF(スキンタイト!N181=0,"",スキンタイト!N181),"")</f>
        <v/>
      </c>
      <c r="K226" s="276"/>
      <c r="L226" s="276"/>
      <c r="M226" s="276"/>
      <c r="N226" s="276"/>
      <c r="O226" s="276"/>
      <c r="P226" s="276"/>
      <c r="Q226" s="276"/>
      <c r="R226" s="276"/>
      <c r="S226" s="269">
        <v>225</v>
      </c>
    </row>
    <row r="227" spans="1:19" s="81" customFormat="1" ht="15.75">
      <c r="A227" s="270" t="str">
        <f>IFERROR(IF(J227&lt;&gt;"",MAX($A$1:A226)+1,""),"")</f>
        <v/>
      </c>
      <c r="B227" s="271" t="str">
        <f>IFERROR(IF(J227="","",_xlfn.CONCAT($Y$2,_xlfn.CONCAT(IF(LEN(ドッグキャリー!$K$2)=1,0,""),ドッグキャリー!$K$2,_xlfn.CONCAT(IF(LEN(ドッグキャリー!$N$2)=1,0,""),ドッグキャリー!$N$2)))),"")</f>
        <v/>
      </c>
      <c r="C227" s="275"/>
      <c r="D227" s="275"/>
      <c r="E227" s="275"/>
      <c r="F227" s="276"/>
      <c r="G227" s="276"/>
      <c r="H227" s="276"/>
      <c r="I227" s="277" t="str">
        <f>IFERROR(IF(スキンタイト!N182=0,"",スキンタイト!E182),"")</f>
        <v/>
      </c>
      <c r="J227" s="276" t="str">
        <f>IFERROR(IF(スキンタイト!N182=0,"",スキンタイト!N182),"")</f>
        <v/>
      </c>
      <c r="K227" s="276"/>
      <c r="L227" s="276"/>
      <c r="M227" s="276"/>
      <c r="N227" s="276"/>
      <c r="O227" s="276"/>
      <c r="P227" s="276"/>
      <c r="Q227" s="276"/>
      <c r="R227" s="276"/>
      <c r="S227" s="269">
        <v>226</v>
      </c>
    </row>
    <row r="228" spans="1:19" s="81" customFormat="1" ht="15.75">
      <c r="A228" s="270" t="str">
        <f>IFERROR(IF(J228&lt;&gt;"",MAX($A$1:A227)+1,""),"")</f>
        <v/>
      </c>
      <c r="B228" s="271" t="str">
        <f>IFERROR(IF(J228="","",_xlfn.CONCAT($Y$2,_xlfn.CONCAT(IF(LEN(ドッグキャリー!$K$2)=1,0,""),ドッグキャリー!$K$2,_xlfn.CONCAT(IF(LEN(ドッグキャリー!$N$2)=1,0,""),ドッグキャリー!$N$2)))),"")</f>
        <v/>
      </c>
      <c r="C228" s="275"/>
      <c r="D228" s="275"/>
      <c r="E228" s="275"/>
      <c r="F228" s="276"/>
      <c r="G228" s="276"/>
      <c r="H228" s="276"/>
      <c r="I228" s="277" t="str">
        <f>IFERROR(IF(スキンタイト!N183=0,"",スキンタイト!E183),"")</f>
        <v/>
      </c>
      <c r="J228" s="276" t="str">
        <f>IFERROR(IF(スキンタイト!N183=0,"",スキンタイト!N183),"")</f>
        <v/>
      </c>
      <c r="K228" s="276"/>
      <c r="L228" s="276"/>
      <c r="M228" s="276"/>
      <c r="N228" s="276"/>
      <c r="O228" s="276"/>
      <c r="P228" s="276"/>
      <c r="Q228" s="276"/>
      <c r="R228" s="276"/>
      <c r="S228" s="269">
        <v>227</v>
      </c>
    </row>
    <row r="229" spans="1:19" s="81" customFormat="1" ht="15.75">
      <c r="A229" s="270" t="str">
        <f>IFERROR(IF(J229&lt;&gt;"",MAX($A$1:A228)+1,""),"")</f>
        <v/>
      </c>
      <c r="B229" s="271" t="str">
        <f>IFERROR(IF(J229="","",_xlfn.CONCAT($Y$2,_xlfn.CONCAT(IF(LEN(ドッグキャリー!$K$2)=1,0,""),ドッグキャリー!$K$2,_xlfn.CONCAT(IF(LEN(ドッグキャリー!$N$2)=1,0,""),ドッグキャリー!$N$2)))),"")</f>
        <v/>
      </c>
      <c r="C229" s="275"/>
      <c r="D229" s="275"/>
      <c r="E229" s="275"/>
      <c r="F229" s="276"/>
      <c r="G229" s="276"/>
      <c r="H229" s="276"/>
      <c r="I229" s="277" t="str">
        <f>IFERROR(IF(スキンタイト!N184=0,"",スキンタイト!E184),"")</f>
        <v/>
      </c>
      <c r="J229" s="276" t="str">
        <f>IFERROR(IF(スキンタイト!N184=0,"",スキンタイト!N184),"")</f>
        <v/>
      </c>
      <c r="K229" s="276"/>
      <c r="L229" s="276"/>
      <c r="M229" s="276"/>
      <c r="N229" s="276"/>
      <c r="O229" s="276"/>
      <c r="P229" s="276"/>
      <c r="Q229" s="276"/>
      <c r="R229" s="276"/>
      <c r="S229" s="269">
        <v>228</v>
      </c>
    </row>
    <row r="230" spans="1:19" s="81" customFormat="1" ht="15.75">
      <c r="A230" s="270" t="str">
        <f>IFERROR(IF(J230&lt;&gt;"",MAX($A$1:A229)+1,""),"")</f>
        <v/>
      </c>
      <c r="B230" s="271" t="str">
        <f>IFERROR(IF(J230="","",_xlfn.CONCAT($Y$2,_xlfn.CONCAT(IF(LEN(ドッグキャリー!$K$2)=1,0,""),ドッグキャリー!$K$2,_xlfn.CONCAT(IF(LEN(ドッグキャリー!$N$2)=1,0,""),ドッグキャリー!$N$2)))),"")</f>
        <v/>
      </c>
      <c r="C230" s="275"/>
      <c r="D230" s="275"/>
      <c r="E230" s="275"/>
      <c r="F230" s="276"/>
      <c r="G230" s="276"/>
      <c r="H230" s="276"/>
      <c r="I230" s="277" t="str">
        <f>IFERROR(IF(スキンタイト!N185=0,"",スキンタイト!E185),"")</f>
        <v/>
      </c>
      <c r="J230" s="276" t="str">
        <f>IFERROR(IF(スキンタイト!N185=0,"",スキンタイト!N185),"")</f>
        <v/>
      </c>
      <c r="K230" s="276"/>
      <c r="L230" s="276"/>
      <c r="M230" s="276"/>
      <c r="N230" s="276"/>
      <c r="O230" s="276"/>
      <c r="P230" s="276"/>
      <c r="Q230" s="276"/>
      <c r="R230" s="276"/>
      <c r="S230" s="269">
        <v>229</v>
      </c>
    </row>
    <row r="231" spans="1:19" s="81" customFormat="1" ht="15.75">
      <c r="A231" s="270" t="str">
        <f>IFERROR(IF(J231&lt;&gt;"",MAX($A$1:A230)+1,""),"")</f>
        <v/>
      </c>
      <c r="B231" s="271" t="str">
        <f>IFERROR(IF(J231="","",_xlfn.CONCAT($Y$2,_xlfn.CONCAT(IF(LEN(ドッグキャリー!$K$2)=1,0,""),ドッグキャリー!$K$2,_xlfn.CONCAT(IF(LEN(ドッグキャリー!$N$2)=1,0,""),ドッグキャリー!$N$2)))),"")</f>
        <v/>
      </c>
      <c r="C231" s="275"/>
      <c r="D231" s="275"/>
      <c r="E231" s="275"/>
      <c r="F231" s="276"/>
      <c r="G231" s="276"/>
      <c r="H231" s="276"/>
      <c r="I231" s="277" t="str">
        <f>IFERROR(IF(スキンタイト!N186=0,"",スキンタイト!E186),"")</f>
        <v/>
      </c>
      <c r="J231" s="276" t="str">
        <f>IFERROR(IF(スキンタイト!N186=0,"",スキンタイト!N186),"")</f>
        <v/>
      </c>
      <c r="K231" s="276"/>
      <c r="L231" s="276"/>
      <c r="M231" s="276"/>
      <c r="N231" s="276"/>
      <c r="O231" s="276"/>
      <c r="P231" s="276"/>
      <c r="Q231" s="276"/>
      <c r="R231" s="276"/>
      <c r="S231" s="269">
        <v>230</v>
      </c>
    </row>
    <row r="232" spans="1:19" s="81" customFormat="1" ht="15.75">
      <c r="A232" s="270" t="str">
        <f>IFERROR(IF(J232&lt;&gt;"",MAX($A$1:A231)+1,""),"")</f>
        <v/>
      </c>
      <c r="B232" s="271" t="str">
        <f>IFERROR(IF(J232="","",_xlfn.CONCAT($Y$2,_xlfn.CONCAT(IF(LEN(ドッグキャリー!$K$2)=1,0,""),ドッグキャリー!$K$2,_xlfn.CONCAT(IF(LEN(ドッグキャリー!$N$2)=1,0,""),ドッグキャリー!$N$2)))),"")</f>
        <v/>
      </c>
      <c r="C232" s="275"/>
      <c r="D232" s="275"/>
      <c r="E232" s="275"/>
      <c r="F232" s="276"/>
      <c r="G232" s="276"/>
      <c r="H232" s="276"/>
      <c r="I232" s="277" t="str">
        <f>IFERROR(IF(スキンタイト!N187=0,"",スキンタイト!E187),"")</f>
        <v/>
      </c>
      <c r="J232" s="276" t="str">
        <f>IFERROR(IF(スキンタイト!N187=0,"",スキンタイト!N187),"")</f>
        <v/>
      </c>
      <c r="K232" s="276"/>
      <c r="L232" s="276"/>
      <c r="M232" s="276"/>
      <c r="N232" s="276"/>
      <c r="O232" s="276"/>
      <c r="P232" s="276"/>
      <c r="Q232" s="276"/>
      <c r="R232" s="276"/>
      <c r="S232" s="269">
        <v>231</v>
      </c>
    </row>
    <row r="233" spans="1:19" s="81" customFormat="1" ht="15.75">
      <c r="A233" s="270" t="str">
        <f>IFERROR(IF(J233&lt;&gt;"",MAX($A$1:A232)+1,""),"")</f>
        <v/>
      </c>
      <c r="B233" s="271" t="str">
        <f>IFERROR(IF(J233="","",_xlfn.CONCAT($Y$2,_xlfn.CONCAT(IF(LEN(ドッグキャリー!$K$2)=1,0,""),ドッグキャリー!$K$2,_xlfn.CONCAT(IF(LEN(ドッグキャリー!$N$2)=1,0,""),ドッグキャリー!$N$2)))),"")</f>
        <v/>
      </c>
      <c r="C233" s="275"/>
      <c r="D233" s="275"/>
      <c r="E233" s="275"/>
      <c r="F233" s="276"/>
      <c r="G233" s="276"/>
      <c r="H233" s="276"/>
      <c r="I233" s="277" t="str">
        <f>IFERROR(IF(スキンタイト!N188=0,"",スキンタイト!E188),"")</f>
        <v/>
      </c>
      <c r="J233" s="276" t="str">
        <f>IFERROR(IF(スキンタイト!N188=0,"",スキンタイト!N188),"")</f>
        <v/>
      </c>
      <c r="K233" s="276"/>
      <c r="L233" s="276"/>
      <c r="M233" s="276"/>
      <c r="N233" s="276"/>
      <c r="O233" s="276"/>
      <c r="P233" s="276"/>
      <c r="Q233" s="276"/>
      <c r="R233" s="276"/>
      <c r="S233" s="269">
        <v>232</v>
      </c>
    </row>
    <row r="234" spans="1:19" s="81" customFormat="1" ht="15.75">
      <c r="A234" s="270" t="str">
        <f>IFERROR(IF(J234&lt;&gt;"",MAX($A$1:A233)+1,""),"")</f>
        <v/>
      </c>
      <c r="B234" s="271" t="str">
        <f>IFERROR(IF(J234="","",_xlfn.CONCAT($Y$2,_xlfn.CONCAT(IF(LEN(ドッグキャリー!$K$2)=1,0,""),ドッグキャリー!$K$2,_xlfn.CONCAT(IF(LEN(ドッグキャリー!$N$2)=1,0,""),ドッグキャリー!$N$2)))),"")</f>
        <v/>
      </c>
      <c r="C234" s="275"/>
      <c r="D234" s="275"/>
      <c r="E234" s="275"/>
      <c r="F234" s="276"/>
      <c r="G234" s="276"/>
      <c r="H234" s="276"/>
      <c r="I234" s="277" t="str">
        <f>IFERROR(IF(スキンタイト!N189=0,"",スキンタイト!E189),"")</f>
        <v/>
      </c>
      <c r="J234" s="276" t="str">
        <f>IFERROR(IF(スキンタイト!N189=0,"",スキンタイト!N189),"")</f>
        <v/>
      </c>
      <c r="K234" s="276"/>
      <c r="L234" s="276"/>
      <c r="M234" s="276"/>
      <c r="N234" s="276"/>
      <c r="O234" s="276"/>
      <c r="P234" s="276"/>
      <c r="Q234" s="276"/>
      <c r="R234" s="276"/>
      <c r="S234" s="269">
        <v>233</v>
      </c>
    </row>
    <row r="235" spans="1:19" s="81" customFormat="1" ht="15.75">
      <c r="A235" s="270" t="str">
        <f>IFERROR(IF(J235&lt;&gt;"",MAX($A$1:A234)+1,""),"")</f>
        <v/>
      </c>
      <c r="B235" s="271" t="str">
        <f>IFERROR(IF(J235="","",_xlfn.CONCAT($Y$2,_xlfn.CONCAT(IF(LEN(ドッグキャリー!$K$2)=1,0,""),ドッグキャリー!$K$2,_xlfn.CONCAT(IF(LEN(ドッグキャリー!$N$2)=1,0,""),ドッグキャリー!$N$2)))),"")</f>
        <v/>
      </c>
      <c r="C235" s="275"/>
      <c r="D235" s="275"/>
      <c r="E235" s="275"/>
      <c r="F235" s="276"/>
      <c r="G235" s="276"/>
      <c r="H235" s="276"/>
      <c r="I235" s="277" t="str">
        <f>IFERROR(IF(スキンタイト!N190=0,"",スキンタイト!E190),"")</f>
        <v/>
      </c>
      <c r="J235" s="276" t="str">
        <f>IFERROR(IF(スキンタイト!N190=0,"",スキンタイト!N190),"")</f>
        <v/>
      </c>
      <c r="K235" s="276"/>
      <c r="L235" s="276"/>
      <c r="M235" s="276"/>
      <c r="N235" s="276"/>
      <c r="O235" s="276"/>
      <c r="P235" s="276"/>
      <c r="Q235" s="276"/>
      <c r="R235" s="276"/>
      <c r="S235" s="269">
        <v>234</v>
      </c>
    </row>
    <row r="236" spans="1:19" s="81" customFormat="1" ht="15.75">
      <c r="A236" s="270" t="str">
        <f>IFERROR(IF(J236&lt;&gt;"",MAX($A$1:A235)+1,""),"")</f>
        <v/>
      </c>
      <c r="B236" s="271" t="str">
        <f>IFERROR(IF(J236="","",_xlfn.CONCAT($Y$2,_xlfn.CONCAT(IF(LEN(ドッグキャリー!$K$2)=1,0,""),ドッグキャリー!$K$2,_xlfn.CONCAT(IF(LEN(ドッグキャリー!$N$2)=1,0,""),ドッグキャリー!$N$2)))),"")</f>
        <v/>
      </c>
      <c r="C236" s="275"/>
      <c r="D236" s="275"/>
      <c r="E236" s="275"/>
      <c r="F236" s="276"/>
      <c r="G236" s="276"/>
      <c r="H236" s="276"/>
      <c r="I236" s="277" t="str">
        <f>IFERROR(IF(スキンタイト!N191=0,"",スキンタイト!E191),"")</f>
        <v/>
      </c>
      <c r="J236" s="276" t="str">
        <f>IFERROR(IF(スキンタイト!N191=0,"",スキンタイト!N191),"")</f>
        <v/>
      </c>
      <c r="K236" s="276"/>
      <c r="L236" s="276"/>
      <c r="M236" s="276"/>
      <c r="N236" s="276"/>
      <c r="O236" s="276"/>
      <c r="P236" s="276"/>
      <c r="Q236" s="276"/>
      <c r="R236" s="276"/>
      <c r="S236" s="269">
        <v>235</v>
      </c>
    </row>
    <row r="237" spans="1:19" s="81" customFormat="1" ht="15.75">
      <c r="A237" s="270" t="str">
        <f>IFERROR(IF(J237&lt;&gt;"",MAX($A$1:A236)+1,""),"")</f>
        <v/>
      </c>
      <c r="B237" s="271" t="str">
        <f>IFERROR(IF(J237="","",_xlfn.CONCAT($Y$2,_xlfn.CONCAT(IF(LEN(ドッグキャリー!$K$2)=1,0,""),ドッグキャリー!$K$2,_xlfn.CONCAT(IF(LEN(ドッグキャリー!$N$2)=1,0,""),ドッグキャリー!$N$2)))),"")</f>
        <v/>
      </c>
      <c r="C237" s="275"/>
      <c r="D237" s="275"/>
      <c r="E237" s="275"/>
      <c r="F237" s="276"/>
      <c r="G237" s="276"/>
      <c r="H237" s="276"/>
      <c r="I237" s="277" t="str">
        <f>IFERROR(IF(スキンタイト!N192=0,"",スキンタイト!E192),"")</f>
        <v/>
      </c>
      <c r="J237" s="276" t="str">
        <f>IFERROR(IF(スキンタイト!N192=0,"",スキンタイト!N192),"")</f>
        <v/>
      </c>
      <c r="K237" s="276"/>
      <c r="L237" s="276"/>
      <c r="M237" s="276"/>
      <c r="N237" s="276"/>
      <c r="O237" s="276"/>
      <c r="P237" s="276"/>
      <c r="Q237" s="276"/>
      <c r="R237" s="276"/>
      <c r="S237" s="269">
        <v>236</v>
      </c>
    </row>
    <row r="238" spans="1:19" s="81" customFormat="1" ht="15.75">
      <c r="A238" s="270" t="str">
        <f>IFERROR(IF(J238&lt;&gt;"",MAX($A$1:A237)+1,""),"")</f>
        <v/>
      </c>
      <c r="B238" s="271" t="str">
        <f>IFERROR(IF(J238="","",_xlfn.CONCAT($Y$2,_xlfn.CONCAT(IF(LEN(ドッグキャリー!$K$2)=1,0,""),ドッグキャリー!$K$2,_xlfn.CONCAT(IF(LEN(ドッグキャリー!$N$2)=1,0,""),ドッグキャリー!$N$2)))),"")</f>
        <v/>
      </c>
      <c r="C238" s="275"/>
      <c r="D238" s="275"/>
      <c r="E238" s="275"/>
      <c r="F238" s="276"/>
      <c r="G238" s="276"/>
      <c r="H238" s="276"/>
      <c r="I238" s="277" t="str">
        <f>IFERROR(IF(スキンタイト!N193=0,"",スキンタイト!E193),"")</f>
        <v/>
      </c>
      <c r="J238" s="276" t="str">
        <f>IFERROR(IF(スキンタイト!N193=0,"",スキンタイト!N193),"")</f>
        <v/>
      </c>
      <c r="K238" s="276"/>
      <c r="L238" s="276"/>
      <c r="M238" s="276"/>
      <c r="N238" s="276"/>
      <c r="O238" s="276"/>
      <c r="P238" s="276"/>
      <c r="Q238" s="276"/>
      <c r="R238" s="276"/>
      <c r="S238" s="269">
        <v>237</v>
      </c>
    </row>
    <row r="239" spans="1:19" s="81" customFormat="1" ht="15.75">
      <c r="A239" s="270" t="str">
        <f>IFERROR(IF(J239&lt;&gt;"",MAX($A$1:A238)+1,""),"")</f>
        <v/>
      </c>
      <c r="B239" s="271" t="str">
        <f>IFERROR(IF(J239="","",_xlfn.CONCAT($Y$2,_xlfn.CONCAT(IF(LEN(ドッグキャリー!$K$2)=1,0,""),ドッグキャリー!$K$2,_xlfn.CONCAT(IF(LEN(ドッグキャリー!$N$2)=1,0,""),ドッグキャリー!$N$2)))),"")</f>
        <v/>
      </c>
      <c r="C239" s="275"/>
      <c r="D239" s="275"/>
      <c r="E239" s="275"/>
      <c r="F239" s="276"/>
      <c r="G239" s="276"/>
      <c r="H239" s="276"/>
      <c r="I239" s="277" t="str">
        <f>IFERROR(IF(スキンタイト!N194=0,"",スキンタイト!E194),"")</f>
        <v/>
      </c>
      <c r="J239" s="276" t="str">
        <f>IFERROR(IF(スキンタイト!N194=0,"",スキンタイト!N194),"")</f>
        <v/>
      </c>
      <c r="K239" s="276"/>
      <c r="L239" s="276"/>
      <c r="M239" s="276"/>
      <c r="N239" s="276"/>
      <c r="O239" s="276"/>
      <c r="P239" s="276"/>
      <c r="Q239" s="276"/>
      <c r="R239" s="276"/>
      <c r="S239" s="269">
        <v>238</v>
      </c>
    </row>
    <row r="240" spans="1:19" s="81" customFormat="1" ht="15.75">
      <c r="A240" s="270" t="str">
        <f>IFERROR(IF(J240&lt;&gt;"",MAX($A$1:A239)+1,""),"")</f>
        <v/>
      </c>
      <c r="B240" s="271" t="str">
        <f>IFERROR(IF(J240="","",_xlfn.CONCAT($Y$2,_xlfn.CONCAT(IF(LEN(ドッグキャリー!$K$2)=1,0,""),ドッグキャリー!$K$2,_xlfn.CONCAT(IF(LEN(ドッグキャリー!$N$2)=1,0,""),ドッグキャリー!$N$2)))),"")</f>
        <v/>
      </c>
      <c r="C240" s="275"/>
      <c r="D240" s="275"/>
      <c r="E240" s="275"/>
      <c r="F240" s="276"/>
      <c r="G240" s="276"/>
      <c r="H240" s="276"/>
      <c r="I240" s="277" t="str">
        <f>IFERROR(IF(スキンタイト!N195=0,"",スキンタイト!E195),"")</f>
        <v/>
      </c>
      <c r="J240" s="276" t="str">
        <f>IFERROR(IF(スキンタイト!N195=0,"",スキンタイト!N195),"")</f>
        <v/>
      </c>
      <c r="K240" s="276"/>
      <c r="L240" s="276"/>
      <c r="M240" s="276"/>
      <c r="N240" s="276"/>
      <c r="O240" s="276"/>
      <c r="P240" s="276"/>
      <c r="Q240" s="276"/>
      <c r="R240" s="276"/>
      <c r="S240" s="269">
        <v>239</v>
      </c>
    </row>
    <row r="241" spans="1:19" s="81" customFormat="1" ht="15.75">
      <c r="A241" s="270" t="str">
        <f>IFERROR(IF(J241&lt;&gt;"",MAX($A$1:A240)+1,""),"")</f>
        <v/>
      </c>
      <c r="B241" s="271" t="str">
        <f>IFERROR(IF(J241="","",_xlfn.CONCAT($Y$2,_xlfn.CONCAT(IF(LEN(ドッグキャリー!$K$2)=1,0,""),ドッグキャリー!$K$2,_xlfn.CONCAT(IF(LEN(ドッグキャリー!$N$2)=1,0,""),ドッグキャリー!$N$2)))),"")</f>
        <v/>
      </c>
      <c r="C241" s="275"/>
      <c r="D241" s="275"/>
      <c r="E241" s="275"/>
      <c r="F241" s="276"/>
      <c r="G241" s="276"/>
      <c r="H241" s="276"/>
      <c r="I241" s="277" t="str">
        <f>IFERROR(IF(スキンタイト!N196=0,"",スキンタイト!E196),"")</f>
        <v/>
      </c>
      <c r="J241" s="276" t="str">
        <f>IFERROR(IF(スキンタイト!N196=0,"",スキンタイト!N196),"")</f>
        <v/>
      </c>
      <c r="K241" s="276"/>
      <c r="L241" s="276"/>
      <c r="M241" s="276"/>
      <c r="N241" s="276"/>
      <c r="O241" s="276"/>
      <c r="P241" s="276"/>
      <c r="Q241" s="276"/>
      <c r="R241" s="276"/>
      <c r="S241" s="269">
        <v>240</v>
      </c>
    </row>
    <row r="242" spans="1:19" s="81" customFormat="1" ht="15.75">
      <c r="A242" s="270" t="str">
        <f>IFERROR(IF(J242&lt;&gt;"",MAX($A$1:A241)+1,""),"")</f>
        <v/>
      </c>
      <c r="B242" s="271" t="str">
        <f>IFERROR(IF(J242="","",_xlfn.CONCAT($Y$2,_xlfn.CONCAT(IF(LEN(ドッグキャリー!$K$2)=1,0,""),ドッグキャリー!$K$2,_xlfn.CONCAT(IF(LEN(ドッグキャリー!$N$2)=1,0,""),ドッグキャリー!$N$2)))),"")</f>
        <v/>
      </c>
      <c r="C242" s="275"/>
      <c r="D242" s="275"/>
      <c r="E242" s="275"/>
      <c r="F242" s="276"/>
      <c r="G242" s="276"/>
      <c r="H242" s="276"/>
      <c r="I242" s="277" t="str">
        <f>IFERROR(IF(スキンタイト!N197=0,"",スキンタイト!E197),"")</f>
        <v/>
      </c>
      <c r="J242" s="276" t="str">
        <f>IFERROR(IF(スキンタイト!N197=0,"",スキンタイト!N197),"")</f>
        <v/>
      </c>
      <c r="K242" s="276"/>
      <c r="L242" s="276"/>
      <c r="M242" s="276"/>
      <c r="N242" s="276"/>
      <c r="O242" s="276"/>
      <c r="P242" s="276"/>
      <c r="Q242" s="276"/>
      <c r="R242" s="276"/>
      <c r="S242" s="269">
        <v>241</v>
      </c>
    </row>
    <row r="243" spans="1:19" s="81" customFormat="1" ht="15.75">
      <c r="A243" s="270" t="str">
        <f>IFERROR(IF(J243&lt;&gt;"",MAX($A$1:A242)+1,""),"")</f>
        <v/>
      </c>
      <c r="B243" s="271" t="str">
        <f>IFERROR(IF(J243="","",_xlfn.CONCAT($Y$2,_xlfn.CONCAT(IF(LEN(ドッグキャリー!$K$2)=1,0,""),ドッグキャリー!$K$2,_xlfn.CONCAT(IF(LEN(ドッグキャリー!$N$2)=1,0,""),ドッグキャリー!$N$2)))),"")</f>
        <v/>
      </c>
      <c r="C243" s="275"/>
      <c r="D243" s="275"/>
      <c r="E243" s="275"/>
      <c r="F243" s="276"/>
      <c r="G243" s="276"/>
      <c r="H243" s="276"/>
      <c r="I243" s="277" t="str">
        <f>IFERROR(IF(スキンタイト!N198=0,"",スキンタイト!E198),"")</f>
        <v/>
      </c>
      <c r="J243" s="276" t="str">
        <f>IFERROR(IF(スキンタイト!N198=0,"",スキンタイト!N198),"")</f>
        <v/>
      </c>
      <c r="K243" s="276"/>
      <c r="L243" s="276"/>
      <c r="M243" s="276"/>
      <c r="N243" s="276"/>
      <c r="O243" s="276"/>
      <c r="P243" s="276"/>
      <c r="Q243" s="276"/>
      <c r="R243" s="276"/>
      <c r="S243" s="269">
        <v>242</v>
      </c>
    </row>
    <row r="244" spans="1:19" s="81" customFormat="1" ht="15.75">
      <c r="A244" s="270" t="str">
        <f>IFERROR(IF(J244&lt;&gt;"",MAX($A$1:A243)+1,""),"")</f>
        <v/>
      </c>
      <c r="B244" s="271" t="str">
        <f>IFERROR(IF(J244="","",_xlfn.CONCAT($Y$2,_xlfn.CONCAT(IF(LEN(ドッグキャリー!$K$2)=1,0,""),ドッグキャリー!$K$2,_xlfn.CONCAT(IF(LEN(ドッグキャリー!$N$2)=1,0,""),ドッグキャリー!$N$2)))),"")</f>
        <v/>
      </c>
      <c r="C244" s="275"/>
      <c r="D244" s="275"/>
      <c r="E244" s="275"/>
      <c r="F244" s="276"/>
      <c r="G244" s="276"/>
      <c r="H244" s="276"/>
      <c r="I244" s="277" t="str">
        <f>IFERROR(IF(スキンタイト!N199=0,"",スキンタイト!E199),"")</f>
        <v/>
      </c>
      <c r="J244" s="276" t="str">
        <f>IFERROR(IF(スキンタイト!N199=0,"",スキンタイト!N199),"")</f>
        <v/>
      </c>
      <c r="K244" s="276"/>
      <c r="L244" s="276"/>
      <c r="M244" s="276"/>
      <c r="N244" s="276"/>
      <c r="O244" s="276"/>
      <c r="P244" s="276"/>
      <c r="Q244" s="276"/>
      <c r="R244" s="276"/>
      <c r="S244" s="269">
        <v>243</v>
      </c>
    </row>
    <row r="245" spans="1:19" s="81" customFormat="1" ht="15.75">
      <c r="A245" s="270" t="str">
        <f>IFERROR(IF(J245&lt;&gt;"",MAX($A$1:A244)+1,""),"")</f>
        <v/>
      </c>
      <c r="B245" s="271" t="str">
        <f>IFERROR(IF(J245="","",_xlfn.CONCAT($Y$2,_xlfn.CONCAT(IF(LEN(ドッグキャリー!$K$2)=1,0,""),ドッグキャリー!$K$2,_xlfn.CONCAT(IF(LEN(ドッグキャリー!$N$2)=1,0,""),ドッグキャリー!$N$2)))),"")</f>
        <v/>
      </c>
      <c r="C245" s="275"/>
      <c r="D245" s="275"/>
      <c r="E245" s="275"/>
      <c r="F245" s="276"/>
      <c r="G245" s="276"/>
      <c r="H245" s="276"/>
      <c r="I245" s="277" t="str">
        <f>IFERROR(IF(スキンタイト!N200=0,"",スキンタイト!E200),"")</f>
        <v/>
      </c>
      <c r="J245" s="276" t="str">
        <f>IFERROR(IF(スキンタイト!N200=0,"",スキンタイト!N200),"")</f>
        <v/>
      </c>
      <c r="K245" s="276"/>
      <c r="L245" s="276"/>
      <c r="M245" s="276"/>
      <c r="N245" s="276"/>
      <c r="O245" s="276"/>
      <c r="P245" s="276"/>
      <c r="Q245" s="276"/>
      <c r="R245" s="276"/>
      <c r="S245" s="269">
        <v>244</v>
      </c>
    </row>
    <row r="246" spans="1:19" s="81" customFormat="1" ht="15.75">
      <c r="A246" s="270" t="str">
        <f>IFERROR(IF(J246&lt;&gt;"",MAX($A$1:A245)+1,""),"")</f>
        <v/>
      </c>
      <c r="B246" s="271" t="str">
        <f>IFERROR(IF(J246="","",_xlfn.CONCAT($Y$2,_xlfn.CONCAT(IF(LEN(ドッグキャリー!$K$2)=1,0,""),ドッグキャリー!$K$2,_xlfn.CONCAT(IF(LEN(ドッグキャリー!$N$2)=1,0,""),ドッグキャリー!$N$2)))),"")</f>
        <v/>
      </c>
      <c r="C246" s="275"/>
      <c r="D246" s="275"/>
      <c r="E246" s="275"/>
      <c r="F246" s="276"/>
      <c r="G246" s="276"/>
      <c r="H246" s="276"/>
      <c r="I246" s="277" t="str">
        <f>IFERROR(IF(スキンタイト!N201=0,"",スキンタイト!E201),"")</f>
        <v/>
      </c>
      <c r="J246" s="276" t="str">
        <f>IFERROR(IF(スキンタイト!N201=0,"",スキンタイト!N201),"")</f>
        <v/>
      </c>
      <c r="K246" s="276"/>
      <c r="L246" s="276"/>
      <c r="M246" s="276"/>
      <c r="N246" s="276"/>
      <c r="O246" s="276"/>
      <c r="P246" s="276"/>
      <c r="Q246" s="276"/>
      <c r="R246" s="276"/>
      <c r="S246" s="269">
        <v>245</v>
      </c>
    </row>
    <row r="247" spans="1:19" s="81" customFormat="1" ht="15.75">
      <c r="A247" s="270" t="str">
        <f>IFERROR(IF(J247&lt;&gt;"",MAX($A$1:A246)+1,""),"")</f>
        <v/>
      </c>
      <c r="B247" s="271" t="str">
        <f>IFERROR(IF(J247="","",_xlfn.CONCAT($Y$2,_xlfn.CONCAT(IF(LEN(ドッグキャリー!$K$2)=1,0,""),ドッグキャリー!$K$2,_xlfn.CONCAT(IF(LEN(ドッグキャリー!$N$2)=1,0,""),ドッグキャリー!$N$2)))),"")</f>
        <v/>
      </c>
      <c r="C247" s="275"/>
      <c r="D247" s="275"/>
      <c r="E247" s="275"/>
      <c r="F247" s="276"/>
      <c r="G247" s="276"/>
      <c r="H247" s="276"/>
      <c r="I247" s="277" t="str">
        <f>IFERROR(IF(スキンタイト!N202=0,"",スキンタイト!E202),"")</f>
        <v/>
      </c>
      <c r="J247" s="276" t="str">
        <f>IFERROR(IF(スキンタイト!N202=0,"",スキンタイト!N202),"")</f>
        <v/>
      </c>
      <c r="K247" s="276"/>
      <c r="L247" s="276"/>
      <c r="M247" s="276"/>
      <c r="N247" s="276"/>
      <c r="O247" s="276"/>
      <c r="P247" s="276"/>
      <c r="Q247" s="276"/>
      <c r="R247" s="276"/>
      <c r="S247" s="269">
        <v>246</v>
      </c>
    </row>
    <row r="248" spans="1:19" s="81" customFormat="1" ht="15.75">
      <c r="A248" s="270" t="str">
        <f>IFERROR(IF(J248&lt;&gt;"",MAX($A$1:A247)+1,""),"")</f>
        <v/>
      </c>
      <c r="B248" s="271" t="str">
        <f>IFERROR(IF(J248="","",_xlfn.CONCAT($Y$2,_xlfn.CONCAT(IF(LEN(ドッグキャリー!$K$2)=1,0,""),ドッグキャリー!$K$2,_xlfn.CONCAT(IF(LEN(ドッグキャリー!$N$2)=1,0,""),ドッグキャリー!$N$2)))),"")</f>
        <v/>
      </c>
      <c r="C248" s="275"/>
      <c r="D248" s="275"/>
      <c r="E248" s="275"/>
      <c r="F248" s="276"/>
      <c r="G248" s="276"/>
      <c r="H248" s="276"/>
      <c r="I248" s="277" t="str">
        <f>IFERROR(IF(スキンタイト!N203=0,"",スキンタイト!E203),"")</f>
        <v/>
      </c>
      <c r="J248" s="276" t="str">
        <f>IFERROR(IF(スキンタイト!N203=0,"",スキンタイト!N203),"")</f>
        <v/>
      </c>
      <c r="K248" s="276"/>
      <c r="L248" s="276"/>
      <c r="M248" s="276"/>
      <c r="N248" s="276"/>
      <c r="O248" s="276"/>
      <c r="P248" s="276"/>
      <c r="Q248" s="276"/>
      <c r="R248" s="276"/>
      <c r="S248" s="269">
        <v>247</v>
      </c>
    </row>
    <row r="249" spans="1:19" s="81" customFormat="1" ht="15.75">
      <c r="A249" s="270" t="str">
        <f>IFERROR(IF(J249&lt;&gt;"",MAX($A$1:A248)+1,""),"")</f>
        <v/>
      </c>
      <c r="B249" s="271" t="str">
        <f>IFERROR(IF(J249="","",_xlfn.CONCAT($Y$2,_xlfn.CONCAT(IF(LEN(ドッグキャリー!$K$2)=1,0,""),ドッグキャリー!$K$2,_xlfn.CONCAT(IF(LEN(ドッグキャリー!$N$2)=1,0,""),ドッグキャリー!$N$2)))),"")</f>
        <v/>
      </c>
      <c r="C249" s="275"/>
      <c r="D249" s="275"/>
      <c r="E249" s="275"/>
      <c r="F249" s="276"/>
      <c r="G249" s="276"/>
      <c r="H249" s="276"/>
      <c r="I249" s="277" t="str">
        <f>IFERROR(IF(スキンタイト!N204=0,"",スキンタイト!E204),"")</f>
        <v/>
      </c>
      <c r="J249" s="276" t="str">
        <f>IFERROR(IF(スキンタイト!N204=0,"",スキンタイト!N204),"")</f>
        <v/>
      </c>
      <c r="K249" s="276"/>
      <c r="L249" s="276"/>
      <c r="M249" s="276"/>
      <c r="N249" s="276"/>
      <c r="O249" s="276"/>
      <c r="P249" s="276"/>
      <c r="Q249" s="276"/>
      <c r="R249" s="276"/>
      <c r="S249" s="269">
        <v>248</v>
      </c>
    </row>
    <row r="250" spans="1:19" s="81" customFormat="1" ht="15.75">
      <c r="A250" s="270" t="str">
        <f>IFERROR(IF(J250&lt;&gt;"",MAX($A$1:A249)+1,""),"")</f>
        <v/>
      </c>
      <c r="B250" s="271" t="str">
        <f>IFERROR(IF(J250="","",_xlfn.CONCAT($Y$2,_xlfn.CONCAT(IF(LEN(ドッグキャリー!$K$2)=1,0,""),ドッグキャリー!$K$2,_xlfn.CONCAT(IF(LEN(ドッグキャリー!$N$2)=1,0,""),ドッグキャリー!$N$2)))),"")</f>
        <v/>
      </c>
      <c r="C250" s="275"/>
      <c r="D250" s="275"/>
      <c r="E250" s="275"/>
      <c r="F250" s="276"/>
      <c r="G250" s="276"/>
      <c r="H250" s="276"/>
      <c r="I250" s="277" t="str">
        <f>IFERROR(IF(スキンタイト!N205=0,"",スキンタイト!E205),"")</f>
        <v/>
      </c>
      <c r="J250" s="276" t="str">
        <f>IFERROR(IF(スキンタイト!N205=0,"",スキンタイト!N205),"")</f>
        <v/>
      </c>
      <c r="K250" s="276"/>
      <c r="L250" s="276"/>
      <c r="M250" s="276"/>
      <c r="N250" s="276"/>
      <c r="O250" s="276"/>
      <c r="P250" s="276"/>
      <c r="Q250" s="276"/>
      <c r="R250" s="276"/>
      <c r="S250" s="269">
        <v>249</v>
      </c>
    </row>
    <row r="251" spans="1:19" s="81" customFormat="1" ht="15.75">
      <c r="A251" s="270" t="str">
        <f>IFERROR(IF(J251&lt;&gt;"",MAX($A$1:A250)+1,""),"")</f>
        <v/>
      </c>
      <c r="B251" s="271" t="str">
        <f>IFERROR(IF(J251="","",_xlfn.CONCAT($Y$2,_xlfn.CONCAT(IF(LEN(ドッグキャリー!$K$2)=1,0,""),ドッグキャリー!$K$2,_xlfn.CONCAT(IF(LEN(ドッグキャリー!$N$2)=1,0,""),ドッグキャリー!$N$2)))),"")</f>
        <v/>
      </c>
      <c r="C251" s="275"/>
      <c r="D251" s="275"/>
      <c r="E251" s="275"/>
      <c r="F251" s="276"/>
      <c r="G251" s="276"/>
      <c r="H251" s="276"/>
      <c r="I251" s="277" t="str">
        <f>IFERROR(IF(スキンタイト!N206=0,"",スキンタイト!E206),"")</f>
        <v/>
      </c>
      <c r="J251" s="276" t="str">
        <f>IFERROR(IF(スキンタイト!N206=0,"",スキンタイト!N206),"")</f>
        <v/>
      </c>
      <c r="K251" s="276"/>
      <c r="L251" s="276"/>
      <c r="M251" s="276"/>
      <c r="N251" s="276"/>
      <c r="O251" s="276"/>
      <c r="P251" s="276"/>
      <c r="Q251" s="276"/>
      <c r="R251" s="276"/>
      <c r="S251" s="269">
        <v>250</v>
      </c>
    </row>
    <row r="252" spans="1:19" s="81" customFormat="1" ht="15.75">
      <c r="A252" s="270" t="str">
        <f>IFERROR(IF(J252&lt;&gt;"",MAX($A$1:A251)+1,""),"")</f>
        <v/>
      </c>
      <c r="B252" s="271" t="str">
        <f>IFERROR(IF(J252="","",_xlfn.CONCAT($Y$2,_xlfn.CONCAT(IF(LEN(ドッグキャリー!$K$2)=1,0,""),ドッグキャリー!$K$2,_xlfn.CONCAT(IF(LEN(ドッグキャリー!$N$2)=1,0,""),ドッグキャリー!$N$2)))),"")</f>
        <v/>
      </c>
      <c r="C252" s="275"/>
      <c r="D252" s="275"/>
      <c r="E252" s="275"/>
      <c r="F252" s="276"/>
      <c r="G252" s="276"/>
      <c r="H252" s="276"/>
      <c r="I252" s="277" t="str">
        <f>IFERROR(IF(スキンタイト!N207=0,"",スキンタイト!E207),"")</f>
        <v/>
      </c>
      <c r="J252" s="276" t="str">
        <f>IFERROR(IF(スキンタイト!N207=0,"",スキンタイト!N207),"")</f>
        <v/>
      </c>
      <c r="K252" s="276"/>
      <c r="L252" s="276"/>
      <c r="M252" s="276"/>
      <c r="N252" s="276"/>
      <c r="O252" s="276"/>
      <c r="P252" s="276"/>
      <c r="Q252" s="276"/>
      <c r="R252" s="276"/>
      <c r="S252" s="269">
        <v>251</v>
      </c>
    </row>
    <row r="253" spans="1:19" s="81" customFormat="1" ht="15.75">
      <c r="A253" s="270" t="str">
        <f>IFERROR(IF(J253&lt;&gt;"",MAX($A$1:A252)+1,""),"")</f>
        <v/>
      </c>
      <c r="B253" s="271" t="str">
        <f>IFERROR(IF(J253="","",_xlfn.CONCAT($Y$2,_xlfn.CONCAT(IF(LEN(ドッグキャリー!$K$2)=1,0,""),ドッグキャリー!$K$2,_xlfn.CONCAT(IF(LEN(ドッグキャリー!$N$2)=1,0,""),ドッグキャリー!$N$2)))),"")</f>
        <v/>
      </c>
      <c r="C253" s="275"/>
      <c r="D253" s="275"/>
      <c r="E253" s="275"/>
      <c r="F253" s="276"/>
      <c r="G253" s="276"/>
      <c r="H253" s="276"/>
      <c r="I253" s="277" t="str">
        <f>IFERROR(IF(スキンタイト!N208=0,"",スキンタイト!E208),"")</f>
        <v/>
      </c>
      <c r="J253" s="276" t="str">
        <f>IFERROR(IF(スキンタイト!N208=0,"",スキンタイト!N208),"")</f>
        <v/>
      </c>
      <c r="K253" s="276"/>
      <c r="L253" s="276"/>
      <c r="M253" s="276"/>
      <c r="N253" s="276"/>
      <c r="O253" s="276"/>
      <c r="P253" s="276"/>
      <c r="Q253" s="276"/>
      <c r="R253" s="276"/>
      <c r="S253" s="269">
        <v>252</v>
      </c>
    </row>
    <row r="254" spans="1:19" s="81" customFormat="1" ht="15.75">
      <c r="A254" s="270" t="str">
        <f>IFERROR(IF(J254&lt;&gt;"",MAX($A$1:A253)+1,""),"")</f>
        <v/>
      </c>
      <c r="B254" s="271" t="str">
        <f>IFERROR(IF(J254="","",_xlfn.CONCAT($Y$2,_xlfn.CONCAT(IF(LEN(ドッグキャリー!$K$2)=1,0,""),ドッグキャリー!$K$2,_xlfn.CONCAT(IF(LEN(ドッグキャリー!$N$2)=1,0,""),ドッグキャリー!$N$2)))),"")</f>
        <v/>
      </c>
      <c r="C254" s="275"/>
      <c r="D254" s="275"/>
      <c r="E254" s="275"/>
      <c r="F254" s="276"/>
      <c r="G254" s="276"/>
      <c r="H254" s="276"/>
      <c r="I254" s="277" t="str">
        <f>IFERROR(IF(スキンタイト!N209=0,"",スキンタイト!E209),"")</f>
        <v/>
      </c>
      <c r="J254" s="276" t="str">
        <f>IFERROR(IF(スキンタイト!N209=0,"",スキンタイト!N209),"")</f>
        <v/>
      </c>
      <c r="K254" s="276"/>
      <c r="L254" s="276"/>
      <c r="M254" s="276"/>
      <c r="N254" s="276"/>
      <c r="O254" s="276"/>
      <c r="P254" s="276"/>
      <c r="Q254" s="276"/>
      <c r="R254" s="276"/>
      <c r="S254" s="269">
        <v>253</v>
      </c>
    </row>
    <row r="255" spans="1:19" s="81" customFormat="1" ht="15.75">
      <c r="A255" s="270" t="str">
        <f>IFERROR(IF(J255&lt;&gt;"",MAX($A$1:A254)+1,""),"")</f>
        <v/>
      </c>
      <c r="B255" s="271" t="str">
        <f>IFERROR(IF(J255="","",_xlfn.CONCAT($Y$2,_xlfn.CONCAT(IF(LEN(ドッグキャリー!$K$2)=1,0,""),ドッグキャリー!$K$2,_xlfn.CONCAT(IF(LEN(ドッグキャリー!$N$2)=1,0,""),ドッグキャリー!$N$2)))),"")</f>
        <v/>
      </c>
      <c r="C255" s="275"/>
      <c r="D255" s="275"/>
      <c r="E255" s="275"/>
      <c r="F255" s="276"/>
      <c r="G255" s="276"/>
      <c r="H255" s="276"/>
      <c r="I255" s="277" t="str">
        <f>IFERROR(IF(スキンタイト!N210=0,"",スキンタイト!E210),"")</f>
        <v/>
      </c>
      <c r="J255" s="276" t="str">
        <f>IFERROR(IF(スキンタイト!N210=0,"",スキンタイト!N210),"")</f>
        <v/>
      </c>
      <c r="K255" s="276"/>
      <c r="L255" s="276"/>
      <c r="M255" s="276"/>
      <c r="N255" s="276"/>
      <c r="O255" s="276"/>
      <c r="P255" s="276"/>
      <c r="Q255" s="276"/>
      <c r="R255" s="276"/>
      <c r="S255" s="269">
        <v>254</v>
      </c>
    </row>
    <row r="256" spans="1:19" s="81" customFormat="1" ht="15.75">
      <c r="A256" s="270" t="str">
        <f>IFERROR(IF(J256&lt;&gt;"",MAX($A$1:A255)+1,""),"")</f>
        <v/>
      </c>
      <c r="B256" s="271" t="str">
        <f>IFERROR(IF(J256="","",_xlfn.CONCAT($Y$2,_xlfn.CONCAT(IF(LEN(ドッグキャリー!$K$2)=1,0,""),ドッグキャリー!$K$2,_xlfn.CONCAT(IF(LEN(ドッグキャリー!$N$2)=1,0,""),ドッグキャリー!$N$2)))),"")</f>
        <v/>
      </c>
      <c r="C256" s="275"/>
      <c r="D256" s="275"/>
      <c r="E256" s="275"/>
      <c r="F256" s="276"/>
      <c r="G256" s="276"/>
      <c r="H256" s="276"/>
      <c r="I256" s="277" t="str">
        <f>IFERROR(IF(スキンタイト!N211=0,"",スキンタイト!E211),"")</f>
        <v/>
      </c>
      <c r="J256" s="276" t="str">
        <f>IFERROR(IF(スキンタイト!N211=0,"",スキンタイト!N211),"")</f>
        <v/>
      </c>
      <c r="K256" s="276"/>
      <c r="L256" s="276"/>
      <c r="M256" s="276"/>
      <c r="N256" s="276"/>
      <c r="O256" s="276"/>
      <c r="P256" s="276"/>
      <c r="Q256" s="276"/>
      <c r="R256" s="276"/>
      <c r="S256" s="269">
        <v>255</v>
      </c>
    </row>
    <row r="257" spans="1:19" s="81" customFormat="1" ht="15.75">
      <c r="A257" s="270" t="str">
        <f>IFERROR(IF(J257&lt;&gt;"",MAX($A$1:A256)+1,""),"")</f>
        <v/>
      </c>
      <c r="B257" s="271" t="str">
        <f>IFERROR(IF(J257="","",_xlfn.CONCAT($Y$2,_xlfn.CONCAT(IF(LEN(ドッグキャリー!$K$2)=1,0,""),ドッグキャリー!$K$2,_xlfn.CONCAT(IF(LEN(ドッグキャリー!$N$2)=1,0,""),ドッグキャリー!$N$2)))),"")</f>
        <v/>
      </c>
      <c r="C257" s="275"/>
      <c r="D257" s="275"/>
      <c r="E257" s="275"/>
      <c r="F257" s="276"/>
      <c r="G257" s="276"/>
      <c r="H257" s="276"/>
      <c r="I257" s="277" t="str">
        <f>IFERROR(IF(スキンタイト!N212=0,"",スキンタイト!E212),"")</f>
        <v/>
      </c>
      <c r="J257" s="276" t="str">
        <f>IFERROR(IF(スキンタイト!N212=0,"",スキンタイト!N212),"")</f>
        <v/>
      </c>
      <c r="K257" s="276"/>
      <c r="L257" s="276"/>
      <c r="M257" s="276"/>
      <c r="N257" s="276"/>
      <c r="O257" s="276"/>
      <c r="P257" s="276"/>
      <c r="Q257" s="276"/>
      <c r="R257" s="276"/>
      <c r="S257" s="269">
        <v>256</v>
      </c>
    </row>
    <row r="258" spans="1:19" s="81" customFormat="1" ht="15.75">
      <c r="A258" s="270" t="str">
        <f>IFERROR(IF(J258&lt;&gt;"",MAX($A$1:A257)+1,""),"")</f>
        <v/>
      </c>
      <c r="B258" s="271" t="str">
        <f>IFERROR(IF(J258="","",_xlfn.CONCAT($Y$2,_xlfn.CONCAT(IF(LEN(ドッグキャリー!$K$2)=1,0,""),ドッグキャリー!$K$2,_xlfn.CONCAT(IF(LEN(ドッグキャリー!$N$2)=1,0,""),ドッグキャリー!$N$2)))),"")</f>
        <v/>
      </c>
      <c r="C258" s="275"/>
      <c r="D258" s="275"/>
      <c r="E258" s="275"/>
      <c r="F258" s="276"/>
      <c r="G258" s="276"/>
      <c r="H258" s="276"/>
      <c r="I258" s="277" t="str">
        <f>IFERROR(IF(スキンタイト!N213=0,"",スキンタイト!E213),"")</f>
        <v/>
      </c>
      <c r="J258" s="276" t="str">
        <f>IFERROR(IF(スキンタイト!N213=0,"",スキンタイト!N213),"")</f>
        <v/>
      </c>
      <c r="K258" s="276"/>
      <c r="L258" s="276"/>
      <c r="M258" s="276"/>
      <c r="N258" s="276"/>
      <c r="O258" s="276"/>
      <c r="P258" s="276"/>
      <c r="Q258" s="276"/>
      <c r="R258" s="276"/>
      <c r="S258" s="269">
        <v>257</v>
      </c>
    </row>
    <row r="259" spans="1:19" s="81" customFormat="1" ht="15.75">
      <c r="A259" s="270" t="str">
        <f>IFERROR(IF(J259&lt;&gt;"",MAX($A$1:A258)+1,""),"")</f>
        <v/>
      </c>
      <c r="B259" s="271" t="str">
        <f>IFERROR(IF(J259="","",_xlfn.CONCAT($Y$2,_xlfn.CONCAT(IF(LEN(ドッグキャリー!$K$2)=1,0,""),ドッグキャリー!$K$2,_xlfn.CONCAT(IF(LEN(ドッグキャリー!$N$2)=1,0,""),ドッグキャリー!$N$2)))),"")</f>
        <v/>
      </c>
      <c r="C259" s="275"/>
      <c r="D259" s="275"/>
      <c r="E259" s="275"/>
      <c r="F259" s="276"/>
      <c r="G259" s="276"/>
      <c r="H259" s="276"/>
      <c r="I259" s="277" t="str">
        <f>IFERROR(IF(スキンタイト!N214=0,"",スキンタイト!E214),"")</f>
        <v/>
      </c>
      <c r="J259" s="276" t="str">
        <f>IFERROR(IF(スキンタイト!N214=0,"",スキンタイト!N214),"")</f>
        <v/>
      </c>
      <c r="K259" s="276"/>
      <c r="L259" s="276"/>
      <c r="M259" s="276"/>
      <c r="N259" s="276"/>
      <c r="O259" s="276"/>
      <c r="P259" s="276"/>
      <c r="Q259" s="276"/>
      <c r="R259" s="276"/>
      <c r="S259" s="269">
        <v>258</v>
      </c>
    </row>
    <row r="260" spans="1:19" s="81" customFormat="1" ht="15.75">
      <c r="A260" s="270" t="str">
        <f>IFERROR(IF(J260&lt;&gt;"",MAX($A$1:A259)+1,""),"")</f>
        <v/>
      </c>
      <c r="B260" s="271" t="str">
        <f>IFERROR(IF(J260="","",_xlfn.CONCAT($Y$2,_xlfn.CONCAT(IF(LEN(ドッグキャリー!$K$2)=1,0,""),ドッグキャリー!$K$2,_xlfn.CONCAT(IF(LEN(ドッグキャリー!$N$2)=1,0,""),ドッグキャリー!$N$2)))),"")</f>
        <v/>
      </c>
      <c r="C260" s="275"/>
      <c r="D260" s="275"/>
      <c r="E260" s="275"/>
      <c r="F260" s="276"/>
      <c r="G260" s="276"/>
      <c r="H260" s="276"/>
      <c r="I260" s="277" t="str">
        <f>IFERROR(IF(スキンタイト!N215=0,"",スキンタイト!E215),"")</f>
        <v/>
      </c>
      <c r="J260" s="276" t="str">
        <f>IFERROR(IF(スキンタイト!N215=0,"",スキンタイト!N215),"")</f>
        <v/>
      </c>
      <c r="K260" s="276"/>
      <c r="L260" s="276"/>
      <c r="M260" s="276"/>
      <c r="N260" s="276"/>
      <c r="O260" s="276"/>
      <c r="P260" s="276"/>
      <c r="Q260" s="276"/>
      <c r="R260" s="276"/>
      <c r="S260" s="269">
        <v>259</v>
      </c>
    </row>
    <row r="261" spans="1:19" s="81" customFormat="1" ht="15.75">
      <c r="A261" s="270" t="str">
        <f>IFERROR(IF(J261&lt;&gt;"",MAX($A$1:A260)+1,""),"")</f>
        <v/>
      </c>
      <c r="B261" s="271" t="str">
        <f>IFERROR(IF(J261="","",_xlfn.CONCAT($Y$2,_xlfn.CONCAT(IF(LEN(ドッグキャリー!$K$2)=1,0,""),ドッグキャリー!$K$2,_xlfn.CONCAT(IF(LEN(ドッグキャリー!$N$2)=1,0,""),ドッグキャリー!$N$2)))),"")</f>
        <v/>
      </c>
      <c r="C261" s="275"/>
      <c r="D261" s="275"/>
      <c r="E261" s="275"/>
      <c r="F261" s="276"/>
      <c r="G261" s="276"/>
      <c r="H261" s="276"/>
      <c r="I261" s="277" t="str">
        <f>IFERROR(IF(スキンタイト!N216=0,"",スキンタイト!E216),"")</f>
        <v/>
      </c>
      <c r="J261" s="276" t="str">
        <f>IFERROR(IF(スキンタイト!N216=0,"",スキンタイト!N216),"")</f>
        <v/>
      </c>
      <c r="K261" s="276"/>
      <c r="L261" s="276"/>
      <c r="M261" s="276"/>
      <c r="N261" s="276"/>
      <c r="O261" s="276"/>
      <c r="P261" s="276"/>
      <c r="Q261" s="276"/>
      <c r="R261" s="276"/>
      <c r="S261" s="269">
        <v>260</v>
      </c>
    </row>
    <row r="262" spans="1:19" s="81" customFormat="1" ht="15.75">
      <c r="A262" s="270" t="str">
        <f>IFERROR(IF(J262&lt;&gt;"",MAX($A$1:A261)+1,""),"")</f>
        <v/>
      </c>
      <c r="B262" s="271" t="str">
        <f>IFERROR(IF(J262="","",_xlfn.CONCAT($Y$2,_xlfn.CONCAT(IF(LEN(ドッグキャリー!$K$2)=1,0,""),ドッグキャリー!$K$2,_xlfn.CONCAT(IF(LEN(ドッグキャリー!$N$2)=1,0,""),ドッグキャリー!$N$2)))),"")</f>
        <v/>
      </c>
      <c r="C262" s="275"/>
      <c r="D262" s="275"/>
      <c r="E262" s="275"/>
      <c r="F262" s="276"/>
      <c r="G262" s="276"/>
      <c r="H262" s="276"/>
      <c r="I262" s="277" t="str">
        <f>IFERROR(IF(スキンタイト!N217=0,"",スキンタイト!E217),"")</f>
        <v/>
      </c>
      <c r="J262" s="276" t="str">
        <f>IFERROR(IF(スキンタイト!N217=0,"",スキンタイト!N217),"")</f>
        <v/>
      </c>
      <c r="K262" s="276"/>
      <c r="L262" s="276"/>
      <c r="M262" s="276"/>
      <c r="N262" s="276"/>
      <c r="O262" s="276"/>
      <c r="P262" s="276"/>
      <c r="Q262" s="276"/>
      <c r="R262" s="276"/>
      <c r="S262" s="269">
        <v>261</v>
      </c>
    </row>
    <row r="263" spans="1:19" s="81" customFormat="1" ht="15.75">
      <c r="A263" s="270" t="str">
        <f>IFERROR(IF(J263&lt;&gt;"",MAX($A$1:A262)+1,""),"")</f>
        <v/>
      </c>
      <c r="B263" s="271" t="str">
        <f>IFERROR(IF(J263="","",_xlfn.CONCAT($Y$2,_xlfn.CONCAT(IF(LEN(ドッグキャリー!$K$2)=1,0,""),ドッグキャリー!$K$2,_xlfn.CONCAT(IF(LEN(ドッグキャリー!$N$2)=1,0,""),ドッグキャリー!$N$2)))),"")</f>
        <v/>
      </c>
      <c r="C263" s="275"/>
      <c r="D263" s="275"/>
      <c r="E263" s="275"/>
      <c r="F263" s="276"/>
      <c r="G263" s="276"/>
      <c r="H263" s="276"/>
      <c r="I263" s="277" t="str">
        <f>IFERROR(IF(スキンタイト!N218=0,"",スキンタイト!E218),"")</f>
        <v/>
      </c>
      <c r="J263" s="276" t="str">
        <f>IFERROR(IF(スキンタイト!N218=0,"",スキンタイト!N218),"")</f>
        <v/>
      </c>
      <c r="K263" s="276"/>
      <c r="L263" s="276"/>
      <c r="M263" s="276"/>
      <c r="N263" s="276"/>
      <c r="O263" s="276"/>
      <c r="P263" s="276"/>
      <c r="Q263" s="276"/>
      <c r="R263" s="276"/>
      <c r="S263" s="269">
        <v>262</v>
      </c>
    </row>
    <row r="264" spans="1:19" s="81" customFormat="1" ht="15.75">
      <c r="A264" s="270" t="str">
        <f>IFERROR(IF(J264&lt;&gt;"",MAX($A$1:A263)+1,""),"")</f>
        <v/>
      </c>
      <c r="B264" s="271" t="str">
        <f>IFERROR(IF(J264="","",_xlfn.CONCAT($Y$2,_xlfn.CONCAT(IF(LEN(ドッグキャリー!$K$2)=1,0,""),ドッグキャリー!$K$2,_xlfn.CONCAT(IF(LEN(ドッグキャリー!$N$2)=1,0,""),ドッグキャリー!$N$2)))),"")</f>
        <v/>
      </c>
      <c r="C264" s="275"/>
      <c r="D264" s="275"/>
      <c r="E264" s="275"/>
      <c r="F264" s="276"/>
      <c r="G264" s="276"/>
      <c r="H264" s="276"/>
      <c r="I264" s="277" t="str">
        <f>IFERROR(IF(スキンタイト!N219=0,"",スキンタイト!E219),"")</f>
        <v/>
      </c>
      <c r="J264" s="276" t="str">
        <f>IFERROR(IF(スキンタイト!N219=0,"",スキンタイト!N219),"")</f>
        <v/>
      </c>
      <c r="K264" s="276"/>
      <c r="L264" s="276"/>
      <c r="M264" s="276"/>
      <c r="N264" s="276"/>
      <c r="O264" s="276"/>
      <c r="P264" s="276"/>
      <c r="Q264" s="276"/>
      <c r="R264" s="276"/>
      <c r="S264" s="269">
        <v>263</v>
      </c>
    </row>
    <row r="265" spans="1:19" s="81" customFormat="1" ht="15.75">
      <c r="A265" s="270" t="str">
        <f>IFERROR(IF(J265&lt;&gt;"",MAX($A$1:A264)+1,""),"")</f>
        <v/>
      </c>
      <c r="B265" s="271" t="str">
        <f>IFERROR(IF(J265="","",_xlfn.CONCAT($Y$2,_xlfn.CONCAT(IF(LEN(ドッグキャリー!$K$2)=1,0,""),ドッグキャリー!$K$2,_xlfn.CONCAT(IF(LEN(ドッグキャリー!$N$2)=1,0,""),ドッグキャリー!$N$2)))),"")</f>
        <v/>
      </c>
      <c r="C265" s="275"/>
      <c r="D265" s="275"/>
      <c r="E265" s="275"/>
      <c r="F265" s="276"/>
      <c r="G265" s="276"/>
      <c r="H265" s="276"/>
      <c r="I265" s="277" t="str">
        <f>IFERROR(IF(スキンタイト!N220=0,"",スキンタイト!E220),"")</f>
        <v/>
      </c>
      <c r="J265" s="276" t="str">
        <f>IFERROR(IF(スキンタイト!N220=0,"",スキンタイト!N220),"")</f>
        <v/>
      </c>
      <c r="K265" s="276"/>
      <c r="L265" s="276"/>
      <c r="M265" s="276"/>
      <c r="N265" s="276"/>
      <c r="O265" s="276"/>
      <c r="P265" s="276"/>
      <c r="Q265" s="276"/>
      <c r="R265" s="276"/>
      <c r="S265" s="269">
        <v>264</v>
      </c>
    </row>
    <row r="266" spans="1:19" s="81" customFormat="1" ht="15.75">
      <c r="A266" s="270" t="str">
        <f>IFERROR(IF(J266&lt;&gt;"",MAX($A$1:A265)+1,""),"")</f>
        <v/>
      </c>
      <c r="B266" s="271" t="str">
        <f>IFERROR(IF(J266="","",_xlfn.CONCAT($Y$2,_xlfn.CONCAT(IF(LEN(ドッグキャリー!$K$2)=1,0,""),ドッグキャリー!$K$2,_xlfn.CONCAT(IF(LEN(ドッグキャリー!$N$2)=1,0,""),ドッグキャリー!$N$2)))),"")</f>
        <v/>
      </c>
      <c r="C266" s="275"/>
      <c r="D266" s="275"/>
      <c r="E266" s="275"/>
      <c r="F266" s="276"/>
      <c r="G266" s="276"/>
      <c r="H266" s="276"/>
      <c r="I266" s="277" t="str">
        <f>IFERROR(IF(スキンタイト!N221=0,"",スキンタイト!E221),"")</f>
        <v/>
      </c>
      <c r="J266" s="276" t="str">
        <f>IFERROR(IF(スキンタイト!N221=0,"",スキンタイト!N221),"")</f>
        <v/>
      </c>
      <c r="K266" s="276"/>
      <c r="L266" s="276"/>
      <c r="M266" s="276"/>
      <c r="N266" s="276"/>
      <c r="O266" s="276"/>
      <c r="P266" s="276"/>
      <c r="Q266" s="276"/>
      <c r="R266" s="276"/>
      <c r="S266" s="269">
        <v>265</v>
      </c>
    </row>
    <row r="267" spans="1:19" s="81" customFormat="1" ht="15.75">
      <c r="A267" s="270" t="str">
        <f>IFERROR(IF(J267&lt;&gt;"",MAX($A$1:A266)+1,""),"")</f>
        <v/>
      </c>
      <c r="B267" s="271" t="str">
        <f>IFERROR(IF(J267="","",_xlfn.CONCAT($Y$2,_xlfn.CONCAT(IF(LEN(ドッグキャリー!$K$2)=1,0,""),ドッグキャリー!$K$2,_xlfn.CONCAT(IF(LEN(ドッグキャリー!$N$2)=1,0,""),ドッグキャリー!$N$2)))),"")</f>
        <v/>
      </c>
      <c r="C267" s="275"/>
      <c r="D267" s="275"/>
      <c r="E267" s="275"/>
      <c r="F267" s="276"/>
      <c r="G267" s="276"/>
      <c r="H267" s="276"/>
      <c r="I267" s="277" t="str">
        <f>IFERROR(IF(スキンタイト!N222=0,"",スキンタイト!E222),"")</f>
        <v/>
      </c>
      <c r="J267" s="276" t="str">
        <f>IFERROR(IF(スキンタイト!N222=0,"",スキンタイト!N222),"")</f>
        <v/>
      </c>
      <c r="K267" s="276"/>
      <c r="L267" s="276"/>
      <c r="M267" s="276"/>
      <c r="N267" s="276"/>
      <c r="O267" s="276"/>
      <c r="P267" s="276"/>
      <c r="Q267" s="276"/>
      <c r="R267" s="276"/>
      <c r="S267" s="269">
        <v>266</v>
      </c>
    </row>
    <row r="268" spans="1:19" s="81" customFormat="1" ht="15.75">
      <c r="A268" s="270" t="str">
        <f>IFERROR(IF(J268&lt;&gt;"",MAX($A$1:A267)+1,""),"")</f>
        <v/>
      </c>
      <c r="B268" s="271" t="str">
        <f>IFERROR(IF(J268="","",_xlfn.CONCAT($Y$2,_xlfn.CONCAT(IF(LEN(ドッグキャリー!$K$2)=1,0,""),ドッグキャリー!$K$2,_xlfn.CONCAT(IF(LEN(ドッグキャリー!$N$2)=1,0,""),ドッグキャリー!$N$2)))),"")</f>
        <v/>
      </c>
      <c r="C268" s="275"/>
      <c r="D268" s="275"/>
      <c r="E268" s="275"/>
      <c r="F268" s="276"/>
      <c r="G268" s="276"/>
      <c r="H268" s="276"/>
      <c r="I268" s="277" t="str">
        <f>IFERROR(IF(スキンタイト!N223=0,"",スキンタイト!E223),"")</f>
        <v/>
      </c>
      <c r="J268" s="276" t="str">
        <f>IFERROR(IF(スキンタイト!N223=0,"",スキンタイト!N223),"")</f>
        <v/>
      </c>
      <c r="K268" s="276"/>
      <c r="L268" s="276"/>
      <c r="M268" s="276"/>
      <c r="N268" s="276"/>
      <c r="O268" s="276"/>
      <c r="P268" s="276"/>
      <c r="Q268" s="276"/>
      <c r="R268" s="276"/>
      <c r="S268" s="269">
        <v>267</v>
      </c>
    </row>
    <row r="269" spans="1:19" s="81" customFormat="1" ht="15.75">
      <c r="A269" s="270" t="str">
        <f>IFERROR(IF(J269&lt;&gt;"",MAX($A$1:A268)+1,""),"")</f>
        <v/>
      </c>
      <c r="B269" s="271" t="str">
        <f>IFERROR(IF(J269="","",_xlfn.CONCAT($Y$2,_xlfn.CONCAT(IF(LEN(ドッグキャリー!$K$2)=1,0,""),ドッグキャリー!$K$2,_xlfn.CONCAT(IF(LEN(ドッグキャリー!$N$2)=1,0,""),ドッグキャリー!$N$2)))),"")</f>
        <v/>
      </c>
      <c r="C269" s="275"/>
      <c r="D269" s="275"/>
      <c r="E269" s="275"/>
      <c r="F269" s="276"/>
      <c r="G269" s="276"/>
      <c r="H269" s="276"/>
      <c r="I269" s="277" t="str">
        <f>IFERROR(IF(スキンタイト!N224=0,"",スキンタイト!E224),"")</f>
        <v/>
      </c>
      <c r="J269" s="276" t="str">
        <f>IFERROR(IF(スキンタイト!N224=0,"",スキンタイト!N224),"")</f>
        <v/>
      </c>
      <c r="K269" s="276"/>
      <c r="L269" s="276"/>
      <c r="M269" s="276"/>
      <c r="N269" s="276"/>
      <c r="O269" s="276"/>
      <c r="P269" s="276"/>
      <c r="Q269" s="276"/>
      <c r="R269" s="276"/>
      <c r="S269" s="269">
        <v>268</v>
      </c>
    </row>
    <row r="270" spans="1:19" s="81" customFormat="1" ht="15.75">
      <c r="A270" s="270" t="str">
        <f>IFERROR(IF(J270&lt;&gt;"",MAX($A$1:A269)+1,""),"")</f>
        <v/>
      </c>
      <c r="B270" s="271" t="str">
        <f>IFERROR(IF(J270="","",_xlfn.CONCAT($Y$2,_xlfn.CONCAT(IF(LEN(ドッグキャリー!$K$2)=1,0,""),ドッグキャリー!$K$2,_xlfn.CONCAT(IF(LEN(ドッグキャリー!$N$2)=1,0,""),ドッグキャリー!$N$2)))),"")</f>
        <v/>
      </c>
      <c r="C270" s="275"/>
      <c r="D270" s="275"/>
      <c r="E270" s="275"/>
      <c r="F270" s="276"/>
      <c r="G270" s="276"/>
      <c r="H270" s="276"/>
      <c r="I270" s="277" t="str">
        <f>IFERROR(IF(スキンタイト!N225=0,"",スキンタイト!E225),"")</f>
        <v/>
      </c>
      <c r="J270" s="276" t="str">
        <f>IFERROR(IF(スキンタイト!N225=0,"",スキンタイト!N225),"")</f>
        <v/>
      </c>
      <c r="K270" s="276"/>
      <c r="L270" s="276"/>
      <c r="M270" s="276"/>
      <c r="N270" s="276"/>
      <c r="O270" s="276"/>
      <c r="P270" s="276"/>
      <c r="Q270" s="276"/>
      <c r="R270" s="276"/>
      <c r="S270" s="269">
        <v>269</v>
      </c>
    </row>
    <row r="271" spans="1:19" s="81" customFormat="1" ht="15.75">
      <c r="A271" s="270" t="str">
        <f>IFERROR(IF(J271&lt;&gt;"",MAX($A$1:A270)+1,""),"")</f>
        <v/>
      </c>
      <c r="B271" s="271" t="str">
        <f>IFERROR(IF(J271="","",_xlfn.CONCAT($Y$2,_xlfn.CONCAT(IF(LEN(ドッグキャリー!$K$2)=1,0,""),ドッグキャリー!$K$2,_xlfn.CONCAT(IF(LEN(ドッグキャリー!$N$2)=1,0,""),ドッグキャリー!$N$2)))),"")</f>
        <v/>
      </c>
      <c r="C271" s="275"/>
      <c r="D271" s="275"/>
      <c r="E271" s="275"/>
      <c r="F271" s="276"/>
      <c r="G271" s="276"/>
      <c r="H271" s="276"/>
      <c r="I271" s="277" t="str">
        <f>IFERROR(IF(スキンタイト!N226=0,"",スキンタイト!E226),"")</f>
        <v/>
      </c>
      <c r="J271" s="276" t="str">
        <f>IFERROR(IF(スキンタイト!N226=0,"",スキンタイト!N226),"")</f>
        <v/>
      </c>
      <c r="K271" s="276"/>
      <c r="L271" s="276"/>
      <c r="M271" s="276"/>
      <c r="N271" s="276"/>
      <c r="O271" s="276"/>
      <c r="P271" s="276"/>
      <c r="Q271" s="276"/>
      <c r="R271" s="276"/>
      <c r="S271" s="269">
        <v>270</v>
      </c>
    </row>
    <row r="272" spans="1:19" s="81" customFormat="1" ht="15.75">
      <c r="A272" s="270" t="str">
        <f>IFERROR(IF(J272&lt;&gt;"",MAX($A$1:A271)+1,""),"")</f>
        <v/>
      </c>
      <c r="B272" s="271" t="str">
        <f>IFERROR(IF(J272="","",_xlfn.CONCAT($Y$2,_xlfn.CONCAT(IF(LEN(ドッグキャリー!$K$2)=1,0,""),ドッグキャリー!$K$2,_xlfn.CONCAT(IF(LEN(ドッグキャリー!$N$2)=1,0,""),ドッグキャリー!$N$2)))),"")</f>
        <v/>
      </c>
      <c r="C272" s="275"/>
      <c r="D272" s="275"/>
      <c r="E272" s="275"/>
      <c r="F272" s="276"/>
      <c r="G272" s="276"/>
      <c r="H272" s="276"/>
      <c r="I272" s="277" t="str">
        <f>IFERROR(IF(スキンタイト!N227=0,"",スキンタイト!E227),"")</f>
        <v/>
      </c>
      <c r="J272" s="276" t="str">
        <f>IFERROR(IF(スキンタイト!N227=0,"",スキンタイト!N227),"")</f>
        <v/>
      </c>
      <c r="K272" s="276"/>
      <c r="L272" s="276"/>
      <c r="M272" s="276"/>
      <c r="N272" s="276"/>
      <c r="O272" s="276"/>
      <c r="P272" s="276"/>
      <c r="Q272" s="276"/>
      <c r="R272" s="276"/>
      <c r="S272" s="269">
        <v>271</v>
      </c>
    </row>
    <row r="273" spans="1:19" s="81" customFormat="1" ht="15.75">
      <c r="A273" s="270" t="str">
        <f>IFERROR(IF(J273&lt;&gt;"",MAX($A$1:A272)+1,""),"")</f>
        <v/>
      </c>
      <c r="B273" s="271" t="str">
        <f>IFERROR(IF(J273="","",_xlfn.CONCAT($Y$2,_xlfn.CONCAT(IF(LEN(ドッグキャリー!$K$2)=1,0,""),ドッグキャリー!$K$2,_xlfn.CONCAT(IF(LEN(ドッグキャリー!$N$2)=1,0,""),ドッグキャリー!$N$2)))),"")</f>
        <v/>
      </c>
      <c r="C273" s="275"/>
      <c r="D273" s="275"/>
      <c r="E273" s="275"/>
      <c r="F273" s="276"/>
      <c r="G273" s="276"/>
      <c r="H273" s="276"/>
      <c r="I273" s="277" t="str">
        <f>IFERROR(IF(スキンタイト!N228=0,"",スキンタイト!E228),"")</f>
        <v/>
      </c>
      <c r="J273" s="276" t="str">
        <f>IFERROR(IF(スキンタイト!N228=0,"",スキンタイト!N228),"")</f>
        <v/>
      </c>
      <c r="K273" s="276"/>
      <c r="L273" s="276"/>
      <c r="M273" s="276"/>
      <c r="N273" s="276"/>
      <c r="O273" s="276"/>
      <c r="P273" s="276"/>
      <c r="Q273" s="276"/>
      <c r="R273" s="276"/>
      <c r="S273" s="269">
        <v>272</v>
      </c>
    </row>
    <row r="274" spans="1:19" s="81" customFormat="1" ht="15.75">
      <c r="A274" s="270" t="str">
        <f>IFERROR(IF(J274&lt;&gt;"",MAX($A$1:A273)+1,""),"")</f>
        <v/>
      </c>
      <c r="B274" s="271" t="str">
        <f>IFERROR(IF(J274="","",_xlfn.CONCAT($Y$2,_xlfn.CONCAT(IF(LEN(ドッグキャリー!$K$2)=1,0,""),ドッグキャリー!$K$2,_xlfn.CONCAT(IF(LEN(ドッグキャリー!$N$2)=1,0,""),ドッグキャリー!$N$2)))),"")</f>
        <v/>
      </c>
      <c r="C274" s="275"/>
      <c r="D274" s="275"/>
      <c r="E274" s="275"/>
      <c r="F274" s="276"/>
      <c r="G274" s="276"/>
      <c r="H274" s="276"/>
      <c r="I274" s="277" t="str">
        <f>IFERROR(IF(スキンタイト!N229=0,"",スキンタイト!E229),"")</f>
        <v/>
      </c>
      <c r="J274" s="276" t="str">
        <f>IFERROR(IF(スキンタイト!N229=0,"",スキンタイト!N229),"")</f>
        <v/>
      </c>
      <c r="K274" s="276"/>
      <c r="L274" s="276"/>
      <c r="M274" s="276"/>
      <c r="N274" s="276"/>
      <c r="O274" s="276"/>
      <c r="P274" s="276"/>
      <c r="Q274" s="276"/>
      <c r="R274" s="276"/>
      <c r="S274" s="269">
        <v>273</v>
      </c>
    </row>
    <row r="275" spans="1:19" s="81" customFormat="1" ht="15.75">
      <c r="A275" s="270" t="str">
        <f>IFERROR(IF(J275&lt;&gt;"",MAX($A$1:A274)+1,""),"")</f>
        <v/>
      </c>
      <c r="B275" s="271" t="str">
        <f>IFERROR(IF(J275="","",_xlfn.CONCAT($Y$2,_xlfn.CONCAT(IF(LEN(ドッグキャリー!$K$2)=1,0,""),ドッグキャリー!$K$2,_xlfn.CONCAT(IF(LEN(ドッグキャリー!$N$2)=1,0,""),ドッグキャリー!$N$2)))),"")</f>
        <v/>
      </c>
      <c r="C275" s="275"/>
      <c r="D275" s="275"/>
      <c r="E275" s="275"/>
      <c r="F275" s="276"/>
      <c r="G275" s="276"/>
      <c r="H275" s="276"/>
      <c r="I275" s="277" t="str">
        <f>IFERROR(IF(スキンタイト!N230=0,"",スキンタイト!E230),"")</f>
        <v/>
      </c>
      <c r="J275" s="276" t="str">
        <f>IFERROR(IF(スキンタイト!N230=0,"",スキンタイト!N230),"")</f>
        <v/>
      </c>
      <c r="K275" s="276"/>
      <c r="L275" s="276"/>
      <c r="M275" s="276"/>
      <c r="N275" s="276"/>
      <c r="O275" s="276"/>
      <c r="P275" s="276"/>
      <c r="Q275" s="276"/>
      <c r="R275" s="276"/>
      <c r="S275" s="269">
        <v>274</v>
      </c>
    </row>
    <row r="276" spans="1:19" s="81" customFormat="1" ht="15.75">
      <c r="A276" s="270" t="str">
        <f>IFERROR(IF(J276&lt;&gt;"",MAX($A$1:A275)+1,""),"")</f>
        <v/>
      </c>
      <c r="B276" s="271" t="str">
        <f>IFERROR(IF(J276="","",_xlfn.CONCAT($Y$2,_xlfn.CONCAT(IF(LEN(ドッグキャリー!$K$2)=1,0,""),ドッグキャリー!$K$2,_xlfn.CONCAT(IF(LEN(ドッグキャリー!$N$2)=1,0,""),ドッグキャリー!$N$2)))),"")</f>
        <v/>
      </c>
      <c r="C276" s="275"/>
      <c r="D276" s="275"/>
      <c r="E276" s="275"/>
      <c r="F276" s="276"/>
      <c r="G276" s="276"/>
      <c r="H276" s="276"/>
      <c r="I276" s="277" t="str">
        <f>IFERROR(IF(スキンタイト!N231=0,"",スキンタイト!E231),"")</f>
        <v/>
      </c>
      <c r="J276" s="276" t="str">
        <f>IFERROR(IF(スキンタイト!N231=0,"",スキンタイト!N231),"")</f>
        <v/>
      </c>
      <c r="K276" s="276"/>
      <c r="L276" s="276"/>
      <c r="M276" s="276"/>
      <c r="N276" s="276"/>
      <c r="O276" s="276"/>
      <c r="P276" s="276"/>
      <c r="Q276" s="276"/>
      <c r="R276" s="276"/>
      <c r="S276" s="269">
        <v>275</v>
      </c>
    </row>
    <row r="277" spans="1:19" s="81" customFormat="1" ht="15.75">
      <c r="A277" s="270" t="str">
        <f>IFERROR(IF(J277&lt;&gt;"",MAX($A$1:A276)+1,""),"")</f>
        <v/>
      </c>
      <c r="B277" s="271" t="str">
        <f>IFERROR(IF(J277="","",_xlfn.CONCAT($Y$2,_xlfn.CONCAT(IF(LEN(ドッグキャリー!$K$2)=1,0,""),ドッグキャリー!$K$2,_xlfn.CONCAT(IF(LEN(ドッグキャリー!$N$2)=1,0,""),ドッグキャリー!$N$2)))),"")</f>
        <v/>
      </c>
      <c r="C277" s="275"/>
      <c r="D277" s="275"/>
      <c r="E277" s="275"/>
      <c r="F277" s="276"/>
      <c r="G277" s="276"/>
      <c r="H277" s="276"/>
      <c r="I277" s="277" t="str">
        <f>IFERROR(IF(スキンタイト!N232=0,"",スキンタイト!E232),"")</f>
        <v/>
      </c>
      <c r="J277" s="276" t="str">
        <f>IFERROR(IF(スキンタイト!N232=0,"",スキンタイト!N232),"")</f>
        <v/>
      </c>
      <c r="K277" s="279"/>
      <c r="L277" s="279"/>
      <c r="M277" s="279"/>
      <c r="N277" s="279"/>
      <c r="O277" s="279"/>
      <c r="P277" s="279"/>
      <c r="Q277" s="279"/>
      <c r="R277" s="279"/>
      <c r="S277" s="269">
        <v>276</v>
      </c>
    </row>
    <row r="278" spans="1:19" s="81" customFormat="1" ht="15.75">
      <c r="A278" s="270" t="str">
        <f>IFERROR(IF(J278&lt;&gt;"",MAX($A$1:A277)+1,""),"")</f>
        <v/>
      </c>
      <c r="B278" s="271" t="str">
        <f>IFERROR(IF(J278="","",_xlfn.CONCAT($Y$2,_xlfn.CONCAT(IF(LEN(ドッグキャリー!$K$2)=1,0,""),ドッグキャリー!$K$2,_xlfn.CONCAT(IF(LEN(ドッグキャリー!$N$2)=1,0,""),ドッグキャリー!$N$2)))),"")</f>
        <v/>
      </c>
      <c r="C278" s="275"/>
      <c r="D278" s="275"/>
      <c r="E278" s="275"/>
      <c r="F278" s="276"/>
      <c r="G278" s="276"/>
      <c r="H278" s="276"/>
      <c r="I278" s="277" t="str">
        <f>IFERROR(IF(スキンタイト!N233=0,"",スキンタイト!E233),"")</f>
        <v/>
      </c>
      <c r="J278" s="276" t="str">
        <f>IFERROR(IF(スキンタイト!N233=0,"",スキンタイト!N233),"")</f>
        <v/>
      </c>
      <c r="K278" s="279"/>
      <c r="L278" s="279"/>
      <c r="M278" s="279"/>
      <c r="N278" s="279"/>
      <c r="O278" s="279"/>
      <c r="P278" s="279"/>
      <c r="Q278" s="279"/>
      <c r="R278" s="279"/>
      <c r="S278" s="269">
        <v>277</v>
      </c>
    </row>
    <row r="279" spans="1:19" s="81" customFormat="1" ht="15.75">
      <c r="A279" s="270" t="str">
        <f>IFERROR(IF(J279&lt;&gt;"",MAX($A$1:A278)+1,""),"")</f>
        <v/>
      </c>
      <c r="B279" s="271" t="str">
        <f>IFERROR(IF(J279="","",_xlfn.CONCAT($Y$2,_xlfn.CONCAT(IF(LEN(ドッグキャリー!$K$2)=1,0,""),ドッグキャリー!$K$2,_xlfn.CONCAT(IF(LEN(ドッグキャリー!$N$2)=1,0,""),ドッグキャリー!$N$2)))),"")</f>
        <v/>
      </c>
      <c r="C279" s="275"/>
      <c r="D279" s="275"/>
      <c r="E279" s="275"/>
      <c r="F279" s="276"/>
      <c r="G279" s="276"/>
      <c r="H279" s="276"/>
      <c r="I279" s="277" t="str">
        <f>IFERROR(IF(スキンタイト!N234=0,"",スキンタイト!E234),"")</f>
        <v/>
      </c>
      <c r="J279" s="276" t="str">
        <f>IFERROR(IF(スキンタイト!N234=0,"",スキンタイト!N234),"")</f>
        <v/>
      </c>
      <c r="K279" s="279"/>
      <c r="L279" s="279"/>
      <c r="M279" s="279"/>
      <c r="N279" s="279"/>
      <c r="O279" s="279"/>
      <c r="P279" s="279"/>
      <c r="Q279" s="279"/>
      <c r="R279" s="279"/>
      <c r="S279" s="269">
        <v>278</v>
      </c>
    </row>
    <row r="280" spans="1:19" s="81" customFormat="1" ht="15.75">
      <c r="A280" s="270" t="str">
        <f>IFERROR(IF(J280&lt;&gt;"",MAX($A$1:A279)+1,""),"")</f>
        <v/>
      </c>
      <c r="B280" s="271" t="str">
        <f>IFERROR(IF(J280="","",_xlfn.CONCAT($Y$2,_xlfn.CONCAT(IF(LEN(ドッグキャリー!$K$2)=1,0,""),ドッグキャリー!$K$2,_xlfn.CONCAT(IF(LEN(ドッグキャリー!$N$2)=1,0,""),ドッグキャリー!$N$2)))),"")</f>
        <v/>
      </c>
      <c r="C280" s="275"/>
      <c r="D280" s="275"/>
      <c r="E280" s="275"/>
      <c r="F280" s="276"/>
      <c r="G280" s="276"/>
      <c r="H280" s="276"/>
      <c r="I280" s="277" t="str">
        <f>IFERROR(IF(スキンタイト!N235=0,"",スキンタイト!E235),"")</f>
        <v/>
      </c>
      <c r="J280" s="276" t="str">
        <f>IFERROR(IF(スキンタイト!N235=0,"",スキンタイト!N235),"")</f>
        <v/>
      </c>
      <c r="K280" s="279"/>
      <c r="L280" s="279"/>
      <c r="M280" s="279"/>
      <c r="N280" s="279"/>
      <c r="O280" s="279"/>
      <c r="P280" s="279"/>
      <c r="Q280" s="279"/>
      <c r="R280" s="279"/>
      <c r="S280" s="269">
        <v>279</v>
      </c>
    </row>
    <row r="281" spans="1:19" s="81" customFormat="1" ht="15.75">
      <c r="A281" s="270" t="str">
        <f>IFERROR(IF(J281&lt;&gt;"",MAX($A$1:A280)+1,""),"")</f>
        <v/>
      </c>
      <c r="B281" s="271" t="str">
        <f>IFERROR(IF(J281="","",_xlfn.CONCAT($Y$2,_xlfn.CONCAT(IF(LEN(ドッグキャリー!$K$2)=1,0,""),ドッグキャリー!$K$2,_xlfn.CONCAT(IF(LEN(ドッグキャリー!$N$2)=1,0,""),ドッグキャリー!$N$2)))),"")</f>
        <v/>
      </c>
      <c r="C281" s="275"/>
      <c r="D281" s="275"/>
      <c r="E281" s="275"/>
      <c r="F281" s="276"/>
      <c r="G281" s="276"/>
      <c r="H281" s="276"/>
      <c r="I281" s="277" t="str">
        <f>IFERROR(IF(スキンタイト!N236=0,"",スキンタイト!E236),"")</f>
        <v/>
      </c>
      <c r="J281" s="276" t="str">
        <f>IFERROR(IF(スキンタイト!N236=0,"",スキンタイト!N236),"")</f>
        <v/>
      </c>
      <c r="K281" s="279"/>
      <c r="L281" s="279"/>
      <c r="M281" s="279"/>
      <c r="N281" s="279"/>
      <c r="O281" s="279"/>
      <c r="P281" s="279"/>
      <c r="Q281" s="279"/>
      <c r="R281" s="279"/>
      <c r="S281" s="269">
        <v>280</v>
      </c>
    </row>
    <row r="282" spans="1:19" s="81" customFormat="1" ht="15.75">
      <c r="A282" s="270" t="str">
        <f>IFERROR(IF(J282&lt;&gt;"",MAX($A$1:A281)+1,""),"")</f>
        <v/>
      </c>
      <c r="B282" s="271" t="str">
        <f>IFERROR(IF(J282="","",_xlfn.CONCAT($Y$2,_xlfn.CONCAT(IF(LEN(ドッグキャリー!$K$2)=1,0,""),ドッグキャリー!$K$2,_xlfn.CONCAT(IF(LEN(ドッグキャリー!$N$2)=1,0,""),ドッグキャリー!$N$2)))),"")</f>
        <v/>
      </c>
      <c r="C282" s="275"/>
      <c r="D282" s="275"/>
      <c r="E282" s="275"/>
      <c r="F282" s="276"/>
      <c r="G282" s="276"/>
      <c r="H282" s="276"/>
      <c r="I282" s="277" t="str">
        <f>IFERROR(IF(スキンタイト!N237=0,"",スキンタイト!E237),"")</f>
        <v/>
      </c>
      <c r="J282" s="276" t="str">
        <f>IFERROR(IF(スキンタイト!N237=0,"",スキンタイト!N237),"")</f>
        <v/>
      </c>
      <c r="K282" s="279"/>
      <c r="L282" s="279"/>
      <c r="M282" s="279"/>
      <c r="N282" s="279"/>
      <c r="O282" s="279"/>
      <c r="P282" s="279"/>
      <c r="Q282" s="279"/>
      <c r="R282" s="279"/>
      <c r="S282" s="269">
        <v>281</v>
      </c>
    </row>
    <row r="283" spans="1:19" s="81" customFormat="1" ht="15.75">
      <c r="A283" s="270" t="str">
        <f>IFERROR(IF(J283&lt;&gt;"",MAX($A$1:A282)+1,""),"")</f>
        <v/>
      </c>
      <c r="B283" s="271" t="str">
        <f>IFERROR(IF(J283="","",_xlfn.CONCAT($Y$2,_xlfn.CONCAT(IF(LEN(ドッグキャリー!$K$2)=1,0,""),ドッグキャリー!$K$2,_xlfn.CONCAT(IF(LEN(ドッグキャリー!$N$2)=1,0,""),ドッグキャリー!$N$2)))),"")</f>
        <v/>
      </c>
      <c r="C283" s="275"/>
      <c r="D283" s="275"/>
      <c r="E283" s="275"/>
      <c r="F283" s="276"/>
      <c r="G283" s="276"/>
      <c r="H283" s="276"/>
      <c r="I283" s="277" t="str">
        <f>IFERROR(IF(スキンタイト!N238=0,"",スキンタイト!E238),"")</f>
        <v/>
      </c>
      <c r="J283" s="276" t="str">
        <f>IFERROR(IF(スキンタイト!N238=0,"",スキンタイト!N238),"")</f>
        <v/>
      </c>
      <c r="K283" s="279"/>
      <c r="L283" s="279"/>
      <c r="M283" s="279"/>
      <c r="N283" s="279"/>
      <c r="O283" s="279"/>
      <c r="P283" s="279"/>
      <c r="Q283" s="279"/>
      <c r="R283" s="279"/>
      <c r="S283" s="269">
        <v>282</v>
      </c>
    </row>
    <row r="284" spans="1:19" s="81" customFormat="1" ht="15.75">
      <c r="A284" s="270" t="str">
        <f>IFERROR(IF(J284&lt;&gt;"",MAX($A$1:A283)+1,""),"")</f>
        <v/>
      </c>
      <c r="B284" s="271" t="str">
        <f>IFERROR(IF(J284="","",_xlfn.CONCAT($Y$2,_xlfn.CONCAT(IF(LEN(ドッグキャリー!$K$2)=1,0,""),ドッグキャリー!$K$2,_xlfn.CONCAT(IF(LEN(ドッグキャリー!$N$2)=1,0,""),ドッグキャリー!$N$2)))),"")</f>
        <v/>
      </c>
      <c r="C284" s="275"/>
      <c r="D284" s="275"/>
      <c r="E284" s="275"/>
      <c r="F284" s="276"/>
      <c r="G284" s="276"/>
      <c r="H284" s="276"/>
      <c r="I284" s="277" t="str">
        <f>IFERROR(IF(スキンタイト!N239=0,"",スキンタイト!E239),"")</f>
        <v/>
      </c>
      <c r="J284" s="276" t="str">
        <f>IFERROR(IF(スキンタイト!N239=0,"",スキンタイト!N239),"")</f>
        <v/>
      </c>
      <c r="K284" s="279"/>
      <c r="L284" s="279"/>
      <c r="M284" s="279"/>
      <c r="N284" s="279"/>
      <c r="O284" s="279"/>
      <c r="P284" s="279"/>
      <c r="Q284" s="279"/>
      <c r="R284" s="279"/>
      <c r="S284" s="269">
        <v>283</v>
      </c>
    </row>
    <row r="285" spans="1:19" s="81" customFormat="1" ht="15.75">
      <c r="A285" s="270" t="str">
        <f>IFERROR(IF(J285&lt;&gt;"",MAX($A$1:A284)+1,""),"")</f>
        <v/>
      </c>
      <c r="B285" s="271" t="str">
        <f>IFERROR(IF(J285="","",_xlfn.CONCAT($Y$2,_xlfn.CONCAT(IF(LEN(ドッグキャリー!$K$2)=1,0,""),ドッグキャリー!$K$2,_xlfn.CONCAT(IF(LEN(ドッグキャリー!$N$2)=1,0,""),ドッグキャリー!$N$2)))),"")</f>
        <v/>
      </c>
      <c r="C285" s="275"/>
      <c r="D285" s="275"/>
      <c r="E285" s="275"/>
      <c r="F285" s="276"/>
      <c r="G285" s="276"/>
      <c r="H285" s="276"/>
      <c r="I285" s="277" t="str">
        <f>IFERROR(IF(スキンタイト!N240=0,"",スキンタイト!E240),"")</f>
        <v/>
      </c>
      <c r="J285" s="276" t="str">
        <f>IFERROR(IF(スキンタイト!N240=0,"",スキンタイト!N240),"")</f>
        <v/>
      </c>
      <c r="K285" s="279"/>
      <c r="L285" s="279"/>
      <c r="M285" s="279"/>
      <c r="N285" s="279"/>
      <c r="O285" s="279"/>
      <c r="P285" s="279"/>
      <c r="Q285" s="279"/>
      <c r="R285" s="279"/>
      <c r="S285" s="269">
        <v>284</v>
      </c>
    </row>
    <row r="286" spans="1:19" s="81" customFormat="1" ht="15.75">
      <c r="A286" s="270" t="str">
        <f>IFERROR(IF(J286&lt;&gt;"",MAX($A$1:A285)+1,""),"")</f>
        <v/>
      </c>
      <c r="B286" s="271" t="str">
        <f>IFERROR(IF(J286="","",_xlfn.CONCAT($Y$2,_xlfn.CONCAT(IF(LEN(ドッグキャリー!$K$2)=1,0,""),ドッグキャリー!$K$2,_xlfn.CONCAT(IF(LEN(ドッグキャリー!$N$2)=1,0,""),ドッグキャリー!$N$2)))),"")</f>
        <v/>
      </c>
      <c r="C286" s="275"/>
      <c r="D286" s="275"/>
      <c r="E286" s="275"/>
      <c r="F286" s="276"/>
      <c r="G286" s="276"/>
      <c r="H286" s="276"/>
      <c r="I286" s="277" t="str">
        <f>IFERROR(IF(スキンタイト!N241=0,"",スキンタイト!E241),"")</f>
        <v/>
      </c>
      <c r="J286" s="276" t="str">
        <f>IFERROR(IF(スキンタイト!N241=0,"",スキンタイト!N241),"")</f>
        <v/>
      </c>
      <c r="K286" s="279"/>
      <c r="L286" s="279"/>
      <c r="M286" s="279"/>
      <c r="N286" s="279"/>
      <c r="O286" s="279"/>
      <c r="P286" s="279"/>
      <c r="Q286" s="279"/>
      <c r="R286" s="279"/>
      <c r="S286" s="269">
        <v>285</v>
      </c>
    </row>
    <row r="287" spans="1:19" s="81" customFormat="1" ht="15.75">
      <c r="A287" s="270" t="str">
        <f>IFERROR(IF(J287&lt;&gt;"",MAX($A$1:A286)+1,""),"")</f>
        <v/>
      </c>
      <c r="B287" s="271" t="str">
        <f>IFERROR(IF(J287="","",_xlfn.CONCAT($Y$2,_xlfn.CONCAT(IF(LEN(ドッグキャリー!$K$2)=1,0,""),ドッグキャリー!$K$2,_xlfn.CONCAT(IF(LEN(ドッグキャリー!$N$2)=1,0,""),ドッグキャリー!$N$2)))),"")</f>
        <v/>
      </c>
      <c r="C287" s="275"/>
      <c r="D287" s="275"/>
      <c r="E287" s="275"/>
      <c r="F287" s="276"/>
      <c r="G287" s="276"/>
      <c r="H287" s="276"/>
      <c r="I287" s="277" t="str">
        <f>IFERROR(IF(スキンタイト!N242=0,"",スキンタイト!E242),"")</f>
        <v/>
      </c>
      <c r="J287" s="276" t="str">
        <f>IFERROR(IF(スキンタイト!N242=0,"",スキンタイト!N242),"")</f>
        <v/>
      </c>
      <c r="K287" s="279"/>
      <c r="L287" s="279"/>
      <c r="M287" s="279"/>
      <c r="N287" s="279"/>
      <c r="O287" s="279"/>
      <c r="P287" s="279"/>
      <c r="Q287" s="279"/>
      <c r="R287" s="279"/>
      <c r="S287" s="269">
        <v>286</v>
      </c>
    </row>
    <row r="288" spans="1:19" s="81" customFormat="1" ht="15.75">
      <c r="A288" s="270" t="str">
        <f>IFERROR(IF(J288&lt;&gt;"",MAX($A$1:A287)+1,""),"")</f>
        <v/>
      </c>
      <c r="B288" s="271" t="str">
        <f>IFERROR(IF(J288="","",_xlfn.CONCAT($Y$2,_xlfn.CONCAT(IF(LEN(ドッグキャリー!$K$2)=1,0,""),ドッグキャリー!$K$2,_xlfn.CONCAT(IF(LEN(ドッグキャリー!$N$2)=1,0,""),ドッグキャリー!$N$2)))),"")</f>
        <v/>
      </c>
      <c r="C288" s="275"/>
      <c r="D288" s="275"/>
      <c r="E288" s="275"/>
      <c r="F288" s="276"/>
      <c r="G288" s="276"/>
      <c r="H288" s="276"/>
      <c r="I288" s="277" t="str">
        <f>IFERROR(IF(スキンタイト!N243=0,"",スキンタイト!E243),"")</f>
        <v/>
      </c>
      <c r="J288" s="276" t="str">
        <f>IFERROR(IF(スキンタイト!N243=0,"",スキンタイト!N243),"")</f>
        <v/>
      </c>
      <c r="K288" s="279"/>
      <c r="L288" s="279"/>
      <c r="M288" s="279"/>
      <c r="N288" s="279"/>
      <c r="O288" s="279"/>
      <c r="P288" s="279"/>
      <c r="Q288" s="279"/>
      <c r="R288" s="279"/>
      <c r="S288" s="269">
        <v>287</v>
      </c>
    </row>
    <row r="289" spans="1:19" s="81" customFormat="1" ht="15.75">
      <c r="A289" s="270" t="str">
        <f>IFERROR(IF(J289&lt;&gt;"",MAX($A$1:A288)+1,""),"")</f>
        <v/>
      </c>
      <c r="B289" s="271" t="str">
        <f>IFERROR(IF(J289="","",_xlfn.CONCAT($Y$2,_xlfn.CONCAT(IF(LEN(ドッグキャリー!$K$2)=1,0,""),ドッグキャリー!$K$2,_xlfn.CONCAT(IF(LEN(ドッグキャリー!$N$2)=1,0,""),ドッグキャリー!$N$2)))),"")</f>
        <v/>
      </c>
      <c r="C289" s="275"/>
      <c r="D289" s="275"/>
      <c r="E289" s="275"/>
      <c r="F289" s="276"/>
      <c r="G289" s="276"/>
      <c r="H289" s="276"/>
      <c r="I289" s="277" t="str">
        <f>IFERROR(IF(スキンタイト!N244=0,"",スキンタイト!E244),"")</f>
        <v/>
      </c>
      <c r="J289" s="276" t="str">
        <f>IFERROR(IF(スキンタイト!N244=0,"",スキンタイト!N244),"")</f>
        <v/>
      </c>
      <c r="K289" s="279"/>
      <c r="L289" s="279"/>
      <c r="M289" s="279"/>
      <c r="N289" s="279"/>
      <c r="O289" s="279"/>
      <c r="P289" s="279"/>
      <c r="Q289" s="279"/>
      <c r="R289" s="279"/>
      <c r="S289" s="269">
        <v>288</v>
      </c>
    </row>
    <row r="290" spans="1:19" s="81" customFormat="1" ht="15.75">
      <c r="A290" s="270" t="str">
        <f>IFERROR(IF(J290&lt;&gt;"",MAX($A$1:A289)+1,""),"")</f>
        <v/>
      </c>
      <c r="B290" s="271" t="str">
        <f>IFERROR(IF(J290="","",_xlfn.CONCAT($Y$2,_xlfn.CONCAT(IF(LEN(ドッグキャリー!$K$2)=1,0,""),ドッグキャリー!$K$2,_xlfn.CONCAT(IF(LEN(ドッグキャリー!$N$2)=1,0,""),ドッグキャリー!$N$2)))),"")</f>
        <v/>
      </c>
      <c r="C290" s="275"/>
      <c r="D290" s="275"/>
      <c r="E290" s="275"/>
      <c r="F290" s="276"/>
      <c r="G290" s="276"/>
      <c r="H290" s="276"/>
      <c r="I290" s="277" t="str">
        <f>IFERROR(IF(スキンタイト!N245=0,"",スキンタイト!E245),"")</f>
        <v/>
      </c>
      <c r="J290" s="276" t="str">
        <f>IFERROR(IF(スキンタイト!N245=0,"",スキンタイト!N245),"")</f>
        <v/>
      </c>
      <c r="K290" s="279"/>
      <c r="L290" s="279"/>
      <c r="M290" s="279"/>
      <c r="N290" s="279"/>
      <c r="O290" s="279"/>
      <c r="P290" s="279"/>
      <c r="Q290" s="279"/>
      <c r="R290" s="279"/>
      <c r="S290" s="269">
        <v>289</v>
      </c>
    </row>
    <row r="291" spans="1:19" s="81" customFormat="1" ht="15.75">
      <c r="A291" s="270" t="str">
        <f>IFERROR(IF(J291&lt;&gt;"",MAX($A$1:A290)+1,""),"")</f>
        <v/>
      </c>
      <c r="B291" s="271" t="str">
        <f>IFERROR(IF(J291="","",_xlfn.CONCAT($Y$2,_xlfn.CONCAT(IF(LEN(ドッグキャリー!$K$2)=1,0,""),ドッグキャリー!$K$2,_xlfn.CONCAT(IF(LEN(ドッグキャリー!$N$2)=1,0,""),ドッグキャリー!$N$2)))),"")</f>
        <v/>
      </c>
      <c r="C291" s="275"/>
      <c r="D291" s="275"/>
      <c r="E291" s="275"/>
      <c r="F291" s="276"/>
      <c r="G291" s="276"/>
      <c r="H291" s="276"/>
      <c r="I291" s="277" t="str">
        <f>IFERROR(IF(スキンタイト!N246=0,"",スキンタイト!E246),"")</f>
        <v/>
      </c>
      <c r="J291" s="276" t="str">
        <f>IFERROR(IF(スキンタイト!N246=0,"",スキンタイト!N246),"")</f>
        <v/>
      </c>
      <c r="K291" s="279"/>
      <c r="L291" s="279"/>
      <c r="M291" s="279"/>
      <c r="N291" s="279"/>
      <c r="O291" s="279"/>
      <c r="P291" s="279"/>
      <c r="Q291" s="279"/>
      <c r="R291" s="279"/>
      <c r="S291" s="269">
        <v>290</v>
      </c>
    </row>
    <row r="292" spans="1:19" s="81" customFormat="1" ht="15.75">
      <c r="A292" s="270" t="str">
        <f>IFERROR(IF(J292&lt;&gt;"",MAX($A$1:A291)+1,""),"")</f>
        <v/>
      </c>
      <c r="B292" s="271" t="str">
        <f>IFERROR(IF(J292="","",_xlfn.CONCAT($Y$2,_xlfn.CONCAT(IF(LEN(ドッグキャリー!$K$2)=1,0,""),ドッグキャリー!$K$2,_xlfn.CONCAT(IF(LEN(ドッグキャリー!$N$2)=1,0,""),ドッグキャリー!$N$2)))),"")</f>
        <v/>
      </c>
      <c r="C292" s="275"/>
      <c r="D292" s="275"/>
      <c r="E292" s="275"/>
      <c r="F292" s="276"/>
      <c r="G292" s="276"/>
      <c r="H292" s="276"/>
      <c r="I292" s="277" t="str">
        <f>IFERROR(IF(スキンタイト!N247=0,"",スキンタイト!E247),"")</f>
        <v/>
      </c>
      <c r="J292" s="276" t="str">
        <f>IFERROR(IF(スキンタイト!N247=0,"",スキンタイト!N247),"")</f>
        <v/>
      </c>
      <c r="K292" s="279"/>
      <c r="L292" s="279"/>
      <c r="M292" s="279"/>
      <c r="N292" s="279"/>
      <c r="O292" s="279"/>
      <c r="P292" s="279"/>
      <c r="Q292" s="279"/>
      <c r="R292" s="279"/>
      <c r="S292" s="269">
        <v>291</v>
      </c>
    </row>
    <row r="293" spans="1:19" s="81" customFormat="1" ht="15.75">
      <c r="A293" s="270" t="str">
        <f>IFERROR(IF(J293&lt;&gt;"",MAX($A$1:A292)+1,""),"")</f>
        <v/>
      </c>
      <c r="B293" s="271" t="str">
        <f>IFERROR(IF(J293="","",_xlfn.CONCAT($Y$2,_xlfn.CONCAT(IF(LEN(ドッグキャリー!$K$2)=1,0,""),ドッグキャリー!$K$2,_xlfn.CONCAT(IF(LEN(ドッグキャリー!$N$2)=1,0,""),ドッグキャリー!$N$2)))),"")</f>
        <v/>
      </c>
      <c r="C293" s="275"/>
      <c r="D293" s="275"/>
      <c r="E293" s="275"/>
      <c r="F293" s="276"/>
      <c r="G293" s="276"/>
      <c r="H293" s="276"/>
      <c r="I293" s="277" t="str">
        <f>IFERROR(IF(スキンタイト!N248=0,"",スキンタイト!E248),"")</f>
        <v/>
      </c>
      <c r="J293" s="276" t="str">
        <f>IFERROR(IF(スキンタイト!N248=0,"",スキンタイト!N248),"")</f>
        <v/>
      </c>
      <c r="K293" s="279"/>
      <c r="L293" s="279"/>
      <c r="M293" s="279"/>
      <c r="N293" s="279"/>
      <c r="O293" s="279"/>
      <c r="P293" s="279"/>
      <c r="Q293" s="279"/>
      <c r="R293" s="279"/>
      <c r="S293" s="269">
        <v>292</v>
      </c>
    </row>
    <row r="294" spans="1:19" s="81" customFormat="1" ht="15.75">
      <c r="A294" s="270" t="str">
        <f>IFERROR(IF(J294&lt;&gt;"",MAX($A$1:A293)+1,""),"")</f>
        <v/>
      </c>
      <c r="B294" s="271" t="str">
        <f>IFERROR(IF(J294="","",_xlfn.CONCAT($Y$2,_xlfn.CONCAT(IF(LEN(ドッグキャリー!$K$2)=1,0,""),ドッグキャリー!$K$2,_xlfn.CONCAT(IF(LEN(ドッグキャリー!$N$2)=1,0,""),ドッグキャリー!$N$2)))),"")</f>
        <v/>
      </c>
      <c r="C294" s="275"/>
      <c r="D294" s="275"/>
      <c r="E294" s="275"/>
      <c r="F294" s="276"/>
      <c r="G294" s="276"/>
      <c r="H294" s="276"/>
      <c r="I294" s="277" t="str">
        <f>IFERROR(IF(スキンタイト!N249=0,"",スキンタイト!E249),"")</f>
        <v/>
      </c>
      <c r="J294" s="276" t="str">
        <f>IFERROR(IF(スキンタイト!N249=0,"",スキンタイト!N249),"")</f>
        <v/>
      </c>
      <c r="K294" s="279"/>
      <c r="L294" s="279"/>
      <c r="M294" s="279"/>
      <c r="N294" s="279"/>
      <c r="O294" s="279"/>
      <c r="P294" s="279"/>
      <c r="Q294" s="279"/>
      <c r="R294" s="279"/>
      <c r="S294" s="269">
        <v>293</v>
      </c>
    </row>
    <row r="295" spans="1:19" s="81" customFormat="1" ht="15.75">
      <c r="A295" s="270" t="str">
        <f>IFERROR(IF(J295&lt;&gt;"",MAX($A$1:A294)+1,""),"")</f>
        <v/>
      </c>
      <c r="B295" s="271" t="str">
        <f>IFERROR(IF(J295="","",_xlfn.CONCAT($Y$2,_xlfn.CONCAT(IF(LEN(ドッグキャリー!$K$2)=1,0,""),ドッグキャリー!$K$2,_xlfn.CONCAT(IF(LEN(ドッグキャリー!$N$2)=1,0,""),ドッグキャリー!$N$2)))),"")</f>
        <v/>
      </c>
      <c r="C295" s="275"/>
      <c r="D295" s="275"/>
      <c r="E295" s="275"/>
      <c r="F295" s="276"/>
      <c r="G295" s="276"/>
      <c r="H295" s="276"/>
      <c r="I295" s="277" t="str">
        <f>IFERROR(IF(スキンタイト!N250=0,"",スキンタイト!E250),"")</f>
        <v/>
      </c>
      <c r="J295" s="276" t="str">
        <f>IFERROR(IF(スキンタイト!N250=0,"",スキンタイト!N250),"")</f>
        <v/>
      </c>
      <c r="K295" s="279"/>
      <c r="L295" s="279"/>
      <c r="M295" s="279"/>
      <c r="N295" s="279"/>
      <c r="O295" s="279"/>
      <c r="P295" s="279"/>
      <c r="Q295" s="279"/>
      <c r="R295" s="279"/>
      <c r="S295" s="269">
        <v>294</v>
      </c>
    </row>
    <row r="296" spans="1:19" s="81" customFormat="1" ht="15.75">
      <c r="A296" s="270" t="str">
        <f>IFERROR(IF(J296&lt;&gt;"",MAX($A$1:A295)+1,""),"")</f>
        <v/>
      </c>
      <c r="B296" s="271" t="str">
        <f>IFERROR(IF(J296="","",_xlfn.CONCAT($Y$2,_xlfn.CONCAT(IF(LEN(ドッグキャリー!$K$2)=1,0,""),ドッグキャリー!$K$2,_xlfn.CONCAT(IF(LEN(ドッグキャリー!$N$2)=1,0,""),ドッグキャリー!$N$2)))),"")</f>
        <v/>
      </c>
      <c r="C296" s="275"/>
      <c r="D296" s="275"/>
      <c r="E296" s="275"/>
      <c r="F296" s="276"/>
      <c r="G296" s="276"/>
      <c r="H296" s="276"/>
      <c r="I296" s="277" t="str">
        <f>IFERROR(IF(スキンタイト!N251=0,"",スキンタイト!E251),"")</f>
        <v/>
      </c>
      <c r="J296" s="276" t="str">
        <f>IFERROR(IF(スキンタイト!N251=0,"",スキンタイト!N251),"")</f>
        <v/>
      </c>
      <c r="K296" s="279"/>
      <c r="L296" s="279"/>
      <c r="M296" s="279"/>
      <c r="N296" s="279"/>
      <c r="O296" s="279"/>
      <c r="P296" s="279"/>
      <c r="Q296" s="279"/>
      <c r="R296" s="279"/>
      <c r="S296" s="269">
        <v>295</v>
      </c>
    </row>
    <row r="297" spans="1:19" s="81" customFormat="1" ht="15.75">
      <c r="A297" s="270" t="str">
        <f>IFERROR(IF(J297&lt;&gt;"",MAX($A$1:A296)+1,""),"")</f>
        <v/>
      </c>
      <c r="B297" s="271" t="str">
        <f>IFERROR(IF(J297="","",_xlfn.CONCAT($Y$2,_xlfn.CONCAT(IF(LEN(ドッグキャリー!$K$2)=1,0,""),ドッグキャリー!$K$2,_xlfn.CONCAT(IF(LEN(ドッグキャリー!$N$2)=1,0,""),ドッグキャリー!$N$2)))),"")</f>
        <v/>
      </c>
      <c r="C297" s="275"/>
      <c r="D297" s="275"/>
      <c r="E297" s="275"/>
      <c r="F297" s="276"/>
      <c r="G297" s="276"/>
      <c r="H297" s="276"/>
      <c r="I297" s="277" t="str">
        <f>IFERROR(IF(スキンタイト!N252=0,"",スキンタイト!E252),"")</f>
        <v/>
      </c>
      <c r="J297" s="276" t="str">
        <f>IFERROR(IF(スキンタイト!N252=0,"",スキンタイト!N252),"")</f>
        <v/>
      </c>
      <c r="K297" s="279"/>
      <c r="L297" s="279"/>
      <c r="M297" s="279"/>
      <c r="N297" s="279"/>
      <c r="O297" s="279"/>
      <c r="P297" s="279"/>
      <c r="Q297" s="279"/>
      <c r="R297" s="279"/>
      <c r="S297" s="269">
        <v>296</v>
      </c>
    </row>
    <row r="298" spans="1:19" s="81" customFormat="1" ht="15.75">
      <c r="A298" s="270" t="str">
        <f>IFERROR(IF(J298&lt;&gt;"",MAX($A$1:A297)+1,""),"")</f>
        <v/>
      </c>
      <c r="B298" s="271" t="str">
        <f>IFERROR(IF(J298="","",_xlfn.CONCAT($Y$2,_xlfn.CONCAT(IF(LEN(ドッグキャリー!$K$2)=1,0,""),ドッグキャリー!$K$2,_xlfn.CONCAT(IF(LEN(ドッグキャリー!$N$2)=1,0,""),ドッグキャリー!$N$2)))),"")</f>
        <v/>
      </c>
      <c r="C298" s="275"/>
      <c r="D298" s="275"/>
      <c r="E298" s="275"/>
      <c r="F298" s="276"/>
      <c r="G298" s="276"/>
      <c r="H298" s="276"/>
      <c r="I298" s="277" t="str">
        <f>IFERROR(IF(スキンタイト!N253=0,"",スキンタイト!E253),"")</f>
        <v/>
      </c>
      <c r="J298" s="276" t="str">
        <f>IFERROR(IF(スキンタイト!N253=0,"",スキンタイト!N253),"")</f>
        <v/>
      </c>
      <c r="K298" s="279"/>
      <c r="L298" s="279"/>
      <c r="M298" s="279"/>
      <c r="N298" s="279"/>
      <c r="O298" s="279"/>
      <c r="P298" s="279"/>
      <c r="Q298" s="279"/>
      <c r="R298" s="279"/>
      <c r="S298" s="269">
        <v>297</v>
      </c>
    </row>
    <row r="299" spans="1:19" s="81" customFormat="1" ht="15.75">
      <c r="A299" s="270" t="str">
        <f>IFERROR(IF(J299&lt;&gt;"",MAX($A$1:A298)+1,""),"")</f>
        <v/>
      </c>
      <c r="B299" s="271" t="str">
        <f>IFERROR(IF(J299="","",_xlfn.CONCAT($Y$2,_xlfn.CONCAT(IF(LEN(ドッグキャリー!$K$2)=1,0,""),ドッグキャリー!$K$2,_xlfn.CONCAT(IF(LEN(ドッグキャリー!$N$2)=1,0,""),ドッグキャリー!$N$2)))),"")</f>
        <v/>
      </c>
      <c r="C299" s="275"/>
      <c r="D299" s="275"/>
      <c r="E299" s="275"/>
      <c r="F299" s="276"/>
      <c r="G299" s="276"/>
      <c r="H299" s="276"/>
      <c r="I299" s="277" t="str">
        <f>IFERROR(IF(スキンタイト!N254=0,"",スキンタイト!E254),"")</f>
        <v/>
      </c>
      <c r="J299" s="276" t="str">
        <f>IFERROR(IF(スキンタイト!N254=0,"",スキンタイト!N254),"")</f>
        <v/>
      </c>
      <c r="K299" s="279"/>
      <c r="L299" s="279"/>
      <c r="M299" s="279"/>
      <c r="N299" s="279"/>
      <c r="O299" s="279"/>
      <c r="P299" s="279"/>
      <c r="Q299" s="279"/>
      <c r="R299" s="279"/>
      <c r="S299" s="269">
        <v>298</v>
      </c>
    </row>
    <row r="300" spans="1:19" s="81" customFormat="1" ht="15.75">
      <c r="A300" s="270" t="str">
        <f>IFERROR(IF(J300&lt;&gt;"",MAX($A$1:A299)+1,""),"")</f>
        <v/>
      </c>
      <c r="B300" s="271" t="str">
        <f>IFERROR(IF(J300="","",_xlfn.CONCAT($Y$2,_xlfn.CONCAT(IF(LEN(ドッグキャリー!$K$2)=1,0,""),ドッグキャリー!$K$2,_xlfn.CONCAT(IF(LEN(ドッグキャリー!$N$2)=1,0,""),ドッグキャリー!$N$2)))),"")</f>
        <v/>
      </c>
      <c r="C300" s="275"/>
      <c r="D300" s="275"/>
      <c r="E300" s="275"/>
      <c r="F300" s="276"/>
      <c r="G300" s="276"/>
      <c r="H300" s="276"/>
      <c r="I300" s="277" t="str">
        <f>IFERROR(IF(スキンタイト!N255=0,"",スキンタイト!E255),"")</f>
        <v/>
      </c>
      <c r="J300" s="276" t="str">
        <f>IFERROR(IF(スキンタイト!N255=0,"",スキンタイト!N255),"")</f>
        <v/>
      </c>
      <c r="K300" s="279"/>
      <c r="L300" s="279"/>
      <c r="M300" s="279"/>
      <c r="N300" s="279"/>
      <c r="O300" s="279"/>
      <c r="P300" s="279"/>
      <c r="Q300" s="279"/>
      <c r="R300" s="279"/>
      <c r="S300" s="269">
        <v>299</v>
      </c>
    </row>
    <row r="301" spans="1:19" s="81" customFormat="1" ht="15.75">
      <c r="A301" s="270" t="str">
        <f>IFERROR(IF(J301&lt;&gt;"",MAX($A$1:A300)+1,""),"")</f>
        <v/>
      </c>
      <c r="B301" s="271" t="str">
        <f>IFERROR(IF(J301="","",_xlfn.CONCAT($Y$2,_xlfn.CONCAT(IF(LEN(ドッグキャリー!$K$2)=1,0,""),ドッグキャリー!$K$2,_xlfn.CONCAT(IF(LEN(ドッグキャリー!$N$2)=1,0,""),ドッグキャリー!$N$2)))),"")</f>
        <v/>
      </c>
      <c r="C301" s="275"/>
      <c r="D301" s="275"/>
      <c r="E301" s="275"/>
      <c r="F301" s="276"/>
      <c r="G301" s="276"/>
      <c r="H301" s="276"/>
      <c r="I301" s="277" t="str">
        <f>IFERROR(IF(スキンタイト!N256=0,"",スキンタイト!E256),"")</f>
        <v/>
      </c>
      <c r="J301" s="276" t="str">
        <f>IFERROR(IF(スキンタイト!N256=0,"",スキンタイト!N256),"")</f>
        <v/>
      </c>
      <c r="K301" s="279"/>
      <c r="L301" s="279"/>
      <c r="M301" s="279"/>
      <c r="N301" s="279"/>
      <c r="O301" s="279"/>
      <c r="P301" s="279"/>
      <c r="Q301" s="279"/>
      <c r="R301" s="279"/>
      <c r="S301" s="269">
        <v>300</v>
      </c>
    </row>
    <row r="302" spans="1:19" s="81" customFormat="1" ht="15.75">
      <c r="A302" s="270" t="str">
        <f>IFERROR(IF(J302&lt;&gt;"",MAX($A$1:A301)+1,""),"")</f>
        <v/>
      </c>
      <c r="B302" s="271" t="str">
        <f>IFERROR(IF(J302="","",_xlfn.CONCAT($Y$2,_xlfn.CONCAT(IF(LEN(ドッグキャリー!$K$2)=1,0,""),ドッグキャリー!$K$2,_xlfn.CONCAT(IF(LEN(ドッグキャリー!$N$2)=1,0,""),ドッグキャリー!$N$2)))),"")</f>
        <v/>
      </c>
      <c r="C302" s="275"/>
      <c r="D302" s="275"/>
      <c r="E302" s="275"/>
      <c r="F302" s="276"/>
      <c r="G302" s="276"/>
      <c r="H302" s="276"/>
      <c r="I302" s="277" t="str">
        <f>IFERROR(IF(スキンタイト!N257=0,"",スキンタイト!E257),"")</f>
        <v/>
      </c>
      <c r="J302" s="276" t="str">
        <f>IFERROR(IF(スキンタイト!N257=0,"",スキンタイト!N257),"")</f>
        <v/>
      </c>
      <c r="K302" s="279"/>
      <c r="L302" s="279"/>
      <c r="M302" s="279"/>
      <c r="N302" s="279"/>
      <c r="O302" s="279"/>
      <c r="P302" s="279"/>
      <c r="Q302" s="279"/>
      <c r="R302" s="279"/>
      <c r="S302" s="269">
        <v>301</v>
      </c>
    </row>
    <row r="303" spans="1:19" s="81" customFormat="1" ht="15.75">
      <c r="A303" s="270" t="str">
        <f>IFERROR(IF(J303&lt;&gt;"",MAX($A$1:A302)+1,""),"")</f>
        <v/>
      </c>
      <c r="B303" s="271" t="str">
        <f>IFERROR(IF(J303="","",_xlfn.CONCAT($Y$2,_xlfn.CONCAT(IF(LEN(ドッグキャリー!$K$2)=1,0,""),ドッグキャリー!$K$2,_xlfn.CONCAT(IF(LEN(ドッグキャリー!$N$2)=1,0,""),ドッグキャリー!$N$2)))),"")</f>
        <v/>
      </c>
      <c r="C303" s="275"/>
      <c r="D303" s="275"/>
      <c r="E303" s="275"/>
      <c r="F303" s="276"/>
      <c r="G303" s="276"/>
      <c r="H303" s="276"/>
      <c r="I303" s="277" t="str">
        <f>IFERROR(IF(スキンタイト!N258=0,"",スキンタイト!E258),"")</f>
        <v/>
      </c>
      <c r="J303" s="276" t="str">
        <f>IFERROR(IF(スキンタイト!N258=0,"",スキンタイト!N258),"")</f>
        <v/>
      </c>
      <c r="K303" s="279"/>
      <c r="L303" s="279"/>
      <c r="M303" s="279"/>
      <c r="N303" s="279"/>
      <c r="O303" s="279"/>
      <c r="P303" s="279"/>
      <c r="Q303" s="279"/>
      <c r="R303" s="279"/>
      <c r="S303" s="269">
        <v>302</v>
      </c>
    </row>
    <row r="304" spans="1:19" s="81" customFormat="1" ht="15.75">
      <c r="A304" s="270" t="str">
        <f>IFERROR(IF(J304&lt;&gt;"",MAX($A$1:A303)+1,""),"")</f>
        <v/>
      </c>
      <c r="B304" s="271" t="str">
        <f>IFERROR(IF(J304="","",_xlfn.CONCAT($Y$2,_xlfn.CONCAT(IF(LEN(ドッグキャリー!$K$2)=1,0,""),ドッグキャリー!$K$2,_xlfn.CONCAT(IF(LEN(ドッグキャリー!$N$2)=1,0,""),ドッグキャリー!$N$2)))),"")</f>
        <v/>
      </c>
      <c r="C304" s="275"/>
      <c r="D304" s="275"/>
      <c r="E304" s="275"/>
      <c r="F304" s="276"/>
      <c r="G304" s="276"/>
      <c r="H304" s="276"/>
      <c r="I304" s="277" t="str">
        <f>IFERROR(IF(スキンタイト!N259=0,"",スキンタイト!E259),"")</f>
        <v/>
      </c>
      <c r="J304" s="276" t="str">
        <f>IFERROR(IF(スキンタイト!N259=0,"",スキンタイト!N259),"")</f>
        <v/>
      </c>
      <c r="K304" s="279"/>
      <c r="L304" s="279"/>
      <c r="M304" s="279"/>
      <c r="N304" s="279"/>
      <c r="O304" s="279"/>
      <c r="P304" s="279"/>
      <c r="Q304" s="279"/>
      <c r="R304" s="279"/>
      <c r="S304" s="269">
        <v>303</v>
      </c>
    </row>
    <row r="305" spans="1:19" s="81" customFormat="1" ht="15.75">
      <c r="A305" s="270" t="str">
        <f>IFERROR(IF(J305&lt;&gt;"",MAX($A$1:A304)+1,""),"")</f>
        <v/>
      </c>
      <c r="B305" s="271" t="str">
        <f>IFERROR(IF(J305="","",_xlfn.CONCAT($Y$2,_xlfn.CONCAT(IF(LEN(ドッグキャリー!$K$2)=1,0,""),ドッグキャリー!$K$2,_xlfn.CONCAT(IF(LEN(ドッグキャリー!$N$2)=1,0,""),ドッグキャリー!$N$2)))),"")</f>
        <v/>
      </c>
      <c r="C305" s="275"/>
      <c r="D305" s="275"/>
      <c r="E305" s="275"/>
      <c r="F305" s="276"/>
      <c r="G305" s="276"/>
      <c r="H305" s="276"/>
      <c r="I305" s="277" t="str">
        <f>IFERROR(IF(スキンタイト!N260=0,"",スキンタイト!E260),"")</f>
        <v/>
      </c>
      <c r="J305" s="276" t="str">
        <f>IFERROR(IF(スキンタイト!N260=0,"",スキンタイト!N260),"")</f>
        <v/>
      </c>
      <c r="K305" s="279"/>
      <c r="L305" s="279"/>
      <c r="M305" s="279"/>
      <c r="N305" s="279"/>
      <c r="O305" s="279"/>
      <c r="P305" s="279"/>
      <c r="Q305" s="279"/>
      <c r="R305" s="279"/>
      <c r="S305" s="269">
        <v>304</v>
      </c>
    </row>
    <row r="306" spans="1:19" s="81" customFormat="1" ht="15.75">
      <c r="A306" s="270" t="str">
        <f>IFERROR(IF(J306&lt;&gt;"",MAX($A$1:A305)+1,""),"")</f>
        <v/>
      </c>
      <c r="B306" s="271" t="str">
        <f>IFERROR(IF(J306="","",_xlfn.CONCAT($Y$2,_xlfn.CONCAT(IF(LEN(ドッグキャリー!$K$2)=1,0,""),ドッグキャリー!$K$2,_xlfn.CONCAT(IF(LEN(ドッグキャリー!$N$2)=1,0,""),ドッグキャリー!$N$2)))),"")</f>
        <v/>
      </c>
      <c r="C306" s="275"/>
      <c r="D306" s="275"/>
      <c r="E306" s="275"/>
      <c r="F306" s="276"/>
      <c r="G306" s="276"/>
      <c r="H306" s="276"/>
      <c r="I306" s="277" t="str">
        <f>IFERROR(IF(スキンタイト!N261=0,"",スキンタイト!E261),"")</f>
        <v/>
      </c>
      <c r="J306" s="276" t="str">
        <f>IFERROR(IF(スキンタイト!N261=0,"",スキンタイト!N261),"")</f>
        <v/>
      </c>
      <c r="K306" s="279"/>
      <c r="L306" s="279"/>
      <c r="M306" s="279"/>
      <c r="N306" s="279"/>
      <c r="O306" s="279"/>
      <c r="P306" s="279"/>
      <c r="Q306" s="279"/>
      <c r="R306" s="279"/>
      <c r="S306" s="269">
        <v>305</v>
      </c>
    </row>
    <row r="307" spans="1:19" s="81" customFormat="1" ht="15.75">
      <c r="A307" s="270" t="str">
        <f>IFERROR(IF(J307&lt;&gt;"",MAX($A$1:A306)+1,""),"")</f>
        <v/>
      </c>
      <c r="B307" s="271" t="str">
        <f>IFERROR(IF(J307="","",_xlfn.CONCAT($Y$2,_xlfn.CONCAT(IF(LEN(ドッグキャリー!$K$2)=1,0,""),ドッグキャリー!$K$2,_xlfn.CONCAT(IF(LEN(ドッグキャリー!$N$2)=1,0,""),ドッグキャリー!$N$2)))),"")</f>
        <v/>
      </c>
      <c r="C307" s="275"/>
      <c r="D307" s="275"/>
      <c r="E307" s="275"/>
      <c r="F307" s="276"/>
      <c r="G307" s="276"/>
      <c r="H307" s="276"/>
      <c r="I307" s="277" t="str">
        <f>IFERROR(IF(スキンタイト!N262=0,"",スキンタイト!E262),"")</f>
        <v/>
      </c>
      <c r="J307" s="276" t="str">
        <f>IFERROR(IF(スキンタイト!N262=0,"",スキンタイト!N262),"")</f>
        <v/>
      </c>
      <c r="K307" s="279"/>
      <c r="L307" s="279"/>
      <c r="M307" s="279"/>
      <c r="N307" s="279"/>
      <c r="O307" s="279"/>
      <c r="P307" s="279"/>
      <c r="Q307" s="279"/>
      <c r="R307" s="279"/>
      <c r="S307" s="269">
        <v>306</v>
      </c>
    </row>
    <row r="308" spans="1:19" s="81" customFormat="1" ht="15.75">
      <c r="A308" s="270" t="str">
        <f>IFERROR(IF(J308&lt;&gt;"",MAX($A$1:A307)+1,""),"")</f>
        <v/>
      </c>
      <c r="B308" s="271" t="str">
        <f>IFERROR(IF(J308="","",_xlfn.CONCAT($Y$2,_xlfn.CONCAT(IF(LEN(ドッグキャリー!$K$2)=1,0,""),ドッグキャリー!$K$2,_xlfn.CONCAT(IF(LEN(ドッグキャリー!$N$2)=1,0,""),ドッグキャリー!$N$2)))),"")</f>
        <v/>
      </c>
      <c r="C308" s="275"/>
      <c r="D308" s="275"/>
      <c r="E308" s="275"/>
      <c r="F308" s="276"/>
      <c r="G308" s="276"/>
      <c r="H308" s="276"/>
      <c r="I308" s="277" t="str">
        <f>IFERROR(IF(スキンタイト!N263=0,"",スキンタイト!E263),"")</f>
        <v/>
      </c>
      <c r="J308" s="276" t="str">
        <f>IFERROR(IF(スキンタイト!N263=0,"",スキンタイト!N263),"")</f>
        <v/>
      </c>
      <c r="K308" s="279"/>
      <c r="L308" s="279"/>
      <c r="M308" s="279"/>
      <c r="N308" s="279"/>
      <c r="O308" s="279"/>
      <c r="P308" s="279"/>
      <c r="Q308" s="279"/>
      <c r="R308" s="279"/>
      <c r="S308" s="269">
        <v>307</v>
      </c>
    </row>
    <row r="309" spans="1:19" s="81" customFormat="1" ht="15.75">
      <c r="A309" s="270" t="str">
        <f>IFERROR(IF(J309&lt;&gt;"",MAX($A$1:A308)+1,""),"")</f>
        <v/>
      </c>
      <c r="B309" s="271" t="str">
        <f>IFERROR(IF(J309="","",_xlfn.CONCAT($Y$2,_xlfn.CONCAT(IF(LEN(ドッグキャリー!$K$2)=1,0,""),ドッグキャリー!$K$2,_xlfn.CONCAT(IF(LEN(ドッグキャリー!$N$2)=1,0,""),ドッグキャリー!$N$2)))),"")</f>
        <v/>
      </c>
      <c r="C309" s="275"/>
      <c r="D309" s="275"/>
      <c r="E309" s="275"/>
      <c r="F309" s="276"/>
      <c r="G309" s="276"/>
      <c r="H309" s="276"/>
      <c r="I309" s="277" t="str">
        <f>IFERROR(IF(スキンタイト!N264=0,"",スキンタイト!E264),"")</f>
        <v/>
      </c>
      <c r="J309" s="276" t="str">
        <f>IFERROR(IF(スキンタイト!N264=0,"",スキンタイト!N264),"")</f>
        <v/>
      </c>
      <c r="K309" s="279"/>
      <c r="L309" s="279"/>
      <c r="M309" s="279"/>
      <c r="N309" s="279"/>
      <c r="O309" s="279"/>
      <c r="P309" s="279"/>
      <c r="Q309" s="279"/>
      <c r="R309" s="279"/>
      <c r="S309" s="269">
        <v>308</v>
      </c>
    </row>
    <row r="310" spans="1:19" s="81" customFormat="1" ht="15.75">
      <c r="A310" s="270" t="str">
        <f>IFERROR(IF(J310&lt;&gt;"",MAX($A$1:A309)+1,""),"")</f>
        <v/>
      </c>
      <c r="B310" s="271" t="str">
        <f>IFERROR(IF(J310="","",_xlfn.CONCAT($Y$2,_xlfn.CONCAT(IF(LEN(ドッグキャリー!$K$2)=1,0,""),ドッグキャリー!$K$2,_xlfn.CONCAT(IF(LEN(ドッグキャリー!$N$2)=1,0,""),ドッグキャリー!$N$2)))),"")</f>
        <v/>
      </c>
      <c r="C310" s="275"/>
      <c r="D310" s="275"/>
      <c r="E310" s="275"/>
      <c r="F310" s="276"/>
      <c r="G310" s="276"/>
      <c r="H310" s="276"/>
      <c r="I310" s="277" t="str">
        <f>IFERROR(IF(スキンタイト!N265=0,"",スキンタイト!E265),"")</f>
        <v/>
      </c>
      <c r="J310" s="276" t="str">
        <f>IFERROR(IF(スキンタイト!N265=0,"",スキンタイト!N265),"")</f>
        <v/>
      </c>
      <c r="K310" s="279"/>
      <c r="L310" s="279"/>
      <c r="M310" s="279"/>
      <c r="N310" s="279"/>
      <c r="O310" s="279"/>
      <c r="P310" s="279"/>
      <c r="Q310" s="279"/>
      <c r="R310" s="279"/>
      <c r="S310" s="269">
        <v>309</v>
      </c>
    </row>
    <row r="311" spans="1:19" s="81" customFormat="1" ht="15.75">
      <c r="A311" s="270" t="str">
        <f>IFERROR(IF(J311&lt;&gt;"",MAX($A$1:A310)+1,""),"")</f>
        <v/>
      </c>
      <c r="B311" s="271" t="str">
        <f>IFERROR(IF(J311="","",_xlfn.CONCAT($Y$2,_xlfn.CONCAT(IF(LEN(ドッグキャリー!$K$2)=1,0,""),ドッグキャリー!$K$2,_xlfn.CONCAT(IF(LEN(ドッグキャリー!$N$2)=1,0,""),ドッグキャリー!$N$2)))),"")</f>
        <v/>
      </c>
      <c r="C311" s="275"/>
      <c r="D311" s="275"/>
      <c r="E311" s="275"/>
      <c r="F311" s="276"/>
      <c r="G311" s="276"/>
      <c r="H311" s="276"/>
      <c r="I311" s="277" t="str">
        <f>IFERROR(IF(スキンタイト!N266=0,"",スキンタイト!E266),"")</f>
        <v/>
      </c>
      <c r="J311" s="276" t="str">
        <f>IFERROR(IF(スキンタイト!N266=0,"",スキンタイト!N266),"")</f>
        <v/>
      </c>
      <c r="K311" s="279"/>
      <c r="L311" s="279"/>
      <c r="M311" s="279"/>
      <c r="N311" s="279"/>
      <c r="O311" s="279"/>
      <c r="P311" s="279"/>
      <c r="Q311" s="279"/>
      <c r="R311" s="279"/>
      <c r="S311" s="269">
        <v>310</v>
      </c>
    </row>
    <row r="312" spans="1:19" s="81" customFormat="1" ht="15.75">
      <c r="A312" s="270" t="str">
        <f>IFERROR(IF(J312&lt;&gt;"",MAX($A$1:A311)+1,""),"")</f>
        <v/>
      </c>
      <c r="B312" s="271" t="str">
        <f>IFERROR(IF(J312="","",_xlfn.CONCAT($Y$2,_xlfn.CONCAT(IF(LEN(ドッグキャリー!$K$2)=1,0,""),ドッグキャリー!$K$2,_xlfn.CONCAT(IF(LEN(ドッグキャリー!$N$2)=1,0,""),ドッグキャリー!$N$2)))),"")</f>
        <v/>
      </c>
      <c r="C312" s="275"/>
      <c r="D312" s="275"/>
      <c r="E312" s="275"/>
      <c r="F312" s="276"/>
      <c r="G312" s="276"/>
      <c r="H312" s="276"/>
      <c r="I312" s="277" t="str">
        <f>IFERROR(IF(スキンタイト!N267=0,"",スキンタイト!E267),"")</f>
        <v/>
      </c>
      <c r="J312" s="276" t="str">
        <f>IFERROR(IF(スキンタイト!N267=0,"",スキンタイト!N267),"")</f>
        <v/>
      </c>
      <c r="K312" s="279"/>
      <c r="L312" s="279"/>
      <c r="M312" s="279"/>
      <c r="N312" s="279"/>
      <c r="O312" s="279"/>
      <c r="P312" s="279"/>
      <c r="Q312" s="279"/>
      <c r="R312" s="279"/>
      <c r="S312" s="269">
        <v>311</v>
      </c>
    </row>
    <row r="313" spans="1:19" s="81" customFormat="1" ht="15.75">
      <c r="A313" s="270" t="str">
        <f>IFERROR(IF(J313&lt;&gt;"",MAX($A$1:A312)+1,""),"")</f>
        <v/>
      </c>
      <c r="B313" s="271" t="str">
        <f>IFERROR(IF(J313="","",_xlfn.CONCAT($Y$2,_xlfn.CONCAT(IF(LEN(ドッグキャリー!$K$2)=1,0,""),ドッグキャリー!$K$2,_xlfn.CONCAT(IF(LEN(ドッグキャリー!$N$2)=1,0,""),ドッグキャリー!$N$2)))),"")</f>
        <v/>
      </c>
      <c r="C313" s="275"/>
      <c r="D313" s="275"/>
      <c r="E313" s="275"/>
      <c r="F313" s="276"/>
      <c r="G313" s="276"/>
      <c r="H313" s="276"/>
      <c r="I313" s="277" t="str">
        <f>IFERROR(IF(スキンタイト!N268=0,"",スキンタイト!E268),"")</f>
        <v/>
      </c>
      <c r="J313" s="276" t="str">
        <f>IFERROR(IF(スキンタイト!N268=0,"",スキンタイト!N268),"")</f>
        <v/>
      </c>
      <c r="K313" s="279"/>
      <c r="L313" s="279"/>
      <c r="M313" s="279"/>
      <c r="N313" s="279"/>
      <c r="O313" s="279"/>
      <c r="P313" s="279"/>
      <c r="Q313" s="279"/>
      <c r="R313" s="279"/>
      <c r="S313" s="269">
        <v>312</v>
      </c>
    </row>
    <row r="314" spans="1:19" s="81" customFormat="1" ht="15.75">
      <c r="A314" s="270" t="str">
        <f>IFERROR(IF(J314&lt;&gt;"",MAX($A$1:A313)+1,""),"")</f>
        <v/>
      </c>
      <c r="B314" s="271" t="str">
        <f>IFERROR(IF(J314="","",_xlfn.CONCAT($Y$2,_xlfn.CONCAT(IF(LEN(ドッグキャリー!$K$2)=1,0,""),ドッグキャリー!$K$2,_xlfn.CONCAT(IF(LEN(ドッグキャリー!$N$2)=1,0,""),ドッグキャリー!$N$2)))),"")</f>
        <v/>
      </c>
      <c r="C314" s="275"/>
      <c r="D314" s="275"/>
      <c r="E314" s="275"/>
      <c r="F314" s="276"/>
      <c r="G314" s="276"/>
      <c r="H314" s="276"/>
      <c r="I314" s="277" t="str">
        <f>IFERROR(IF(スキンタイト!N269=0,"",スキンタイト!E269),"")</f>
        <v/>
      </c>
      <c r="J314" s="276" t="str">
        <f>IFERROR(IF(スキンタイト!N269=0,"",スキンタイト!N269),"")</f>
        <v/>
      </c>
      <c r="K314" s="279"/>
      <c r="L314" s="279"/>
      <c r="M314" s="279"/>
      <c r="N314" s="279"/>
      <c r="O314" s="279"/>
      <c r="P314" s="279"/>
      <c r="Q314" s="279"/>
      <c r="R314" s="279"/>
      <c r="S314" s="269">
        <v>313</v>
      </c>
    </row>
    <row r="315" spans="1:19" s="81" customFormat="1" ht="15.75">
      <c r="A315" s="270" t="str">
        <f>IFERROR(IF(J315&lt;&gt;"",MAX($A$1:A314)+1,""),"")</f>
        <v/>
      </c>
      <c r="B315" s="271" t="str">
        <f>IFERROR(IF(J315="","",_xlfn.CONCAT($Y$2,_xlfn.CONCAT(IF(LEN(ドッグキャリー!$K$2)=1,0,""),ドッグキャリー!$K$2,_xlfn.CONCAT(IF(LEN(ドッグキャリー!$N$2)=1,0,""),ドッグキャリー!$N$2)))),"")</f>
        <v/>
      </c>
      <c r="C315" s="275"/>
      <c r="D315" s="275"/>
      <c r="E315" s="275"/>
      <c r="F315" s="276"/>
      <c r="G315" s="276"/>
      <c r="H315" s="276"/>
      <c r="I315" s="277" t="str">
        <f>IFERROR(IF(スキンタイト!N270=0,"",スキンタイト!E270),"")</f>
        <v/>
      </c>
      <c r="J315" s="276" t="str">
        <f>IFERROR(IF(スキンタイト!N270=0,"",スキンタイト!N270),"")</f>
        <v/>
      </c>
      <c r="K315" s="279"/>
      <c r="L315" s="279"/>
      <c r="M315" s="279"/>
      <c r="N315" s="279"/>
      <c r="O315" s="279"/>
      <c r="P315" s="279"/>
      <c r="Q315" s="279"/>
      <c r="R315" s="279"/>
      <c r="S315" s="269">
        <v>314</v>
      </c>
    </row>
    <row r="316" spans="1:19" s="81" customFormat="1" ht="15.75">
      <c r="A316" s="270" t="str">
        <f>IFERROR(IF(J316&lt;&gt;"",MAX($A$1:A315)+1,""),"")</f>
        <v/>
      </c>
      <c r="B316" s="271" t="str">
        <f>IFERROR(IF(J316="","",_xlfn.CONCAT($Y$2,_xlfn.CONCAT(IF(LEN(ドッグキャリー!$K$2)=1,0,""),ドッグキャリー!$K$2,_xlfn.CONCAT(IF(LEN(ドッグキャリー!$N$2)=1,0,""),ドッグキャリー!$N$2)))),"")</f>
        <v/>
      </c>
      <c r="C316" s="275"/>
      <c r="D316" s="275"/>
      <c r="E316" s="275"/>
      <c r="F316" s="276"/>
      <c r="G316" s="276"/>
      <c r="H316" s="276"/>
      <c r="I316" s="277"/>
      <c r="J316" s="276"/>
      <c r="K316" s="279"/>
      <c r="L316" s="279"/>
      <c r="M316" s="279"/>
      <c r="N316" s="279"/>
      <c r="O316" s="279"/>
      <c r="P316" s="279"/>
      <c r="Q316" s="279"/>
      <c r="R316" s="279"/>
      <c r="S316" s="269">
        <v>315</v>
      </c>
    </row>
    <row r="317" spans="1:19" s="81" customFormat="1" ht="15.75">
      <c r="A317" s="270" t="str">
        <f>IFERROR(IF(J317&lt;&gt;"",MAX($A$1:A316)+1,""),"")</f>
        <v/>
      </c>
      <c r="B317" s="271" t="str">
        <f>IFERROR(IF(J317="","",_xlfn.CONCAT($Y$2,_xlfn.CONCAT(IF(LEN(ドッグキャリー!$K$2)=1,0,""),ドッグキャリー!$K$2,_xlfn.CONCAT(IF(LEN(ドッグキャリー!$N$2)=1,0,""),ドッグキャリー!$N$2)))),"")</f>
        <v/>
      </c>
      <c r="C317" s="275"/>
      <c r="D317" s="275"/>
      <c r="E317" s="275"/>
      <c r="F317" s="276"/>
      <c r="G317" s="276"/>
      <c r="H317" s="276"/>
      <c r="I317" s="277"/>
      <c r="J317" s="276"/>
      <c r="K317" s="279"/>
      <c r="L317" s="279"/>
      <c r="M317" s="279"/>
      <c r="N317" s="279"/>
      <c r="O317" s="279"/>
      <c r="P317" s="279"/>
      <c r="Q317" s="279"/>
      <c r="R317" s="279"/>
      <c r="S317" s="269">
        <v>316</v>
      </c>
    </row>
    <row r="318" spans="1:19" s="81" customFormat="1" ht="15.75">
      <c r="A318" s="270" t="str">
        <f>IFERROR(IF(J318&lt;&gt;"",MAX($A$1:A317)+1,""),"")</f>
        <v/>
      </c>
      <c r="B318" s="271" t="str">
        <f>IFERROR(IF(J318="","",_xlfn.CONCAT($Y$2,_xlfn.CONCAT(IF(LEN(ドッグキャリー!$K$2)=1,0,""),ドッグキャリー!$K$2,_xlfn.CONCAT(IF(LEN(ドッグキャリー!$N$2)=1,0,""),ドッグキャリー!$N$2)))),"")</f>
        <v/>
      </c>
      <c r="C318" s="275"/>
      <c r="D318" s="275"/>
      <c r="E318" s="275"/>
      <c r="F318" s="276"/>
      <c r="G318" s="276"/>
      <c r="H318" s="276"/>
      <c r="I318" s="277"/>
      <c r="J318" s="276"/>
      <c r="K318" s="279"/>
      <c r="L318" s="279"/>
      <c r="M318" s="279"/>
      <c r="N318" s="279"/>
      <c r="O318" s="279"/>
      <c r="P318" s="279"/>
      <c r="Q318" s="279"/>
      <c r="R318" s="279"/>
      <c r="S318" s="269">
        <v>317</v>
      </c>
    </row>
    <row r="319" spans="1:19" s="81" customFormat="1" ht="15.75">
      <c r="A319" s="270" t="str">
        <f>IFERROR(IF(J319&lt;&gt;"",MAX($A$1:A318)+1,""),"")</f>
        <v/>
      </c>
      <c r="B319" s="271" t="str">
        <f>IFERROR(IF(J319="","",_xlfn.CONCAT($Y$2,_xlfn.CONCAT(IF(LEN(ドッグキャリー!$K$2)=1,0,""),ドッグキャリー!$K$2,_xlfn.CONCAT(IF(LEN(ドッグキャリー!$N$2)=1,0,""),ドッグキャリー!$N$2)))),"")</f>
        <v/>
      </c>
      <c r="C319" s="275"/>
      <c r="D319" s="275"/>
      <c r="E319" s="275"/>
      <c r="F319" s="276"/>
      <c r="G319" s="276"/>
      <c r="H319" s="276"/>
      <c r="I319" s="277"/>
      <c r="J319" s="276"/>
      <c r="K319" s="279"/>
      <c r="L319" s="279"/>
      <c r="M319" s="279"/>
      <c r="N319" s="279"/>
      <c r="O319" s="279"/>
      <c r="P319" s="279"/>
      <c r="Q319" s="279"/>
      <c r="R319" s="279"/>
      <c r="S319" s="269">
        <v>318</v>
      </c>
    </row>
    <row r="320" spans="1:19" s="81" customFormat="1" ht="15.75">
      <c r="A320" s="270" t="str">
        <f>IFERROR(IF(J320&lt;&gt;"",MAX($A$1:A319)+1,""),"")</f>
        <v/>
      </c>
      <c r="B320" s="271" t="str">
        <f>IFERROR(IF(J320="","",_xlfn.CONCAT($Y$2,_xlfn.CONCAT(IF(LEN(ドッグキャリー!$K$2)=1,0,""),ドッグキャリー!$K$2,_xlfn.CONCAT(IF(LEN(ドッグキャリー!$N$2)=1,0,""),ドッグキャリー!$N$2)))),"")</f>
        <v/>
      </c>
      <c r="C320" s="275"/>
      <c r="D320" s="275"/>
      <c r="E320" s="275"/>
      <c r="F320" s="276"/>
      <c r="G320" s="276"/>
      <c r="H320" s="276"/>
      <c r="I320" s="277"/>
      <c r="J320" s="276"/>
      <c r="K320" s="279"/>
      <c r="L320" s="279"/>
      <c r="M320" s="279"/>
      <c r="N320" s="279"/>
      <c r="O320" s="279"/>
      <c r="P320" s="279"/>
      <c r="Q320" s="279"/>
      <c r="R320" s="279"/>
      <c r="S320" s="269">
        <v>319</v>
      </c>
    </row>
    <row r="321" spans="1:19" s="81" customFormat="1" ht="15.75">
      <c r="A321" s="270" t="str">
        <f>IFERROR(IF(J321&lt;&gt;"",MAX($A$1:A320)+1,""),"")</f>
        <v/>
      </c>
      <c r="B321" s="271" t="str">
        <f>IFERROR(IF(J321="","",_xlfn.CONCAT($Y$2,_xlfn.CONCAT(IF(LEN(ドッグキャリー!$K$2)=1,0,""),ドッグキャリー!$K$2,_xlfn.CONCAT(IF(LEN(ドッグキャリー!$N$2)=1,0,""),ドッグキャリー!$N$2)))),"")</f>
        <v/>
      </c>
      <c r="C321" s="275"/>
      <c r="D321" s="275"/>
      <c r="E321" s="275"/>
      <c r="F321" s="276"/>
      <c r="G321" s="276"/>
      <c r="H321" s="276"/>
      <c r="I321" s="277"/>
      <c r="J321" s="276"/>
      <c r="K321" s="279"/>
      <c r="L321" s="279"/>
      <c r="M321" s="279"/>
      <c r="N321" s="279"/>
      <c r="O321" s="279"/>
      <c r="P321" s="279"/>
      <c r="Q321" s="279"/>
      <c r="R321" s="279"/>
      <c r="S321" s="269">
        <v>320</v>
      </c>
    </row>
    <row r="322" spans="1:19" s="81" customFormat="1" ht="15.75">
      <c r="A322" s="270" t="str">
        <f>IFERROR(IF(J322&lt;&gt;"",MAX($A$1:A321)+1,""),"")</f>
        <v/>
      </c>
      <c r="B322" s="271" t="str">
        <f>IFERROR(IF(J322="","",_xlfn.CONCAT($Y$2,_xlfn.CONCAT(IF(LEN(ドッグキャリー!$K$2)=1,0,""),ドッグキャリー!$K$2,_xlfn.CONCAT(IF(LEN(ドッグキャリー!$N$2)=1,0,""),ドッグキャリー!$N$2)))),"")</f>
        <v/>
      </c>
      <c r="C322" s="275"/>
      <c r="D322" s="275"/>
      <c r="E322" s="275"/>
      <c r="F322" s="276"/>
      <c r="G322" s="276"/>
      <c r="H322" s="276"/>
      <c r="I322" s="277"/>
      <c r="J322" s="276"/>
      <c r="K322" s="279"/>
      <c r="L322" s="279"/>
      <c r="M322" s="279"/>
      <c r="N322" s="279"/>
      <c r="O322" s="279"/>
      <c r="P322" s="279"/>
      <c r="Q322" s="279"/>
      <c r="R322" s="279"/>
      <c r="S322" s="269">
        <v>321</v>
      </c>
    </row>
    <row r="323" spans="1:19" s="81" customFormat="1" ht="15.75">
      <c r="A323" s="270" t="str">
        <f>IFERROR(IF(J323&lt;&gt;"",MAX($A$1:A322)+1,""),"")</f>
        <v/>
      </c>
      <c r="B323" s="271" t="str">
        <f>IFERROR(IF(J323="","",_xlfn.CONCAT($Y$2,_xlfn.CONCAT(IF(LEN(ドッグキャリー!$K$2)=1,0,""),ドッグキャリー!$K$2,_xlfn.CONCAT(IF(LEN(ドッグキャリー!$N$2)=1,0,""),ドッグキャリー!$N$2)))),"")</f>
        <v/>
      </c>
      <c r="C323" s="275"/>
      <c r="D323" s="275"/>
      <c r="E323" s="275"/>
      <c r="F323" s="276"/>
      <c r="G323" s="276"/>
      <c r="H323" s="276"/>
      <c r="I323" s="277"/>
      <c r="J323" s="276"/>
      <c r="K323" s="279"/>
      <c r="L323" s="279"/>
      <c r="M323" s="279"/>
      <c r="N323" s="279"/>
      <c r="O323" s="279"/>
      <c r="P323" s="279"/>
      <c r="Q323" s="279"/>
      <c r="R323" s="279"/>
      <c r="S323" s="269">
        <v>322</v>
      </c>
    </row>
    <row r="324" spans="1:19" s="81" customFormat="1" ht="15.75">
      <c r="A324" s="270" t="str">
        <f>IFERROR(IF(J324&lt;&gt;"",MAX($A$1:A323)+1,""),"")</f>
        <v/>
      </c>
      <c r="B324" s="271" t="str">
        <f>IFERROR(IF(J324="","",_xlfn.CONCAT($Y$2,_xlfn.CONCAT(IF(LEN(ドッグキャリー!$K$2)=1,0,""),ドッグキャリー!$K$2,_xlfn.CONCAT(IF(LEN(ドッグキャリー!$N$2)=1,0,""),ドッグキャリー!$N$2)))),"")</f>
        <v/>
      </c>
      <c r="C324" s="275"/>
      <c r="D324" s="275"/>
      <c r="E324" s="275"/>
      <c r="F324" s="276"/>
      <c r="G324" s="276"/>
      <c r="H324" s="276"/>
      <c r="I324" s="277"/>
      <c r="J324" s="276"/>
      <c r="K324" s="279"/>
      <c r="L324" s="279"/>
      <c r="M324" s="279"/>
      <c r="N324" s="279"/>
      <c r="O324" s="279"/>
      <c r="P324" s="279"/>
      <c r="Q324" s="279"/>
      <c r="R324" s="279"/>
      <c r="S324" s="269">
        <v>323</v>
      </c>
    </row>
    <row r="325" spans="1:19" s="81" customFormat="1" ht="15.75">
      <c r="A325" s="270" t="str">
        <f>IFERROR(IF(J325&lt;&gt;"",MAX($A$1:A324)+1,""),"")</f>
        <v/>
      </c>
      <c r="B325" s="271" t="str">
        <f>IFERROR(IF(J325="","",_xlfn.CONCAT($Y$2,_xlfn.CONCAT(IF(LEN(ドッグキャリー!$K$2)=1,0,""),ドッグキャリー!$K$2,_xlfn.CONCAT(IF(LEN(ドッグキャリー!$N$2)=1,0,""),ドッグキャリー!$N$2)))),"")</f>
        <v/>
      </c>
      <c r="C325" s="275"/>
      <c r="D325" s="275"/>
      <c r="E325" s="275"/>
      <c r="F325" s="276"/>
      <c r="G325" s="276"/>
      <c r="H325" s="276"/>
      <c r="I325" s="277"/>
      <c r="J325" s="276"/>
      <c r="K325" s="279"/>
      <c r="L325" s="279"/>
      <c r="M325" s="279"/>
      <c r="N325" s="279"/>
      <c r="O325" s="279"/>
      <c r="P325" s="279"/>
      <c r="Q325" s="279"/>
      <c r="R325" s="279"/>
      <c r="S325" s="269">
        <v>324</v>
      </c>
    </row>
    <row r="326" spans="1:19" s="81" customFormat="1" ht="15.75">
      <c r="A326" s="270" t="str">
        <f>IFERROR(IF(J326&lt;&gt;"",MAX($A$1:A325)+1,""),"")</f>
        <v/>
      </c>
      <c r="B326" s="271" t="str">
        <f>IFERROR(IF(J326="","",_xlfn.CONCAT($Y$2,_xlfn.CONCAT(IF(LEN(ドッグキャリー!$K$2)=1,0,""),ドッグキャリー!$K$2,_xlfn.CONCAT(IF(LEN(ドッグキャリー!$N$2)=1,0,""),ドッグキャリー!$N$2)))),"")</f>
        <v/>
      </c>
      <c r="C326" s="275"/>
      <c r="D326" s="275"/>
      <c r="E326" s="275"/>
      <c r="F326" s="276"/>
      <c r="G326" s="276"/>
      <c r="H326" s="276"/>
      <c r="I326" s="277"/>
      <c r="J326" s="276"/>
      <c r="K326" s="279"/>
      <c r="L326" s="279"/>
      <c r="M326" s="279"/>
      <c r="N326" s="279"/>
      <c r="O326" s="279"/>
      <c r="P326" s="279"/>
      <c r="Q326" s="279"/>
      <c r="R326" s="279"/>
      <c r="S326" s="269">
        <v>325</v>
      </c>
    </row>
    <row r="327" spans="1:19" s="81" customFormat="1" ht="15.75">
      <c r="A327" s="270" t="str">
        <f>IFERROR(IF(J327&lt;&gt;"",MAX($A$1:A326)+1,""),"")</f>
        <v/>
      </c>
      <c r="B327" s="271" t="str">
        <f>IFERROR(IF(J327="","",_xlfn.CONCAT($Y$2,_xlfn.CONCAT(IF(LEN(ドッグキャリー!$K$2)=1,0,""),ドッグキャリー!$K$2,_xlfn.CONCAT(IF(LEN(ドッグキャリー!$N$2)=1,0,""),ドッグキャリー!$N$2)))),"")</f>
        <v/>
      </c>
      <c r="C327" s="275"/>
      <c r="D327" s="275"/>
      <c r="E327" s="275"/>
      <c r="F327" s="276"/>
      <c r="G327" s="276"/>
      <c r="H327" s="276"/>
      <c r="I327" s="277"/>
      <c r="J327" s="276"/>
      <c r="K327" s="279"/>
      <c r="L327" s="279"/>
      <c r="M327" s="279"/>
      <c r="N327" s="279"/>
      <c r="O327" s="279"/>
      <c r="P327" s="279"/>
      <c r="Q327" s="279"/>
      <c r="R327" s="279"/>
      <c r="S327" s="269">
        <v>326</v>
      </c>
    </row>
    <row r="328" spans="1:19" s="81" customFormat="1" ht="15.75">
      <c r="A328" s="270" t="str">
        <f>IFERROR(IF(J328&lt;&gt;"",MAX($A$1:A327)+1,""),"")</f>
        <v/>
      </c>
      <c r="B328" s="271" t="str">
        <f>IFERROR(IF(J328="","",_xlfn.CONCAT($Y$2,_xlfn.CONCAT(IF(LEN(ドッグキャリー!$K$2)=1,0,""),ドッグキャリー!$K$2,_xlfn.CONCAT(IF(LEN(ドッグキャリー!$N$2)=1,0,""),ドッグキャリー!$N$2)))),"")</f>
        <v/>
      </c>
      <c r="C328" s="275"/>
      <c r="D328" s="275"/>
      <c r="E328" s="275"/>
      <c r="F328" s="276"/>
      <c r="G328" s="276"/>
      <c r="H328" s="276"/>
      <c r="I328" s="277"/>
      <c r="J328" s="276"/>
      <c r="K328" s="279"/>
      <c r="L328" s="279"/>
      <c r="M328" s="279"/>
      <c r="N328" s="279"/>
      <c r="O328" s="279"/>
      <c r="P328" s="279"/>
      <c r="Q328" s="279"/>
      <c r="R328" s="279"/>
      <c r="S328" s="269">
        <v>327</v>
      </c>
    </row>
    <row r="329" spans="1:19" s="81" customFormat="1" ht="15.75">
      <c r="A329" s="270" t="str">
        <f>IFERROR(IF(J329&lt;&gt;"",MAX($A$1:A328)+1,""),"")</f>
        <v/>
      </c>
      <c r="B329" s="271" t="str">
        <f>IFERROR(IF(J329="","",_xlfn.CONCAT($Y$2,_xlfn.CONCAT(IF(LEN(ドッグキャリー!$K$2)=1,0,""),ドッグキャリー!$K$2,_xlfn.CONCAT(IF(LEN(ドッグキャリー!$N$2)=1,0,""),ドッグキャリー!$N$2)))),"")</f>
        <v/>
      </c>
      <c r="C329" s="275"/>
      <c r="D329" s="275"/>
      <c r="E329" s="275"/>
      <c r="F329" s="276"/>
      <c r="G329" s="276"/>
      <c r="H329" s="276"/>
      <c r="I329" s="277"/>
      <c r="J329" s="276"/>
      <c r="K329" s="279"/>
      <c r="L329" s="279"/>
      <c r="M329" s="279"/>
      <c r="N329" s="279"/>
      <c r="O329" s="279"/>
      <c r="P329" s="279"/>
      <c r="Q329" s="279"/>
      <c r="R329" s="279"/>
      <c r="S329" s="269">
        <v>328</v>
      </c>
    </row>
    <row r="330" spans="1:19" s="81" customFormat="1" ht="15.75">
      <c r="A330" s="270" t="str">
        <f>IFERROR(IF(J330&lt;&gt;"",MAX($A$1:A329)+1,""),"")</f>
        <v/>
      </c>
      <c r="B330" s="271" t="str">
        <f>IFERROR(IF(J330="","",_xlfn.CONCAT($Y$2,_xlfn.CONCAT(IF(LEN(ドッグキャリー!$K$2)=1,0,""),ドッグキャリー!$K$2,_xlfn.CONCAT(IF(LEN(ドッグキャリー!$N$2)=1,0,""),ドッグキャリー!$N$2)))),"")</f>
        <v/>
      </c>
      <c r="C330" s="275"/>
      <c r="D330" s="275"/>
      <c r="E330" s="275"/>
      <c r="F330" s="276"/>
      <c r="G330" s="276"/>
      <c r="H330" s="276"/>
      <c r="I330" s="277"/>
      <c r="J330" s="276"/>
      <c r="K330" s="279"/>
      <c r="L330" s="279"/>
      <c r="M330" s="279"/>
      <c r="N330" s="279"/>
      <c r="O330" s="279"/>
      <c r="P330" s="279"/>
      <c r="Q330" s="279"/>
      <c r="R330" s="279"/>
      <c r="S330" s="269">
        <v>329</v>
      </c>
    </row>
    <row r="331" spans="1:19" s="81" customFormat="1" ht="15.75">
      <c r="A331" s="270" t="str">
        <f>IFERROR(IF(J331&lt;&gt;"",MAX($A$1:A330)+1,""),"")</f>
        <v/>
      </c>
      <c r="B331" s="271" t="str">
        <f>IFERROR(IF(J331="","",_xlfn.CONCAT($Y$2,_xlfn.CONCAT(IF(LEN(ドッグキャリー!$K$2)=1,0,""),ドッグキャリー!$K$2,_xlfn.CONCAT(IF(LEN(ドッグキャリー!$N$2)=1,0,""),ドッグキャリー!$N$2)))),"")</f>
        <v/>
      </c>
      <c r="C331" s="275"/>
      <c r="D331" s="275"/>
      <c r="E331" s="275"/>
      <c r="F331" s="276"/>
      <c r="G331" s="276"/>
      <c r="H331" s="276"/>
      <c r="I331" s="277"/>
      <c r="J331" s="276"/>
      <c r="K331" s="279"/>
      <c r="L331" s="279"/>
      <c r="M331" s="279"/>
      <c r="N331" s="279"/>
      <c r="O331" s="279"/>
      <c r="P331" s="279"/>
      <c r="Q331" s="279"/>
      <c r="R331" s="279"/>
      <c r="S331" s="269">
        <v>330</v>
      </c>
    </row>
    <row r="332" spans="1:19" s="81" customFormat="1" ht="15.75">
      <c r="A332" s="270" t="str">
        <f>IFERROR(IF(J332&lt;&gt;"",MAX($A$1:A331)+1,""),"")</f>
        <v/>
      </c>
      <c r="B332" s="271" t="str">
        <f>IFERROR(IF(J332="","",_xlfn.CONCAT($Y$2,_xlfn.CONCAT(IF(LEN(ドッグキャリー!$K$2)=1,0,""),ドッグキャリー!$K$2,_xlfn.CONCAT(IF(LEN(ドッグキャリー!$N$2)=1,0,""),ドッグキャリー!$N$2)))),"")</f>
        <v/>
      </c>
      <c r="C332" s="275"/>
      <c r="D332" s="275"/>
      <c r="E332" s="275"/>
      <c r="F332" s="276"/>
      <c r="G332" s="276"/>
      <c r="H332" s="276"/>
      <c r="I332" s="277"/>
      <c r="J332" s="276"/>
      <c r="K332" s="279"/>
      <c r="L332" s="279"/>
      <c r="M332" s="279"/>
      <c r="N332" s="279"/>
      <c r="O332" s="279"/>
      <c r="P332" s="279"/>
      <c r="Q332" s="279"/>
      <c r="R332" s="279"/>
      <c r="S332" s="269">
        <v>331</v>
      </c>
    </row>
    <row r="333" spans="1:19" s="81" customFormat="1" ht="15.75">
      <c r="A333" s="270" t="str">
        <f>IFERROR(IF(J333&lt;&gt;"",MAX($A$1:A332)+1,""),"")</f>
        <v/>
      </c>
      <c r="B333" s="271" t="str">
        <f>IFERROR(IF(J333="","",_xlfn.CONCAT($Y$2,_xlfn.CONCAT(IF(LEN(ドッグキャリー!$K$2)=1,0,""),ドッグキャリー!$K$2,_xlfn.CONCAT(IF(LEN(ドッグキャリー!$N$2)=1,0,""),ドッグキャリー!$N$2)))),"")</f>
        <v/>
      </c>
      <c r="C333" s="275"/>
      <c r="D333" s="275"/>
      <c r="E333" s="275"/>
      <c r="F333" s="276"/>
      <c r="G333" s="276"/>
      <c r="H333" s="276"/>
      <c r="I333" s="277"/>
      <c r="J333" s="276"/>
      <c r="K333" s="279"/>
      <c r="L333" s="279"/>
      <c r="M333" s="279"/>
      <c r="N333" s="279"/>
      <c r="O333" s="279"/>
      <c r="P333" s="279"/>
      <c r="Q333" s="279"/>
      <c r="R333" s="279"/>
      <c r="S333" s="269">
        <v>332</v>
      </c>
    </row>
    <row r="334" spans="1:19" s="81" customFormat="1" ht="15.75">
      <c r="A334" s="270" t="str">
        <f>IFERROR(IF(J334&lt;&gt;"",MAX($A$1:A333)+1,""),"")</f>
        <v/>
      </c>
      <c r="B334" s="271" t="str">
        <f>IFERROR(IF(J334="","",_xlfn.CONCAT($Y$2,_xlfn.CONCAT(IF(LEN(ドッグキャリー!$K$2)=1,0,""),ドッグキャリー!$K$2,_xlfn.CONCAT(IF(LEN(ドッグキャリー!$N$2)=1,0,""),ドッグキャリー!$N$2)))),"")</f>
        <v/>
      </c>
      <c r="C334" s="275"/>
      <c r="D334" s="275"/>
      <c r="E334" s="275"/>
      <c r="F334" s="276"/>
      <c r="G334" s="276"/>
      <c r="H334" s="276"/>
      <c r="I334" s="277"/>
      <c r="J334" s="276"/>
      <c r="K334" s="279"/>
      <c r="L334" s="279"/>
      <c r="M334" s="279"/>
      <c r="N334" s="279"/>
      <c r="O334" s="279"/>
      <c r="P334" s="279"/>
      <c r="Q334" s="279"/>
      <c r="R334" s="279"/>
      <c r="S334" s="269">
        <v>333</v>
      </c>
    </row>
    <row r="335" spans="1:19" s="81" customFormat="1" ht="15.75">
      <c r="A335" s="270" t="str">
        <f>IFERROR(IF(J335&lt;&gt;"",MAX($A$1:A334)+1,""),"")</f>
        <v/>
      </c>
      <c r="B335" s="271" t="str">
        <f>IFERROR(IF(J335="","",_xlfn.CONCAT($Y$2,_xlfn.CONCAT(IF(LEN(ドッグキャリー!$K$2)=1,0,""),ドッグキャリー!$K$2,_xlfn.CONCAT(IF(LEN(ドッグキャリー!$N$2)=1,0,""),ドッグキャリー!$N$2)))),"")</f>
        <v/>
      </c>
      <c r="C335" s="275"/>
      <c r="D335" s="275"/>
      <c r="E335" s="275"/>
      <c r="F335" s="276"/>
      <c r="G335" s="276"/>
      <c r="H335" s="276"/>
      <c r="I335" s="277"/>
      <c r="J335" s="276"/>
      <c r="K335" s="279"/>
      <c r="L335" s="279"/>
      <c r="M335" s="279"/>
      <c r="N335" s="279"/>
      <c r="O335" s="279"/>
      <c r="P335" s="279"/>
      <c r="Q335" s="279"/>
      <c r="R335" s="279"/>
      <c r="S335" s="269">
        <v>334</v>
      </c>
    </row>
    <row r="336" spans="1:19" s="81" customFormat="1" ht="15.75">
      <c r="A336" s="270" t="str">
        <f>IFERROR(IF(J336&lt;&gt;"",MAX($A$1:A335)+1,""),"")</f>
        <v/>
      </c>
      <c r="B336" s="271" t="str">
        <f>IFERROR(IF(J336="","",_xlfn.CONCAT($Y$2,_xlfn.CONCAT(IF(LEN(ドッグキャリー!$K$2)=1,0,""),ドッグキャリー!$K$2,_xlfn.CONCAT(IF(LEN(ドッグキャリー!$N$2)=1,0,""),ドッグキャリー!$N$2)))),"")</f>
        <v/>
      </c>
      <c r="C336" s="275"/>
      <c r="D336" s="275"/>
      <c r="E336" s="275"/>
      <c r="F336" s="276"/>
      <c r="G336" s="276"/>
      <c r="H336" s="276"/>
      <c r="I336" s="277"/>
      <c r="J336" s="276"/>
      <c r="K336" s="279"/>
      <c r="L336" s="279"/>
      <c r="M336" s="279"/>
      <c r="N336" s="279"/>
      <c r="O336" s="279"/>
      <c r="P336" s="279"/>
      <c r="Q336" s="279"/>
      <c r="R336" s="279"/>
      <c r="S336" s="269">
        <v>335</v>
      </c>
    </row>
    <row r="337" spans="1:19" s="81" customFormat="1" ht="15.75">
      <c r="A337" s="270" t="str">
        <f>IFERROR(IF(J337&lt;&gt;"",MAX($A$1:A336)+1,""),"")</f>
        <v/>
      </c>
      <c r="B337" s="271" t="str">
        <f>IFERROR(IF(J337="","",_xlfn.CONCAT($Y$2,_xlfn.CONCAT(IF(LEN(ドッグキャリー!$K$2)=1,0,""),ドッグキャリー!$K$2,_xlfn.CONCAT(IF(LEN(ドッグキャリー!$N$2)=1,0,""),ドッグキャリー!$N$2)))),"")</f>
        <v/>
      </c>
      <c r="C337" s="275"/>
      <c r="D337" s="275"/>
      <c r="E337" s="275"/>
      <c r="F337" s="276"/>
      <c r="G337" s="276"/>
      <c r="H337" s="276"/>
      <c r="I337" s="277"/>
      <c r="J337" s="276"/>
      <c r="K337" s="279"/>
      <c r="L337" s="279"/>
      <c r="M337" s="279"/>
      <c r="N337" s="279"/>
      <c r="O337" s="279"/>
      <c r="P337" s="279"/>
      <c r="Q337" s="279"/>
      <c r="R337" s="279"/>
      <c r="S337" s="269">
        <v>336</v>
      </c>
    </row>
    <row r="338" spans="1:19" s="81" customFormat="1" ht="15.75">
      <c r="A338" s="270" t="str">
        <f>IFERROR(IF(J338&lt;&gt;"",MAX($A$1:A337)+1,""),"")</f>
        <v/>
      </c>
      <c r="B338" s="271" t="str">
        <f>IFERROR(IF(J338="","",_xlfn.CONCAT($Y$2,_xlfn.CONCAT(IF(LEN(ドッグキャリー!$K$2)=1,0,""),ドッグキャリー!$K$2,_xlfn.CONCAT(IF(LEN(ドッグキャリー!$N$2)=1,0,""),ドッグキャリー!$N$2)))),"")</f>
        <v/>
      </c>
      <c r="C338" s="275"/>
      <c r="D338" s="275"/>
      <c r="E338" s="275"/>
      <c r="F338" s="276"/>
      <c r="G338" s="276"/>
      <c r="H338" s="276"/>
      <c r="I338" s="277"/>
      <c r="J338" s="276"/>
      <c r="K338" s="279"/>
      <c r="L338" s="279"/>
      <c r="M338" s="279"/>
      <c r="N338" s="279"/>
      <c r="O338" s="279"/>
      <c r="P338" s="279"/>
      <c r="Q338" s="279"/>
      <c r="R338" s="279"/>
      <c r="S338" s="269">
        <v>337</v>
      </c>
    </row>
    <row r="339" spans="1:19" s="81" customFormat="1" ht="15.75">
      <c r="A339" s="270" t="str">
        <f>IFERROR(IF(J339&lt;&gt;"",MAX($A$1:A338)+1,""),"")</f>
        <v/>
      </c>
      <c r="B339" s="271" t="str">
        <f>IFERROR(IF(J339="","",_xlfn.CONCAT($Y$2,_xlfn.CONCAT(IF(LEN(ドッグキャリー!$K$2)=1,0,""),ドッグキャリー!$K$2,_xlfn.CONCAT(IF(LEN(ドッグキャリー!$N$2)=1,0,""),ドッグキャリー!$N$2)))),"")</f>
        <v/>
      </c>
      <c r="C339" s="275"/>
      <c r="D339" s="275"/>
      <c r="E339" s="275"/>
      <c r="F339" s="276"/>
      <c r="G339" s="276"/>
      <c r="H339" s="276"/>
      <c r="I339" s="277"/>
      <c r="J339" s="276"/>
      <c r="K339" s="279"/>
      <c r="L339" s="279"/>
      <c r="M339" s="279"/>
      <c r="N339" s="279"/>
      <c r="O339" s="279"/>
      <c r="P339" s="279"/>
      <c r="Q339" s="279"/>
      <c r="R339" s="279"/>
      <c r="S339" s="269">
        <v>338</v>
      </c>
    </row>
    <row r="340" spans="1:19" s="81" customFormat="1" ht="15.75">
      <c r="A340" s="270" t="str">
        <f>IFERROR(IF(J340&lt;&gt;"",MAX($A$1:A339)+1,""),"")</f>
        <v/>
      </c>
      <c r="B340" s="271" t="str">
        <f>IFERROR(IF(J340="","",_xlfn.CONCAT($Y$2,_xlfn.CONCAT(IF(LEN(ドッグキャリー!$K$2)=1,0,""),ドッグキャリー!$K$2,_xlfn.CONCAT(IF(LEN(ドッグキャリー!$N$2)=1,0,""),ドッグキャリー!$N$2)))),"")</f>
        <v/>
      </c>
      <c r="C340" s="275"/>
      <c r="D340" s="275"/>
      <c r="E340" s="275"/>
      <c r="F340" s="276"/>
      <c r="G340" s="276"/>
      <c r="H340" s="276"/>
      <c r="I340" s="277"/>
      <c r="J340" s="276"/>
      <c r="K340" s="279"/>
      <c r="L340" s="279"/>
      <c r="M340" s="279"/>
      <c r="N340" s="279"/>
      <c r="O340" s="279"/>
      <c r="P340" s="279"/>
      <c r="Q340" s="279"/>
      <c r="R340" s="279"/>
      <c r="S340" s="269">
        <v>339</v>
      </c>
    </row>
    <row r="341" spans="1:19" s="81" customFormat="1" ht="15.75">
      <c r="A341" s="270" t="str">
        <f>IFERROR(IF(J341&lt;&gt;"",MAX($A$1:A340)+1,""),"")</f>
        <v/>
      </c>
      <c r="B341" s="271" t="str">
        <f>IFERROR(IF(J341="","",_xlfn.CONCAT($Y$2,_xlfn.CONCAT(IF(LEN(ドッグキャリー!$K$2)=1,0,""),ドッグキャリー!$K$2,_xlfn.CONCAT(IF(LEN(ドッグキャリー!$N$2)=1,0,""),ドッグキャリー!$N$2)))),"")</f>
        <v/>
      </c>
      <c r="C341" s="275"/>
      <c r="D341" s="275"/>
      <c r="E341" s="275"/>
      <c r="F341" s="276"/>
      <c r="G341" s="276"/>
      <c r="H341" s="276"/>
      <c r="I341" s="277"/>
      <c r="J341" s="276"/>
      <c r="K341" s="279"/>
      <c r="L341" s="279"/>
      <c r="M341" s="279"/>
      <c r="N341" s="279"/>
      <c r="O341" s="279"/>
      <c r="P341" s="279"/>
      <c r="Q341" s="279"/>
      <c r="R341" s="279"/>
      <c r="S341" s="269">
        <v>340</v>
      </c>
    </row>
    <row r="342" spans="1:19" s="81" customFormat="1" ht="15.75">
      <c r="A342" s="270" t="str">
        <f>IFERROR(IF(J342&lt;&gt;"",MAX($A$1:A341)+1,""),"")</f>
        <v/>
      </c>
      <c r="B342" s="271" t="str">
        <f>IFERROR(IF(J342="","",_xlfn.CONCAT($Y$2,_xlfn.CONCAT(IF(LEN(ドッグキャリー!$K$2)=1,0,""),ドッグキャリー!$K$2,_xlfn.CONCAT(IF(LEN(ドッグキャリー!$N$2)=1,0,""),ドッグキャリー!$N$2)))),"")</f>
        <v/>
      </c>
      <c r="C342" s="275"/>
      <c r="D342" s="275"/>
      <c r="E342" s="275"/>
      <c r="F342" s="276"/>
      <c r="G342" s="276"/>
      <c r="H342" s="276"/>
      <c r="I342" s="277"/>
      <c r="J342" s="276"/>
      <c r="K342" s="279"/>
      <c r="L342" s="279"/>
      <c r="M342" s="279"/>
      <c r="N342" s="279"/>
      <c r="O342" s="279"/>
      <c r="P342" s="279"/>
      <c r="Q342" s="279"/>
      <c r="R342" s="279"/>
      <c r="S342" s="269">
        <v>341</v>
      </c>
    </row>
    <row r="343" spans="1:19" s="81" customFormat="1" ht="15.75">
      <c r="A343" s="270" t="str">
        <f>IFERROR(IF(J343&lt;&gt;"",MAX($A$1:A342)+1,""),"")</f>
        <v/>
      </c>
      <c r="B343" s="271" t="str">
        <f>IFERROR(IF(J343="","",_xlfn.CONCAT($Y$2,_xlfn.CONCAT(IF(LEN(ドッグキャリー!$K$2)=1,0,""),ドッグキャリー!$K$2,_xlfn.CONCAT(IF(LEN(ドッグキャリー!$N$2)=1,0,""),ドッグキャリー!$N$2)))),"")</f>
        <v/>
      </c>
      <c r="C343" s="278"/>
      <c r="D343" s="278"/>
      <c r="E343" s="278"/>
      <c r="F343" s="279"/>
      <c r="G343" s="279"/>
      <c r="H343" s="279"/>
      <c r="I343" s="280" t="str">
        <f>IF(ウエア!N7=0,"",ウエア!E7)</f>
        <v/>
      </c>
      <c r="J343" s="279" t="str">
        <f>IF(ウエア!N7=0,"",ウエア!N7)</f>
        <v/>
      </c>
      <c r="K343" s="279"/>
      <c r="L343" s="279"/>
      <c r="M343" s="279"/>
      <c r="N343" s="279"/>
      <c r="O343" s="279"/>
      <c r="P343" s="279"/>
      <c r="Q343" s="279"/>
      <c r="R343" s="279"/>
      <c r="S343" s="269">
        <v>342</v>
      </c>
    </row>
    <row r="344" spans="1:19" s="81" customFormat="1" ht="15.75">
      <c r="A344" s="270" t="str">
        <f>IFERROR(IF(J344&lt;&gt;"",MAX($A$1:A343)+1,""),"")</f>
        <v/>
      </c>
      <c r="B344" s="271" t="str">
        <f>IFERROR(IF(J344="","",_xlfn.CONCAT($Y$2,_xlfn.CONCAT(IF(LEN(ドッグキャリー!$K$2)=1,0,""),ドッグキャリー!$K$2,_xlfn.CONCAT(IF(LEN(ドッグキャリー!$N$2)=1,0,""),ドッグキャリー!$N$2)))),"")</f>
        <v/>
      </c>
      <c r="C344" s="278"/>
      <c r="D344" s="278"/>
      <c r="E344" s="278"/>
      <c r="F344" s="279"/>
      <c r="G344" s="279"/>
      <c r="H344" s="279"/>
      <c r="I344" s="280" t="str">
        <f>IF(ウエア!N8=0,"",ウエア!E8)</f>
        <v/>
      </c>
      <c r="J344" s="279" t="str">
        <f>IF(ウエア!N8=0,"",ウエア!N8)</f>
        <v/>
      </c>
      <c r="K344" s="279"/>
      <c r="L344" s="279"/>
      <c r="M344" s="279"/>
      <c r="N344" s="279"/>
      <c r="O344" s="279"/>
      <c r="P344" s="279"/>
      <c r="Q344" s="279"/>
      <c r="R344" s="279"/>
      <c r="S344" s="269">
        <v>343</v>
      </c>
    </row>
    <row r="345" spans="1:19" s="81" customFormat="1" ht="15.75">
      <c r="A345" s="270" t="str">
        <f>IFERROR(IF(J345&lt;&gt;"",MAX($A$1:A344)+1,""),"")</f>
        <v/>
      </c>
      <c r="B345" s="271" t="str">
        <f>IFERROR(IF(J345="","",_xlfn.CONCAT($Y$2,_xlfn.CONCAT(IF(LEN(ドッグキャリー!$K$2)=1,0,""),ドッグキャリー!$K$2,_xlfn.CONCAT(IF(LEN(ドッグキャリー!$N$2)=1,0,""),ドッグキャリー!$N$2)))),"")</f>
        <v/>
      </c>
      <c r="C345" s="278"/>
      <c r="D345" s="278"/>
      <c r="E345" s="278"/>
      <c r="F345" s="279"/>
      <c r="G345" s="279"/>
      <c r="H345" s="279"/>
      <c r="I345" s="280" t="str">
        <f>IF(ウエア!N9=0,"",ウエア!E9)</f>
        <v/>
      </c>
      <c r="J345" s="279" t="str">
        <f>IF(ウエア!N9=0,"",ウエア!N9)</f>
        <v/>
      </c>
      <c r="K345" s="279"/>
      <c r="L345" s="279"/>
      <c r="M345" s="279"/>
      <c r="N345" s="279"/>
      <c r="O345" s="279"/>
      <c r="P345" s="279"/>
      <c r="Q345" s="279"/>
      <c r="R345" s="279"/>
      <c r="S345" s="269">
        <v>344</v>
      </c>
    </row>
    <row r="346" spans="1:19" s="81" customFormat="1" ht="15.75">
      <c r="A346" s="270" t="str">
        <f>IFERROR(IF(J346&lt;&gt;"",MAX($A$1:A345)+1,""),"")</f>
        <v/>
      </c>
      <c r="B346" s="271" t="str">
        <f>IFERROR(IF(J346="","",_xlfn.CONCAT($Y$2,_xlfn.CONCAT(IF(LEN(ドッグキャリー!$K$2)=1,0,""),ドッグキャリー!$K$2,_xlfn.CONCAT(IF(LEN(ドッグキャリー!$N$2)=1,0,""),ドッグキャリー!$N$2)))),"")</f>
        <v/>
      </c>
      <c r="C346" s="278"/>
      <c r="D346" s="278"/>
      <c r="E346" s="278"/>
      <c r="F346" s="279"/>
      <c r="G346" s="279"/>
      <c r="H346" s="279"/>
      <c r="I346" s="280" t="str">
        <f>IF(ウエア!N10=0,"",ウエア!E10)</f>
        <v/>
      </c>
      <c r="J346" s="279" t="str">
        <f>IF(ウエア!N10=0,"",ウエア!N10)</f>
        <v/>
      </c>
      <c r="K346" s="279"/>
      <c r="L346" s="279"/>
      <c r="M346" s="279"/>
      <c r="N346" s="279"/>
      <c r="O346" s="279"/>
      <c r="P346" s="279"/>
      <c r="Q346" s="279"/>
      <c r="R346" s="279"/>
      <c r="S346" s="269">
        <v>345</v>
      </c>
    </row>
    <row r="347" spans="1:19" s="81" customFormat="1" ht="15.75">
      <c r="A347" s="270" t="str">
        <f>IFERROR(IF(J347&lt;&gt;"",MAX($A$1:A346)+1,""),"")</f>
        <v/>
      </c>
      <c r="B347" s="271" t="str">
        <f>IFERROR(IF(J347="","",_xlfn.CONCAT($Y$2,_xlfn.CONCAT(IF(LEN(ドッグキャリー!$K$2)=1,0,""),ドッグキャリー!$K$2,_xlfn.CONCAT(IF(LEN(ドッグキャリー!$N$2)=1,0,""),ドッグキャリー!$N$2)))),"")</f>
        <v/>
      </c>
      <c r="C347" s="278"/>
      <c r="D347" s="278"/>
      <c r="E347" s="278"/>
      <c r="F347" s="279"/>
      <c r="G347" s="279"/>
      <c r="H347" s="279"/>
      <c r="I347" s="280" t="str">
        <f>IF(ウエア!N11=0,"",ウエア!E11)</f>
        <v/>
      </c>
      <c r="J347" s="279" t="str">
        <f>IF(ウエア!N11=0,"",ウエア!N11)</f>
        <v/>
      </c>
      <c r="K347" s="279"/>
      <c r="L347" s="279"/>
      <c r="M347" s="279"/>
      <c r="N347" s="279"/>
      <c r="O347" s="279"/>
      <c r="P347" s="279"/>
      <c r="Q347" s="279"/>
      <c r="R347" s="279"/>
      <c r="S347" s="269">
        <v>346</v>
      </c>
    </row>
    <row r="348" spans="1:19" s="81" customFormat="1" ht="15.75">
      <c r="A348" s="270" t="str">
        <f>IFERROR(IF(J348&lt;&gt;"",MAX($A$1:A347)+1,""),"")</f>
        <v/>
      </c>
      <c r="B348" s="271" t="str">
        <f>IFERROR(IF(J348="","",_xlfn.CONCAT($Y$2,_xlfn.CONCAT(IF(LEN(ドッグキャリー!$K$2)=1,0,""),ドッグキャリー!$K$2,_xlfn.CONCAT(IF(LEN(ドッグキャリー!$N$2)=1,0,""),ドッグキャリー!$N$2)))),"")</f>
        <v/>
      </c>
      <c r="C348" s="278"/>
      <c r="D348" s="278"/>
      <c r="E348" s="278"/>
      <c r="F348" s="279"/>
      <c r="G348" s="279"/>
      <c r="H348" s="279"/>
      <c r="I348" s="280" t="str">
        <f>IF(ウエア!N12=0,"",ウエア!E12)</f>
        <v/>
      </c>
      <c r="J348" s="279" t="str">
        <f>IF(ウエア!N12=0,"",ウエア!N12)</f>
        <v/>
      </c>
      <c r="K348" s="279"/>
      <c r="L348" s="279"/>
      <c r="M348" s="279"/>
      <c r="N348" s="279"/>
      <c r="O348" s="279"/>
      <c r="P348" s="279"/>
      <c r="Q348" s="279"/>
      <c r="R348" s="279"/>
      <c r="S348" s="269">
        <v>347</v>
      </c>
    </row>
    <row r="349" spans="1:19" s="81" customFormat="1" ht="15.75">
      <c r="A349" s="270" t="str">
        <f>IFERROR(IF(J349&lt;&gt;"",MAX($A$1:A348)+1,""),"")</f>
        <v/>
      </c>
      <c r="B349" s="271" t="str">
        <f>IFERROR(IF(J349="","",_xlfn.CONCAT($Y$2,_xlfn.CONCAT(IF(LEN(ドッグキャリー!$K$2)=1,0,""),ドッグキャリー!$K$2,_xlfn.CONCAT(IF(LEN(ドッグキャリー!$N$2)=1,0,""),ドッグキャリー!$N$2)))),"")</f>
        <v/>
      </c>
      <c r="C349" s="278"/>
      <c r="D349" s="278"/>
      <c r="E349" s="278"/>
      <c r="F349" s="279"/>
      <c r="G349" s="279"/>
      <c r="H349" s="279"/>
      <c r="I349" s="280" t="str">
        <f>IF(ウエア!N13=0,"",ウエア!E13)</f>
        <v/>
      </c>
      <c r="J349" s="279" t="str">
        <f>IF(ウエア!N13=0,"",ウエア!N13)</f>
        <v/>
      </c>
      <c r="K349" s="279"/>
      <c r="L349" s="279"/>
      <c r="M349" s="279"/>
      <c r="N349" s="279"/>
      <c r="O349" s="279"/>
      <c r="P349" s="279"/>
      <c r="Q349" s="279"/>
      <c r="R349" s="279"/>
      <c r="S349" s="269">
        <v>348</v>
      </c>
    </row>
    <row r="350" spans="1:19" s="81" customFormat="1" ht="15.75">
      <c r="A350" s="270" t="str">
        <f>IFERROR(IF(J350&lt;&gt;"",MAX($A$1:A349)+1,""),"")</f>
        <v/>
      </c>
      <c r="B350" s="271" t="str">
        <f>IFERROR(IF(J350="","",_xlfn.CONCAT($Y$2,_xlfn.CONCAT(IF(LEN(ドッグキャリー!$K$2)=1,0,""),ドッグキャリー!$K$2,_xlfn.CONCAT(IF(LEN(ドッグキャリー!$N$2)=1,0,""),ドッグキャリー!$N$2)))),"")</f>
        <v/>
      </c>
      <c r="C350" s="278"/>
      <c r="D350" s="278"/>
      <c r="E350" s="278"/>
      <c r="F350" s="279"/>
      <c r="G350" s="279"/>
      <c r="H350" s="279"/>
      <c r="I350" s="280" t="str">
        <f>IF(ウエア!N14=0,"",ウエア!E14)</f>
        <v/>
      </c>
      <c r="J350" s="279" t="str">
        <f>IF(ウエア!N14=0,"",ウエア!N14)</f>
        <v/>
      </c>
      <c r="K350" s="279"/>
      <c r="L350" s="279"/>
      <c r="M350" s="279"/>
      <c r="N350" s="279"/>
      <c r="O350" s="279"/>
      <c r="P350" s="279"/>
      <c r="Q350" s="279"/>
      <c r="R350" s="279"/>
      <c r="S350" s="269">
        <v>349</v>
      </c>
    </row>
    <row r="351" spans="1:19" s="81" customFormat="1" ht="15.75">
      <c r="A351" s="270" t="str">
        <f>IFERROR(IF(J351&lt;&gt;"",MAX($A$1:A350)+1,""),"")</f>
        <v/>
      </c>
      <c r="B351" s="271" t="str">
        <f>IFERROR(IF(J351="","",_xlfn.CONCAT($Y$2,_xlfn.CONCAT(IF(LEN(ドッグキャリー!$K$2)=1,0,""),ドッグキャリー!$K$2,_xlfn.CONCAT(IF(LEN(ドッグキャリー!$N$2)=1,0,""),ドッグキャリー!$N$2)))),"")</f>
        <v/>
      </c>
      <c r="C351" s="278"/>
      <c r="D351" s="278"/>
      <c r="E351" s="278"/>
      <c r="F351" s="279"/>
      <c r="G351" s="279"/>
      <c r="H351" s="279"/>
      <c r="I351" s="280" t="str">
        <f>IF(ウエア!N15=0,"",ウエア!E15)</f>
        <v/>
      </c>
      <c r="J351" s="279" t="str">
        <f>IF(ウエア!N15=0,"",ウエア!N15)</f>
        <v/>
      </c>
      <c r="K351" s="279"/>
      <c r="L351" s="279"/>
      <c r="M351" s="279"/>
      <c r="N351" s="279"/>
      <c r="O351" s="279"/>
      <c r="P351" s="279"/>
      <c r="Q351" s="279"/>
      <c r="R351" s="279"/>
      <c r="S351" s="269">
        <v>350</v>
      </c>
    </row>
    <row r="352" spans="1:19" s="81" customFormat="1" ht="15.75">
      <c r="A352" s="270" t="str">
        <f>IFERROR(IF(J352&lt;&gt;"",MAX($A$1:A351)+1,""),"")</f>
        <v/>
      </c>
      <c r="B352" s="271" t="str">
        <f>IFERROR(IF(J352="","",_xlfn.CONCAT($Y$2,_xlfn.CONCAT(IF(LEN(ドッグキャリー!$K$2)=1,0,""),ドッグキャリー!$K$2,_xlfn.CONCAT(IF(LEN(ドッグキャリー!$N$2)=1,0,""),ドッグキャリー!$N$2)))),"")</f>
        <v/>
      </c>
      <c r="C352" s="278"/>
      <c r="D352" s="278"/>
      <c r="E352" s="278"/>
      <c r="F352" s="279"/>
      <c r="G352" s="279"/>
      <c r="H352" s="279"/>
      <c r="I352" s="280" t="str">
        <f>IF(ウエア!N16=0,"",ウエア!E16)</f>
        <v/>
      </c>
      <c r="J352" s="279" t="str">
        <f>IF(ウエア!N16=0,"",ウエア!N16)</f>
        <v/>
      </c>
      <c r="K352" s="279"/>
      <c r="L352" s="279"/>
      <c r="M352" s="279"/>
      <c r="N352" s="279"/>
      <c r="O352" s="279"/>
      <c r="P352" s="279"/>
      <c r="Q352" s="279"/>
      <c r="R352" s="279"/>
      <c r="S352" s="269">
        <v>351</v>
      </c>
    </row>
    <row r="353" spans="1:19" s="81" customFormat="1" ht="15.75">
      <c r="A353" s="270" t="str">
        <f>IFERROR(IF(J353&lt;&gt;"",MAX($A$1:A352)+1,""),"")</f>
        <v/>
      </c>
      <c r="B353" s="271" t="str">
        <f>IFERROR(IF(J353="","",_xlfn.CONCAT($Y$2,_xlfn.CONCAT(IF(LEN(ドッグキャリー!$K$2)=1,0,""),ドッグキャリー!$K$2,_xlfn.CONCAT(IF(LEN(ドッグキャリー!$N$2)=1,0,""),ドッグキャリー!$N$2)))),"")</f>
        <v/>
      </c>
      <c r="C353" s="278"/>
      <c r="D353" s="278"/>
      <c r="E353" s="278"/>
      <c r="F353" s="279"/>
      <c r="G353" s="279"/>
      <c r="H353" s="279"/>
      <c r="I353" s="280" t="str">
        <f>IF(ウエア!N17=0,"",ウエア!E17)</f>
        <v/>
      </c>
      <c r="J353" s="279" t="str">
        <f>IF(ウエア!N17=0,"",ウエア!N17)</f>
        <v/>
      </c>
      <c r="K353" s="279"/>
      <c r="L353" s="279"/>
      <c r="M353" s="279"/>
      <c r="N353" s="279"/>
      <c r="O353" s="279"/>
      <c r="P353" s="279"/>
      <c r="Q353" s="279"/>
      <c r="R353" s="279"/>
      <c r="S353" s="269">
        <v>352</v>
      </c>
    </row>
    <row r="354" spans="1:19" s="81" customFormat="1" ht="15.75">
      <c r="A354" s="270" t="str">
        <f>IFERROR(IF(J354&lt;&gt;"",MAX($A$1:A353)+1,""),"")</f>
        <v/>
      </c>
      <c r="B354" s="271" t="str">
        <f>IFERROR(IF(J354="","",_xlfn.CONCAT($Y$2,_xlfn.CONCAT(IF(LEN(ドッグキャリー!$K$2)=1,0,""),ドッグキャリー!$K$2,_xlfn.CONCAT(IF(LEN(ドッグキャリー!$N$2)=1,0,""),ドッグキャリー!$N$2)))),"")</f>
        <v/>
      </c>
      <c r="C354" s="278"/>
      <c r="D354" s="278"/>
      <c r="E354" s="278"/>
      <c r="F354" s="279"/>
      <c r="G354" s="279"/>
      <c r="H354" s="279"/>
      <c r="I354" s="280" t="str">
        <f>IF(ウエア!N18=0,"",ウエア!E18)</f>
        <v/>
      </c>
      <c r="J354" s="279" t="str">
        <f>IF(ウエア!N18=0,"",ウエア!N18)</f>
        <v/>
      </c>
      <c r="K354" s="279"/>
      <c r="L354" s="279"/>
      <c r="M354" s="279"/>
      <c r="N354" s="279"/>
      <c r="O354" s="279"/>
      <c r="P354" s="279"/>
      <c r="Q354" s="279"/>
      <c r="R354" s="279"/>
      <c r="S354" s="269">
        <v>353</v>
      </c>
    </row>
    <row r="355" spans="1:19" s="81" customFormat="1" ht="15.75">
      <c r="A355" s="270" t="str">
        <f>IFERROR(IF(J355&lt;&gt;"",MAX($A$1:A354)+1,""),"")</f>
        <v/>
      </c>
      <c r="B355" s="271" t="str">
        <f>IFERROR(IF(J355="","",_xlfn.CONCAT($Y$2,_xlfn.CONCAT(IF(LEN(ドッグキャリー!$K$2)=1,0,""),ドッグキャリー!$K$2,_xlfn.CONCAT(IF(LEN(ドッグキャリー!$N$2)=1,0,""),ドッグキャリー!$N$2)))),"")</f>
        <v/>
      </c>
      <c r="C355" s="278"/>
      <c r="D355" s="278"/>
      <c r="E355" s="278"/>
      <c r="F355" s="279"/>
      <c r="G355" s="279"/>
      <c r="H355" s="279"/>
      <c r="I355" s="280" t="str">
        <f>IF(ウエア!N19=0,"",ウエア!E19)</f>
        <v/>
      </c>
      <c r="J355" s="279" t="str">
        <f>IF(ウエア!N19=0,"",ウエア!N19)</f>
        <v/>
      </c>
      <c r="K355" s="279"/>
      <c r="L355" s="279"/>
      <c r="M355" s="279"/>
      <c r="N355" s="279"/>
      <c r="O355" s="279"/>
      <c r="P355" s="279"/>
      <c r="Q355" s="279"/>
      <c r="R355" s="279"/>
      <c r="S355" s="269">
        <v>354</v>
      </c>
    </row>
    <row r="356" spans="1:19" s="81" customFormat="1" ht="15.75">
      <c r="A356" s="270" t="str">
        <f>IFERROR(IF(J356&lt;&gt;"",MAX($A$1:A355)+1,""),"")</f>
        <v/>
      </c>
      <c r="B356" s="271" t="str">
        <f>IFERROR(IF(J356="","",_xlfn.CONCAT($Y$2,_xlfn.CONCAT(IF(LEN(ドッグキャリー!$K$2)=1,0,""),ドッグキャリー!$K$2,_xlfn.CONCAT(IF(LEN(ドッグキャリー!$N$2)=1,0,""),ドッグキャリー!$N$2)))),"")</f>
        <v/>
      </c>
      <c r="C356" s="278"/>
      <c r="D356" s="278"/>
      <c r="E356" s="278"/>
      <c r="F356" s="279"/>
      <c r="G356" s="279"/>
      <c r="H356" s="279"/>
      <c r="I356" s="280" t="str">
        <f>IF(ウエア!N20=0,"",ウエア!E20)</f>
        <v/>
      </c>
      <c r="J356" s="279" t="str">
        <f>IF(ウエア!N20=0,"",ウエア!N20)</f>
        <v/>
      </c>
      <c r="K356" s="279"/>
      <c r="L356" s="279"/>
      <c r="M356" s="279"/>
      <c r="N356" s="279"/>
      <c r="O356" s="279"/>
      <c r="P356" s="279"/>
      <c r="Q356" s="279"/>
      <c r="R356" s="279"/>
      <c r="S356" s="269">
        <v>355</v>
      </c>
    </row>
    <row r="357" spans="1:19" s="81" customFormat="1" ht="15.75">
      <c r="A357" s="270" t="str">
        <f>IFERROR(IF(J357&lt;&gt;"",MAX($A$1:A356)+1,""),"")</f>
        <v/>
      </c>
      <c r="B357" s="271" t="str">
        <f>IFERROR(IF(J357="","",_xlfn.CONCAT($Y$2,_xlfn.CONCAT(IF(LEN(ドッグキャリー!$K$2)=1,0,""),ドッグキャリー!$K$2,_xlfn.CONCAT(IF(LEN(ドッグキャリー!$N$2)=1,0,""),ドッグキャリー!$N$2)))),"")</f>
        <v/>
      </c>
      <c r="C357" s="278"/>
      <c r="D357" s="278"/>
      <c r="E357" s="278"/>
      <c r="F357" s="279"/>
      <c r="G357" s="279"/>
      <c r="H357" s="279"/>
      <c r="I357" s="280" t="str">
        <f>IF(ウエア!N21=0,"",ウエア!E21)</f>
        <v/>
      </c>
      <c r="J357" s="279" t="str">
        <f>IF(ウエア!N21=0,"",ウエア!N21)</f>
        <v/>
      </c>
      <c r="K357" s="279"/>
      <c r="L357" s="279"/>
      <c r="M357" s="279"/>
      <c r="N357" s="279"/>
      <c r="O357" s="279"/>
      <c r="P357" s="279"/>
      <c r="Q357" s="279"/>
      <c r="R357" s="279"/>
      <c r="S357" s="269">
        <v>356</v>
      </c>
    </row>
    <row r="358" spans="1:19" s="81" customFormat="1" ht="15.75">
      <c r="A358" s="270" t="str">
        <f>IFERROR(IF(J358&lt;&gt;"",MAX($A$1:A357)+1,""),"")</f>
        <v/>
      </c>
      <c r="B358" s="271" t="str">
        <f>IFERROR(IF(J358="","",_xlfn.CONCAT($Y$2,_xlfn.CONCAT(IF(LEN(ドッグキャリー!$K$2)=1,0,""),ドッグキャリー!$K$2,_xlfn.CONCAT(IF(LEN(ドッグキャリー!$N$2)=1,0,""),ドッグキャリー!$N$2)))),"")</f>
        <v/>
      </c>
      <c r="C358" s="278"/>
      <c r="D358" s="278"/>
      <c r="E358" s="278"/>
      <c r="F358" s="279"/>
      <c r="G358" s="279"/>
      <c r="H358" s="279"/>
      <c r="I358" s="280" t="str">
        <f>IF(ウエア!N22=0,"",ウエア!E22)</f>
        <v/>
      </c>
      <c r="J358" s="279" t="str">
        <f>IF(ウエア!N22=0,"",ウエア!N22)</f>
        <v/>
      </c>
      <c r="K358" s="279"/>
      <c r="L358" s="279"/>
      <c r="M358" s="279"/>
      <c r="N358" s="279"/>
      <c r="O358" s="279"/>
      <c r="P358" s="279"/>
      <c r="Q358" s="279"/>
      <c r="R358" s="279"/>
      <c r="S358" s="269">
        <v>357</v>
      </c>
    </row>
    <row r="359" spans="1:19" s="81" customFormat="1" ht="15.75">
      <c r="A359" s="270" t="str">
        <f>IFERROR(IF(J359&lt;&gt;"",MAX($A$1:A358)+1,""),"")</f>
        <v/>
      </c>
      <c r="B359" s="271" t="str">
        <f>IFERROR(IF(J359="","",_xlfn.CONCAT($Y$2,_xlfn.CONCAT(IF(LEN(ドッグキャリー!$K$2)=1,0,""),ドッグキャリー!$K$2,_xlfn.CONCAT(IF(LEN(ドッグキャリー!$N$2)=1,0,""),ドッグキャリー!$N$2)))),"")</f>
        <v/>
      </c>
      <c r="C359" s="278"/>
      <c r="D359" s="278"/>
      <c r="E359" s="278"/>
      <c r="F359" s="279"/>
      <c r="G359" s="279"/>
      <c r="H359" s="279"/>
      <c r="I359" s="280" t="str">
        <f>IF(ウエア!N23=0,"",ウエア!E23)</f>
        <v/>
      </c>
      <c r="J359" s="279" t="str">
        <f>IF(ウエア!N23=0,"",ウエア!N23)</f>
        <v/>
      </c>
      <c r="K359" s="279"/>
      <c r="L359" s="279"/>
      <c r="M359" s="279"/>
      <c r="N359" s="279"/>
      <c r="O359" s="279"/>
      <c r="P359" s="279"/>
      <c r="Q359" s="279"/>
      <c r="R359" s="279"/>
      <c r="S359" s="269">
        <v>358</v>
      </c>
    </row>
    <row r="360" spans="1:19" s="81" customFormat="1" ht="15.75">
      <c r="A360" s="270" t="str">
        <f>IFERROR(IF(J360&lt;&gt;"",MAX($A$1:A359)+1,""),"")</f>
        <v/>
      </c>
      <c r="B360" s="271" t="str">
        <f>IFERROR(IF(J360="","",_xlfn.CONCAT($Y$2,_xlfn.CONCAT(IF(LEN(ドッグキャリー!$K$2)=1,0,""),ドッグキャリー!$K$2,_xlfn.CONCAT(IF(LEN(ドッグキャリー!$N$2)=1,0,""),ドッグキャリー!$N$2)))),"")</f>
        <v/>
      </c>
      <c r="C360" s="278"/>
      <c r="D360" s="278"/>
      <c r="E360" s="278"/>
      <c r="F360" s="279"/>
      <c r="G360" s="279"/>
      <c r="H360" s="279"/>
      <c r="I360" s="280" t="str">
        <f>IF(ウエア!N24=0,"",ウエア!E24)</f>
        <v/>
      </c>
      <c r="J360" s="279" t="str">
        <f>IF(ウエア!N24=0,"",ウエア!N24)</f>
        <v/>
      </c>
      <c r="K360" s="279"/>
      <c r="L360" s="279"/>
      <c r="M360" s="279"/>
      <c r="N360" s="279"/>
      <c r="O360" s="279"/>
      <c r="P360" s="279"/>
      <c r="Q360" s="279"/>
      <c r="R360" s="279"/>
      <c r="S360" s="269">
        <v>359</v>
      </c>
    </row>
    <row r="361" spans="1:19" s="81" customFormat="1" ht="15.75">
      <c r="A361" s="270" t="str">
        <f>IFERROR(IF(J361&lt;&gt;"",MAX($A$1:A360)+1,""),"")</f>
        <v/>
      </c>
      <c r="B361" s="271" t="str">
        <f>IFERROR(IF(J361="","",_xlfn.CONCAT($Y$2,_xlfn.CONCAT(IF(LEN(ドッグキャリー!$K$2)=1,0,""),ドッグキャリー!$K$2,_xlfn.CONCAT(IF(LEN(ドッグキャリー!$N$2)=1,0,""),ドッグキャリー!$N$2)))),"")</f>
        <v/>
      </c>
      <c r="C361" s="278"/>
      <c r="D361" s="278"/>
      <c r="E361" s="278"/>
      <c r="F361" s="279"/>
      <c r="G361" s="279"/>
      <c r="H361" s="279"/>
      <c r="I361" s="280" t="str">
        <f>IF(ウエア!N25=0,"",ウエア!E25)</f>
        <v/>
      </c>
      <c r="J361" s="279" t="str">
        <f>IF(ウエア!N25=0,"",ウエア!N25)</f>
        <v/>
      </c>
      <c r="K361" s="279"/>
      <c r="L361" s="279"/>
      <c r="M361" s="279"/>
      <c r="N361" s="279"/>
      <c r="O361" s="279"/>
      <c r="P361" s="279"/>
      <c r="Q361" s="279"/>
      <c r="R361" s="279"/>
      <c r="S361" s="269">
        <v>360</v>
      </c>
    </row>
    <row r="362" spans="1:19" s="81" customFormat="1" ht="15.75">
      <c r="A362" s="270" t="str">
        <f>IFERROR(IF(J362&lt;&gt;"",MAX($A$1:A361)+1,""),"")</f>
        <v/>
      </c>
      <c r="B362" s="271" t="str">
        <f>IFERROR(IF(J362="","",_xlfn.CONCAT($Y$2,_xlfn.CONCAT(IF(LEN(ドッグキャリー!$K$2)=1,0,""),ドッグキャリー!$K$2,_xlfn.CONCAT(IF(LEN(ドッグキャリー!$N$2)=1,0,""),ドッグキャリー!$N$2)))),"")</f>
        <v/>
      </c>
      <c r="C362" s="278"/>
      <c r="D362" s="278"/>
      <c r="E362" s="278"/>
      <c r="F362" s="279"/>
      <c r="G362" s="279"/>
      <c r="H362" s="279"/>
      <c r="I362" s="280" t="str">
        <f>IF(ウエア!N26=0,"",ウエア!E26)</f>
        <v/>
      </c>
      <c r="J362" s="279" t="str">
        <f>IF(ウエア!N26=0,"",ウエア!N26)</f>
        <v/>
      </c>
      <c r="K362" s="279"/>
      <c r="L362" s="279"/>
      <c r="M362" s="279"/>
      <c r="N362" s="279"/>
      <c r="O362" s="279"/>
      <c r="P362" s="279"/>
      <c r="Q362" s="279"/>
      <c r="R362" s="279"/>
      <c r="S362" s="269">
        <v>361</v>
      </c>
    </row>
    <row r="363" spans="1:19" s="81" customFormat="1" ht="15.75">
      <c r="A363" s="270" t="str">
        <f>IFERROR(IF(J363&lt;&gt;"",MAX($A$1:A362)+1,""),"")</f>
        <v/>
      </c>
      <c r="B363" s="271" t="str">
        <f>IFERROR(IF(J363="","",_xlfn.CONCAT($Y$2,_xlfn.CONCAT(IF(LEN(ドッグキャリー!$K$2)=1,0,""),ドッグキャリー!$K$2,_xlfn.CONCAT(IF(LEN(ドッグキャリー!$N$2)=1,0,""),ドッグキャリー!$N$2)))),"")</f>
        <v/>
      </c>
      <c r="C363" s="278"/>
      <c r="D363" s="278"/>
      <c r="E363" s="278"/>
      <c r="F363" s="279"/>
      <c r="G363" s="279"/>
      <c r="H363" s="279"/>
      <c r="I363" s="280" t="str">
        <f>IF(ウエア!N27=0,"",ウエア!E27)</f>
        <v/>
      </c>
      <c r="J363" s="279" t="str">
        <f>IF(ウエア!N27=0,"",ウエア!N27)</f>
        <v/>
      </c>
      <c r="K363" s="279"/>
      <c r="L363" s="279"/>
      <c r="M363" s="279"/>
      <c r="N363" s="279"/>
      <c r="O363" s="279"/>
      <c r="P363" s="279"/>
      <c r="Q363" s="279"/>
      <c r="R363" s="279"/>
      <c r="S363" s="269">
        <v>362</v>
      </c>
    </row>
    <row r="364" spans="1:19" s="81" customFormat="1" ht="15.75">
      <c r="A364" s="270" t="str">
        <f>IFERROR(IF(J364&lt;&gt;"",MAX($A$1:A363)+1,""),"")</f>
        <v/>
      </c>
      <c r="B364" s="271" t="str">
        <f>IFERROR(IF(J364="","",_xlfn.CONCAT($Y$2,_xlfn.CONCAT(IF(LEN(ドッグキャリー!$K$2)=1,0,""),ドッグキャリー!$K$2,_xlfn.CONCAT(IF(LEN(ドッグキャリー!$N$2)=1,0,""),ドッグキャリー!$N$2)))),"")</f>
        <v/>
      </c>
      <c r="C364" s="278"/>
      <c r="D364" s="278"/>
      <c r="E364" s="278"/>
      <c r="F364" s="279"/>
      <c r="G364" s="279"/>
      <c r="H364" s="279"/>
      <c r="I364" s="280" t="str">
        <f>IF(ウエア!N28=0,"",ウエア!E28)</f>
        <v/>
      </c>
      <c r="J364" s="279" t="str">
        <f>IF(ウエア!N28=0,"",ウエア!N28)</f>
        <v/>
      </c>
      <c r="K364" s="279"/>
      <c r="L364" s="279"/>
      <c r="M364" s="279"/>
      <c r="N364" s="279"/>
      <c r="O364" s="279"/>
      <c r="P364" s="279"/>
      <c r="Q364" s="279"/>
      <c r="R364" s="279"/>
      <c r="S364" s="269">
        <v>363</v>
      </c>
    </row>
    <row r="365" spans="1:19" s="81" customFormat="1" ht="15.75">
      <c r="A365" s="270" t="str">
        <f>IFERROR(IF(J365&lt;&gt;"",MAX($A$1:A364)+1,""),"")</f>
        <v/>
      </c>
      <c r="B365" s="271" t="str">
        <f>IFERROR(IF(J365="","",_xlfn.CONCAT($Y$2,_xlfn.CONCAT(IF(LEN(ドッグキャリー!$K$2)=1,0,""),ドッグキャリー!$K$2,_xlfn.CONCAT(IF(LEN(ドッグキャリー!$N$2)=1,0,""),ドッグキャリー!$N$2)))),"")</f>
        <v/>
      </c>
      <c r="C365" s="278"/>
      <c r="D365" s="278"/>
      <c r="E365" s="278"/>
      <c r="F365" s="279"/>
      <c r="G365" s="279"/>
      <c r="H365" s="279"/>
      <c r="I365" s="280" t="str">
        <f>IF(ウエア!N29=0,"",ウエア!E29)</f>
        <v/>
      </c>
      <c r="J365" s="279" t="str">
        <f>IF(ウエア!N29=0,"",ウエア!N29)</f>
        <v/>
      </c>
      <c r="K365" s="279"/>
      <c r="L365" s="279"/>
      <c r="M365" s="279"/>
      <c r="N365" s="279"/>
      <c r="O365" s="279"/>
      <c r="P365" s="279"/>
      <c r="Q365" s="279"/>
      <c r="R365" s="279"/>
      <c r="S365" s="269">
        <v>364</v>
      </c>
    </row>
    <row r="366" spans="1:19" s="81" customFormat="1" ht="15.75">
      <c r="A366" s="270" t="str">
        <f>IFERROR(IF(J366&lt;&gt;"",MAX($A$1:A365)+1,""),"")</f>
        <v/>
      </c>
      <c r="B366" s="271" t="str">
        <f>IFERROR(IF(J366="","",_xlfn.CONCAT($Y$2,_xlfn.CONCAT(IF(LEN(ドッグキャリー!$K$2)=1,0,""),ドッグキャリー!$K$2,_xlfn.CONCAT(IF(LEN(ドッグキャリー!$N$2)=1,0,""),ドッグキャリー!$N$2)))),"")</f>
        <v/>
      </c>
      <c r="C366" s="278"/>
      <c r="D366" s="278"/>
      <c r="E366" s="278"/>
      <c r="F366" s="279"/>
      <c r="G366" s="279"/>
      <c r="H366" s="279"/>
      <c r="I366" s="280" t="str">
        <f>IF(ウエア!N30=0,"",ウエア!E30)</f>
        <v/>
      </c>
      <c r="J366" s="279" t="str">
        <f>IF(ウエア!N30=0,"",ウエア!N30)</f>
        <v/>
      </c>
      <c r="K366" s="279"/>
      <c r="L366" s="279"/>
      <c r="M366" s="279"/>
      <c r="N366" s="279"/>
      <c r="O366" s="279"/>
      <c r="P366" s="279"/>
      <c r="Q366" s="279"/>
      <c r="R366" s="279"/>
      <c r="S366" s="269">
        <v>365</v>
      </c>
    </row>
    <row r="367" spans="1:19" s="81" customFormat="1" ht="15.75">
      <c r="A367" s="270" t="str">
        <f>IFERROR(IF(J367&lt;&gt;"",MAX($A$1:A366)+1,""),"")</f>
        <v/>
      </c>
      <c r="B367" s="271" t="str">
        <f>IFERROR(IF(J367="","",_xlfn.CONCAT($Y$2,_xlfn.CONCAT(IF(LEN(ドッグキャリー!$K$2)=1,0,""),ドッグキャリー!$K$2,_xlfn.CONCAT(IF(LEN(ドッグキャリー!$N$2)=1,0,""),ドッグキャリー!$N$2)))),"")</f>
        <v/>
      </c>
      <c r="C367" s="278"/>
      <c r="D367" s="278"/>
      <c r="E367" s="278"/>
      <c r="F367" s="279"/>
      <c r="G367" s="279"/>
      <c r="H367" s="279"/>
      <c r="I367" s="280" t="str">
        <f>IF(ウエア!N31=0,"",ウエア!E31)</f>
        <v/>
      </c>
      <c r="J367" s="279" t="str">
        <f>IF(ウエア!N31=0,"",ウエア!N31)</f>
        <v/>
      </c>
      <c r="K367" s="279"/>
      <c r="L367" s="279"/>
      <c r="M367" s="279"/>
      <c r="N367" s="279"/>
      <c r="O367" s="279"/>
      <c r="P367" s="279"/>
      <c r="Q367" s="279"/>
      <c r="R367" s="279"/>
      <c r="S367" s="269">
        <v>366</v>
      </c>
    </row>
    <row r="368" spans="1:19" s="81" customFormat="1" ht="15.75">
      <c r="A368" s="270" t="str">
        <f>IFERROR(IF(J368&lt;&gt;"",MAX($A$1:A367)+1,""),"")</f>
        <v/>
      </c>
      <c r="B368" s="271" t="str">
        <f>IFERROR(IF(J368="","",_xlfn.CONCAT($Y$2,_xlfn.CONCAT(IF(LEN(ドッグキャリー!$K$2)=1,0,""),ドッグキャリー!$K$2,_xlfn.CONCAT(IF(LEN(ドッグキャリー!$N$2)=1,0,""),ドッグキャリー!$N$2)))),"")</f>
        <v/>
      </c>
      <c r="C368" s="278"/>
      <c r="D368" s="278"/>
      <c r="E368" s="278"/>
      <c r="F368" s="279"/>
      <c r="G368" s="279"/>
      <c r="H368" s="279"/>
      <c r="I368" s="280" t="str">
        <f>IF(ウエア!N32=0,"",ウエア!E32)</f>
        <v/>
      </c>
      <c r="J368" s="279" t="str">
        <f>IF(ウエア!N32=0,"",ウエア!N32)</f>
        <v/>
      </c>
      <c r="K368" s="279"/>
      <c r="L368" s="279"/>
      <c r="M368" s="279"/>
      <c r="N368" s="279"/>
      <c r="O368" s="279"/>
      <c r="P368" s="279"/>
      <c r="Q368" s="279"/>
      <c r="R368" s="279"/>
      <c r="S368" s="269">
        <v>367</v>
      </c>
    </row>
    <row r="369" spans="1:19" s="81" customFormat="1" ht="15.75">
      <c r="A369" s="270" t="str">
        <f>IFERROR(IF(J369&lt;&gt;"",MAX($A$1:A368)+1,""),"")</f>
        <v/>
      </c>
      <c r="B369" s="271" t="str">
        <f>IFERROR(IF(J369="","",_xlfn.CONCAT($Y$2,_xlfn.CONCAT(IF(LEN(ドッグキャリー!$K$2)=1,0,""),ドッグキャリー!$K$2,_xlfn.CONCAT(IF(LEN(ドッグキャリー!$N$2)=1,0,""),ドッグキャリー!$N$2)))),"")</f>
        <v/>
      </c>
      <c r="C369" s="278"/>
      <c r="D369" s="278"/>
      <c r="E369" s="278"/>
      <c r="F369" s="279"/>
      <c r="G369" s="279"/>
      <c r="H369" s="279"/>
      <c r="I369" s="280" t="str">
        <f>IF(ウエア!N33=0,"",ウエア!E33)</f>
        <v/>
      </c>
      <c r="J369" s="279" t="str">
        <f>IF(ウエア!N33=0,"",ウエア!N33)</f>
        <v/>
      </c>
      <c r="K369" s="279"/>
      <c r="L369" s="279"/>
      <c r="M369" s="279"/>
      <c r="N369" s="279"/>
      <c r="O369" s="279"/>
      <c r="P369" s="279"/>
      <c r="Q369" s="279"/>
      <c r="R369" s="279"/>
      <c r="S369" s="269">
        <v>368</v>
      </c>
    </row>
    <row r="370" spans="1:19" s="81" customFormat="1" ht="15.75">
      <c r="A370" s="270" t="str">
        <f>IFERROR(IF(J370&lt;&gt;"",MAX($A$1:A369)+1,""),"")</f>
        <v/>
      </c>
      <c r="B370" s="271" t="str">
        <f>IFERROR(IF(J370="","",_xlfn.CONCAT($Y$2,_xlfn.CONCAT(IF(LEN(ドッグキャリー!$K$2)=1,0,""),ドッグキャリー!$K$2,_xlfn.CONCAT(IF(LEN(ドッグキャリー!$N$2)=1,0,""),ドッグキャリー!$N$2)))),"")</f>
        <v/>
      </c>
      <c r="C370" s="278"/>
      <c r="D370" s="278"/>
      <c r="E370" s="278"/>
      <c r="F370" s="279"/>
      <c r="G370" s="279"/>
      <c r="H370" s="279"/>
      <c r="I370" s="280" t="str">
        <f>IF(ウエア!N34=0,"",ウエア!E34)</f>
        <v/>
      </c>
      <c r="J370" s="279" t="str">
        <f>IF(ウエア!N34=0,"",ウエア!N34)</f>
        <v/>
      </c>
      <c r="K370" s="279"/>
      <c r="L370" s="279"/>
      <c r="M370" s="279"/>
      <c r="N370" s="279"/>
      <c r="O370" s="279"/>
      <c r="P370" s="279"/>
      <c r="Q370" s="279"/>
      <c r="R370" s="279"/>
      <c r="S370" s="269">
        <v>369</v>
      </c>
    </row>
    <row r="371" spans="1:19" s="81" customFormat="1" ht="15.75">
      <c r="A371" s="270" t="str">
        <f>IFERROR(IF(J371&lt;&gt;"",MAX($A$1:A370)+1,""),"")</f>
        <v/>
      </c>
      <c r="B371" s="271" t="str">
        <f>IFERROR(IF(J371="","",_xlfn.CONCAT($Y$2,_xlfn.CONCAT(IF(LEN(ドッグキャリー!$K$2)=1,0,""),ドッグキャリー!$K$2,_xlfn.CONCAT(IF(LEN(ドッグキャリー!$N$2)=1,0,""),ドッグキャリー!$N$2)))),"")</f>
        <v/>
      </c>
      <c r="C371" s="278"/>
      <c r="D371" s="278"/>
      <c r="E371" s="278"/>
      <c r="F371" s="279"/>
      <c r="G371" s="279"/>
      <c r="H371" s="279"/>
      <c r="I371" s="280" t="str">
        <f>IF(ウエア!N35=0,"",ウエア!E35)</f>
        <v/>
      </c>
      <c r="J371" s="279" t="str">
        <f>IF(ウエア!N35=0,"",ウエア!N35)</f>
        <v/>
      </c>
      <c r="K371" s="279"/>
      <c r="L371" s="279"/>
      <c r="M371" s="279"/>
      <c r="N371" s="279"/>
      <c r="O371" s="279"/>
      <c r="P371" s="279"/>
      <c r="Q371" s="279"/>
      <c r="R371" s="279"/>
      <c r="S371" s="269">
        <v>370</v>
      </c>
    </row>
    <row r="372" spans="1:19" s="81" customFormat="1" ht="15.75">
      <c r="A372" s="270" t="str">
        <f>IFERROR(IF(J372&lt;&gt;"",MAX($A$1:A371)+1,""),"")</f>
        <v/>
      </c>
      <c r="B372" s="271" t="str">
        <f>IFERROR(IF(J372="","",_xlfn.CONCAT($Y$2,_xlfn.CONCAT(IF(LEN(ドッグキャリー!$K$2)=1,0,""),ドッグキャリー!$K$2,_xlfn.CONCAT(IF(LEN(ドッグキャリー!$N$2)=1,0,""),ドッグキャリー!$N$2)))),"")</f>
        <v/>
      </c>
      <c r="C372" s="278"/>
      <c r="D372" s="278"/>
      <c r="E372" s="278"/>
      <c r="F372" s="279"/>
      <c r="G372" s="279"/>
      <c r="H372" s="279"/>
      <c r="I372" s="280" t="str">
        <f>IF(ウエア!N36=0,"",ウエア!E36)</f>
        <v/>
      </c>
      <c r="J372" s="279" t="str">
        <f>IF(ウエア!N36=0,"",ウエア!N36)</f>
        <v/>
      </c>
      <c r="K372" s="279"/>
      <c r="L372" s="279"/>
      <c r="M372" s="279"/>
      <c r="N372" s="279"/>
      <c r="O372" s="279"/>
      <c r="P372" s="279"/>
      <c r="Q372" s="279"/>
      <c r="R372" s="279"/>
      <c r="S372" s="269">
        <v>371</v>
      </c>
    </row>
    <row r="373" spans="1:19" s="81" customFormat="1" ht="15.75">
      <c r="A373" s="270" t="str">
        <f>IFERROR(IF(J373&lt;&gt;"",MAX($A$1:A372)+1,""),"")</f>
        <v/>
      </c>
      <c r="B373" s="271" t="str">
        <f>IFERROR(IF(J373="","",_xlfn.CONCAT($Y$2,_xlfn.CONCAT(IF(LEN(ドッグキャリー!$K$2)=1,0,""),ドッグキャリー!$K$2,_xlfn.CONCAT(IF(LEN(ドッグキャリー!$N$2)=1,0,""),ドッグキャリー!$N$2)))),"")</f>
        <v/>
      </c>
      <c r="C373" s="278"/>
      <c r="D373" s="278"/>
      <c r="E373" s="278"/>
      <c r="F373" s="279"/>
      <c r="G373" s="279"/>
      <c r="H373" s="279"/>
      <c r="I373" s="280" t="str">
        <f>IF(ウエア!N37=0,"",ウエア!E37)</f>
        <v/>
      </c>
      <c r="J373" s="279" t="str">
        <f>IF(ウエア!N37=0,"",ウエア!N37)</f>
        <v/>
      </c>
      <c r="K373" s="279"/>
      <c r="L373" s="279"/>
      <c r="M373" s="279"/>
      <c r="N373" s="279"/>
      <c r="O373" s="279"/>
      <c r="P373" s="279"/>
      <c r="Q373" s="279"/>
      <c r="R373" s="279"/>
      <c r="S373" s="269">
        <v>372</v>
      </c>
    </row>
    <row r="374" spans="1:19" s="81" customFormat="1" ht="15.75">
      <c r="A374" s="270" t="str">
        <f>IFERROR(IF(J374&lt;&gt;"",MAX($A$1:A373)+1,""),"")</f>
        <v/>
      </c>
      <c r="B374" s="271" t="str">
        <f>IFERROR(IF(J374="","",_xlfn.CONCAT($Y$2,_xlfn.CONCAT(IF(LEN(ドッグキャリー!$K$2)=1,0,""),ドッグキャリー!$K$2,_xlfn.CONCAT(IF(LEN(ドッグキャリー!$N$2)=1,0,""),ドッグキャリー!$N$2)))),"")</f>
        <v/>
      </c>
      <c r="C374" s="278"/>
      <c r="D374" s="278"/>
      <c r="E374" s="278"/>
      <c r="F374" s="279"/>
      <c r="G374" s="279"/>
      <c r="H374" s="279"/>
      <c r="I374" s="280" t="str">
        <f>IF(ウエア!N38=0,"",ウエア!E38)</f>
        <v/>
      </c>
      <c r="J374" s="279" t="str">
        <f>IF(ウエア!N38=0,"",ウエア!N38)</f>
        <v/>
      </c>
      <c r="K374" s="279"/>
      <c r="L374" s="279"/>
      <c r="M374" s="279"/>
      <c r="N374" s="279"/>
      <c r="O374" s="279"/>
      <c r="P374" s="279"/>
      <c r="Q374" s="279"/>
      <c r="R374" s="279"/>
      <c r="S374" s="269">
        <v>373</v>
      </c>
    </row>
    <row r="375" spans="1:19" s="81" customFormat="1" ht="15.75">
      <c r="A375" s="270" t="str">
        <f>IFERROR(IF(J375&lt;&gt;"",MAX($A$1:A374)+1,""),"")</f>
        <v/>
      </c>
      <c r="B375" s="271" t="str">
        <f>IFERROR(IF(J375="","",_xlfn.CONCAT($Y$2,_xlfn.CONCAT(IF(LEN(ドッグキャリー!$K$2)=1,0,""),ドッグキャリー!$K$2,_xlfn.CONCAT(IF(LEN(ドッグキャリー!$N$2)=1,0,""),ドッグキャリー!$N$2)))),"")</f>
        <v/>
      </c>
      <c r="C375" s="278"/>
      <c r="D375" s="278"/>
      <c r="E375" s="278"/>
      <c r="F375" s="279"/>
      <c r="G375" s="279"/>
      <c r="H375" s="279"/>
      <c r="I375" s="280" t="str">
        <f>IF(ウエア!N39=0,"",ウエア!E39)</f>
        <v/>
      </c>
      <c r="J375" s="279" t="str">
        <f>IF(ウエア!N39=0,"",ウエア!N39)</f>
        <v/>
      </c>
      <c r="K375" s="279"/>
      <c r="L375" s="279"/>
      <c r="M375" s="279"/>
      <c r="N375" s="279"/>
      <c r="O375" s="279"/>
      <c r="P375" s="279"/>
      <c r="Q375" s="279"/>
      <c r="R375" s="279"/>
      <c r="S375" s="269">
        <v>374</v>
      </c>
    </row>
    <row r="376" spans="1:19" s="81" customFormat="1" ht="15.75">
      <c r="A376" s="270" t="str">
        <f>IFERROR(IF(J376&lt;&gt;"",MAX($A$1:A375)+1,""),"")</f>
        <v/>
      </c>
      <c r="B376" s="271" t="str">
        <f>IFERROR(IF(J376="","",_xlfn.CONCAT($Y$2,_xlfn.CONCAT(IF(LEN(ドッグキャリー!$K$2)=1,0,""),ドッグキャリー!$K$2,_xlfn.CONCAT(IF(LEN(ドッグキャリー!$N$2)=1,0,""),ドッグキャリー!$N$2)))),"")</f>
        <v/>
      </c>
      <c r="C376" s="278"/>
      <c r="D376" s="278"/>
      <c r="E376" s="278"/>
      <c r="F376" s="279"/>
      <c r="G376" s="279"/>
      <c r="H376" s="279"/>
      <c r="I376" s="280" t="str">
        <f>IF(ウエア!N40=0,"",ウエア!E40)</f>
        <v/>
      </c>
      <c r="J376" s="279" t="str">
        <f>IF(ウエア!N40=0,"",ウエア!N40)</f>
        <v/>
      </c>
      <c r="K376" s="279"/>
      <c r="L376" s="279"/>
      <c r="M376" s="279"/>
      <c r="N376" s="279"/>
      <c r="O376" s="279"/>
      <c r="P376" s="279"/>
      <c r="Q376" s="279"/>
      <c r="R376" s="279"/>
      <c r="S376" s="269">
        <v>375</v>
      </c>
    </row>
    <row r="377" spans="1:19" s="81" customFormat="1" ht="15.75">
      <c r="A377" s="270" t="str">
        <f>IFERROR(IF(J377&lt;&gt;"",MAX($A$1:A376)+1,""),"")</f>
        <v/>
      </c>
      <c r="B377" s="271" t="str">
        <f>IFERROR(IF(J377="","",_xlfn.CONCAT($Y$2,_xlfn.CONCAT(IF(LEN(ドッグキャリー!$K$2)=1,0,""),ドッグキャリー!$K$2,_xlfn.CONCAT(IF(LEN(ドッグキャリー!$N$2)=1,0,""),ドッグキャリー!$N$2)))),"")</f>
        <v/>
      </c>
      <c r="C377" s="278"/>
      <c r="D377" s="278"/>
      <c r="E377" s="278"/>
      <c r="F377" s="279"/>
      <c r="G377" s="279"/>
      <c r="H377" s="279"/>
      <c r="I377" s="280" t="str">
        <f>IF(ウエア!N41=0,"",ウエア!E41)</f>
        <v/>
      </c>
      <c r="J377" s="279" t="str">
        <f>IF(ウエア!N41=0,"",ウエア!N41)</f>
        <v/>
      </c>
      <c r="K377" s="279"/>
      <c r="L377" s="279"/>
      <c r="M377" s="279"/>
      <c r="N377" s="279"/>
      <c r="O377" s="279"/>
      <c r="P377" s="279"/>
      <c r="Q377" s="279"/>
      <c r="R377" s="279"/>
      <c r="S377" s="269">
        <v>376</v>
      </c>
    </row>
    <row r="378" spans="1:19" s="81" customFormat="1" ht="15.75">
      <c r="A378" s="270" t="str">
        <f>IFERROR(IF(J378&lt;&gt;"",MAX($A$1:A377)+1,""),"")</f>
        <v/>
      </c>
      <c r="B378" s="271" t="str">
        <f>IFERROR(IF(J378="","",_xlfn.CONCAT($Y$2,_xlfn.CONCAT(IF(LEN(ドッグキャリー!$K$2)=1,0,""),ドッグキャリー!$K$2,_xlfn.CONCAT(IF(LEN(ドッグキャリー!$N$2)=1,0,""),ドッグキャリー!$N$2)))),"")</f>
        <v/>
      </c>
      <c r="C378" s="278"/>
      <c r="D378" s="278"/>
      <c r="E378" s="278"/>
      <c r="F378" s="279"/>
      <c r="G378" s="279"/>
      <c r="H378" s="279"/>
      <c r="I378" s="280" t="str">
        <f>IF(ウエア!N42=0,"",ウエア!E42)</f>
        <v/>
      </c>
      <c r="J378" s="279" t="str">
        <f>IF(ウエア!N42=0,"",ウエア!N42)</f>
        <v/>
      </c>
      <c r="K378" s="279"/>
      <c r="L378" s="279"/>
      <c r="M378" s="279"/>
      <c r="N378" s="279"/>
      <c r="O378" s="279"/>
      <c r="P378" s="279"/>
      <c r="Q378" s="279"/>
      <c r="R378" s="279"/>
      <c r="S378" s="269">
        <v>377</v>
      </c>
    </row>
    <row r="379" spans="1:19" s="81" customFormat="1" ht="15.75">
      <c r="A379" s="270" t="str">
        <f>IFERROR(IF(J379&lt;&gt;"",MAX($A$1:A378)+1,""),"")</f>
        <v/>
      </c>
      <c r="B379" s="271" t="str">
        <f>IFERROR(IF(J379="","",_xlfn.CONCAT($Y$2,_xlfn.CONCAT(IF(LEN(ドッグキャリー!$K$2)=1,0,""),ドッグキャリー!$K$2,_xlfn.CONCAT(IF(LEN(ドッグキャリー!$N$2)=1,0,""),ドッグキャリー!$N$2)))),"")</f>
        <v/>
      </c>
      <c r="C379" s="278"/>
      <c r="D379" s="278"/>
      <c r="E379" s="278"/>
      <c r="F379" s="279"/>
      <c r="G379" s="279"/>
      <c r="H379" s="279"/>
      <c r="I379" s="280" t="str">
        <f>IF(ウエア!N43=0,"",ウエア!E43)</f>
        <v/>
      </c>
      <c r="J379" s="279" t="str">
        <f>IF(ウエア!N43=0,"",ウエア!N43)</f>
        <v/>
      </c>
      <c r="K379" s="279"/>
      <c r="L379" s="279"/>
      <c r="M379" s="279"/>
      <c r="N379" s="279"/>
      <c r="O379" s="279"/>
      <c r="P379" s="279"/>
      <c r="Q379" s="279"/>
      <c r="R379" s="279"/>
      <c r="S379" s="269">
        <v>378</v>
      </c>
    </row>
    <row r="380" spans="1:19" s="81" customFormat="1" ht="15.75">
      <c r="A380" s="270" t="str">
        <f>IFERROR(IF(J380&lt;&gt;"",MAX($A$1:A379)+1,""),"")</f>
        <v/>
      </c>
      <c r="B380" s="271" t="str">
        <f>IFERROR(IF(J380="","",_xlfn.CONCAT($Y$2,_xlfn.CONCAT(IF(LEN(ドッグキャリー!$K$2)=1,0,""),ドッグキャリー!$K$2,_xlfn.CONCAT(IF(LEN(ドッグキャリー!$N$2)=1,0,""),ドッグキャリー!$N$2)))),"")</f>
        <v/>
      </c>
      <c r="C380" s="278"/>
      <c r="D380" s="278"/>
      <c r="E380" s="278"/>
      <c r="F380" s="279"/>
      <c r="G380" s="279"/>
      <c r="H380" s="279"/>
      <c r="I380" s="280" t="str">
        <f>IF(ウエア!N44=0,"",ウエア!E44)</f>
        <v/>
      </c>
      <c r="J380" s="279" t="str">
        <f>IF(ウエア!N44=0,"",ウエア!N44)</f>
        <v/>
      </c>
      <c r="K380" s="279"/>
      <c r="L380" s="279"/>
      <c r="M380" s="279"/>
      <c r="N380" s="279"/>
      <c r="O380" s="279"/>
      <c r="P380" s="279"/>
      <c r="Q380" s="279"/>
      <c r="R380" s="279"/>
      <c r="S380" s="269">
        <v>379</v>
      </c>
    </row>
    <row r="381" spans="1:19" s="81" customFormat="1" ht="15.75">
      <c r="A381" s="270" t="str">
        <f>IFERROR(IF(J381&lt;&gt;"",MAX($A$1:A380)+1,""),"")</f>
        <v/>
      </c>
      <c r="B381" s="271" t="str">
        <f>IFERROR(IF(J381="","",_xlfn.CONCAT($Y$2,_xlfn.CONCAT(IF(LEN(ドッグキャリー!$K$2)=1,0,""),ドッグキャリー!$K$2,_xlfn.CONCAT(IF(LEN(ドッグキャリー!$N$2)=1,0,""),ドッグキャリー!$N$2)))),"")</f>
        <v/>
      </c>
      <c r="C381" s="278"/>
      <c r="D381" s="278"/>
      <c r="E381" s="278"/>
      <c r="F381" s="279"/>
      <c r="G381" s="279"/>
      <c r="H381" s="279"/>
      <c r="I381" s="280" t="str">
        <f>IF(ウエア!N45=0,"",ウエア!E45)</f>
        <v/>
      </c>
      <c r="J381" s="279" t="str">
        <f>IF(ウエア!N45=0,"",ウエア!N45)</f>
        <v/>
      </c>
      <c r="K381" s="279"/>
      <c r="L381" s="279"/>
      <c r="M381" s="279"/>
      <c r="N381" s="279"/>
      <c r="O381" s="279"/>
      <c r="P381" s="279"/>
      <c r="Q381" s="279"/>
      <c r="R381" s="279"/>
      <c r="S381" s="269">
        <v>380</v>
      </c>
    </row>
    <row r="382" spans="1:19" s="81" customFormat="1" ht="15.75">
      <c r="A382" s="270" t="str">
        <f>IFERROR(IF(J382&lt;&gt;"",MAX($A$1:A381)+1,""),"")</f>
        <v/>
      </c>
      <c r="B382" s="271" t="str">
        <f>IFERROR(IF(J382="","",_xlfn.CONCAT($Y$2,_xlfn.CONCAT(IF(LEN(ドッグキャリー!$K$2)=1,0,""),ドッグキャリー!$K$2,_xlfn.CONCAT(IF(LEN(ドッグキャリー!$N$2)=1,0,""),ドッグキャリー!$N$2)))),"")</f>
        <v/>
      </c>
      <c r="C382" s="278"/>
      <c r="D382" s="278"/>
      <c r="E382" s="278"/>
      <c r="F382" s="279"/>
      <c r="G382" s="279"/>
      <c r="H382" s="279"/>
      <c r="I382" s="280" t="str">
        <f>IF(ウエア!N46=0,"",ウエア!E46)</f>
        <v/>
      </c>
      <c r="J382" s="279" t="str">
        <f>IF(ウエア!N46=0,"",ウエア!N46)</f>
        <v/>
      </c>
      <c r="K382" s="279"/>
      <c r="L382" s="279"/>
      <c r="M382" s="279"/>
      <c r="N382" s="279"/>
      <c r="O382" s="279"/>
      <c r="P382" s="279"/>
      <c r="Q382" s="279"/>
      <c r="R382" s="279"/>
      <c r="S382" s="269">
        <v>381</v>
      </c>
    </row>
    <row r="383" spans="1:19" s="81" customFormat="1" ht="15.75">
      <c r="A383" s="270" t="str">
        <f>IFERROR(IF(J383&lt;&gt;"",MAX($A$1:A382)+1,""),"")</f>
        <v/>
      </c>
      <c r="B383" s="271" t="str">
        <f>IFERROR(IF(J383="","",_xlfn.CONCAT($Y$2,_xlfn.CONCAT(IF(LEN(ドッグキャリー!$K$2)=1,0,""),ドッグキャリー!$K$2,_xlfn.CONCAT(IF(LEN(ドッグキャリー!$N$2)=1,0,""),ドッグキャリー!$N$2)))),"")</f>
        <v/>
      </c>
      <c r="C383" s="278"/>
      <c r="D383" s="278"/>
      <c r="E383" s="278"/>
      <c r="F383" s="279"/>
      <c r="G383" s="279"/>
      <c r="H383" s="279"/>
      <c r="I383" s="280" t="str">
        <f>IF(ウエア!N47=0,"",ウエア!E47)</f>
        <v/>
      </c>
      <c r="J383" s="279" t="str">
        <f>IF(ウエア!N47=0,"",ウエア!N47)</f>
        <v/>
      </c>
      <c r="K383" s="279"/>
      <c r="L383" s="279"/>
      <c r="M383" s="279"/>
      <c r="N383" s="279"/>
      <c r="O383" s="279"/>
      <c r="P383" s="279"/>
      <c r="Q383" s="279"/>
      <c r="R383" s="279"/>
      <c r="S383" s="269">
        <v>382</v>
      </c>
    </row>
    <row r="384" spans="1:19" s="81" customFormat="1" ht="15.75">
      <c r="A384" s="270" t="str">
        <f>IFERROR(IF(J384&lt;&gt;"",MAX($A$1:A383)+1,""),"")</f>
        <v/>
      </c>
      <c r="B384" s="271" t="str">
        <f>IFERROR(IF(J384="","",_xlfn.CONCAT($Y$2,_xlfn.CONCAT(IF(LEN(ドッグキャリー!$K$2)=1,0,""),ドッグキャリー!$K$2,_xlfn.CONCAT(IF(LEN(ドッグキャリー!$N$2)=1,0,""),ドッグキャリー!$N$2)))),"")</f>
        <v/>
      </c>
      <c r="C384" s="278"/>
      <c r="D384" s="278"/>
      <c r="E384" s="278"/>
      <c r="F384" s="279"/>
      <c r="G384" s="279"/>
      <c r="H384" s="279"/>
      <c r="I384" s="280" t="str">
        <f>IF(ウエア!N48=0,"",ウエア!E48)</f>
        <v/>
      </c>
      <c r="J384" s="279" t="str">
        <f>IF(ウエア!N48=0,"",ウエア!N48)</f>
        <v/>
      </c>
      <c r="K384" s="279"/>
      <c r="L384" s="279"/>
      <c r="M384" s="279"/>
      <c r="N384" s="279"/>
      <c r="O384" s="279"/>
      <c r="P384" s="279"/>
      <c r="Q384" s="279"/>
      <c r="R384" s="279"/>
      <c r="S384" s="269">
        <v>383</v>
      </c>
    </row>
    <row r="385" spans="1:19" s="81" customFormat="1" ht="15.75">
      <c r="A385" s="270" t="str">
        <f>IFERROR(IF(J385&lt;&gt;"",MAX($A$1:A384)+1,""),"")</f>
        <v/>
      </c>
      <c r="B385" s="271" t="str">
        <f>IFERROR(IF(J385="","",_xlfn.CONCAT($Y$2,_xlfn.CONCAT(IF(LEN(ドッグキャリー!$K$2)=1,0,""),ドッグキャリー!$K$2,_xlfn.CONCAT(IF(LEN(ドッグキャリー!$N$2)=1,0,""),ドッグキャリー!$N$2)))),"")</f>
        <v/>
      </c>
      <c r="C385" s="278"/>
      <c r="D385" s="278"/>
      <c r="E385" s="278"/>
      <c r="F385" s="279"/>
      <c r="G385" s="279"/>
      <c r="H385" s="279"/>
      <c r="I385" s="280" t="str">
        <f>IF(ウエア!N49=0,"",ウエア!E49)</f>
        <v/>
      </c>
      <c r="J385" s="279" t="str">
        <f>IF(ウエア!N49=0,"",ウエア!N49)</f>
        <v/>
      </c>
      <c r="K385" s="279"/>
      <c r="L385" s="279"/>
      <c r="M385" s="279"/>
      <c r="N385" s="279"/>
      <c r="O385" s="279"/>
      <c r="P385" s="279"/>
      <c r="Q385" s="279"/>
      <c r="R385" s="279"/>
      <c r="S385" s="269">
        <v>384</v>
      </c>
    </row>
    <row r="386" spans="1:19" s="81" customFormat="1" ht="15.75">
      <c r="A386" s="270" t="str">
        <f>IFERROR(IF(J386&lt;&gt;"",MAX($A$1:A385)+1,""),"")</f>
        <v/>
      </c>
      <c r="B386" s="271" t="str">
        <f>IFERROR(IF(J386="","",_xlfn.CONCAT($Y$2,_xlfn.CONCAT(IF(LEN(ドッグキャリー!$K$2)=1,0,""),ドッグキャリー!$K$2,_xlfn.CONCAT(IF(LEN(ドッグキャリー!$N$2)=1,0,""),ドッグキャリー!$N$2)))),"")</f>
        <v/>
      </c>
      <c r="C386" s="278"/>
      <c r="D386" s="278"/>
      <c r="E386" s="278"/>
      <c r="F386" s="279"/>
      <c r="G386" s="279"/>
      <c r="H386" s="279"/>
      <c r="I386" s="280" t="str">
        <f>IF(ウエア!N50=0,"",ウエア!E50)</f>
        <v/>
      </c>
      <c r="J386" s="279" t="str">
        <f>IF(ウエア!N50=0,"",ウエア!N50)</f>
        <v/>
      </c>
      <c r="K386" s="279"/>
      <c r="L386" s="279"/>
      <c r="M386" s="279"/>
      <c r="N386" s="279"/>
      <c r="O386" s="279"/>
      <c r="P386" s="279"/>
      <c r="Q386" s="279"/>
      <c r="R386" s="279"/>
      <c r="S386" s="269">
        <v>385</v>
      </c>
    </row>
    <row r="387" spans="1:19" s="81" customFormat="1" ht="15.75">
      <c r="A387" s="270" t="str">
        <f>IFERROR(IF(J387&lt;&gt;"",MAX($A$1:A386)+1,""),"")</f>
        <v/>
      </c>
      <c r="B387" s="271" t="str">
        <f>IFERROR(IF(J387="","",_xlfn.CONCAT($Y$2,_xlfn.CONCAT(IF(LEN(ドッグキャリー!$K$2)=1,0,""),ドッグキャリー!$K$2,_xlfn.CONCAT(IF(LEN(ドッグキャリー!$N$2)=1,0,""),ドッグキャリー!$N$2)))),"")</f>
        <v/>
      </c>
      <c r="C387" s="278"/>
      <c r="D387" s="278"/>
      <c r="E387" s="278"/>
      <c r="F387" s="279"/>
      <c r="G387" s="279"/>
      <c r="H387" s="279"/>
      <c r="I387" s="280" t="str">
        <f>IF(ウエア!N51=0,"",ウエア!E51)</f>
        <v/>
      </c>
      <c r="J387" s="279" t="str">
        <f>IF(ウエア!N51=0,"",ウエア!N51)</f>
        <v/>
      </c>
      <c r="K387" s="279"/>
      <c r="L387" s="279"/>
      <c r="M387" s="279"/>
      <c r="N387" s="279"/>
      <c r="O387" s="279"/>
      <c r="P387" s="279"/>
      <c r="Q387" s="279"/>
      <c r="R387" s="279"/>
      <c r="S387" s="269">
        <v>386</v>
      </c>
    </row>
    <row r="388" spans="1:19" s="81" customFormat="1" ht="15.75">
      <c r="A388" s="270" t="str">
        <f>IFERROR(IF(J388&lt;&gt;"",MAX($A$1:A387)+1,""),"")</f>
        <v/>
      </c>
      <c r="B388" s="271" t="str">
        <f>IFERROR(IF(J388="","",_xlfn.CONCAT($Y$2,_xlfn.CONCAT(IF(LEN(ドッグキャリー!$K$2)=1,0,""),ドッグキャリー!$K$2,_xlfn.CONCAT(IF(LEN(ドッグキャリー!$N$2)=1,0,""),ドッグキャリー!$N$2)))),"")</f>
        <v/>
      </c>
      <c r="C388" s="278"/>
      <c r="D388" s="278"/>
      <c r="E388" s="278"/>
      <c r="F388" s="279"/>
      <c r="G388" s="279"/>
      <c r="H388" s="279"/>
      <c r="I388" s="280" t="str">
        <f>IF(ウエア!N52=0,"",ウエア!E52)</f>
        <v/>
      </c>
      <c r="J388" s="279" t="str">
        <f>IF(ウエア!N52=0,"",ウエア!N52)</f>
        <v/>
      </c>
      <c r="K388" s="279"/>
      <c r="L388" s="279"/>
      <c r="M388" s="279"/>
      <c r="N388" s="279"/>
      <c r="O388" s="279"/>
      <c r="P388" s="279"/>
      <c r="Q388" s="279"/>
      <c r="R388" s="279"/>
      <c r="S388" s="269">
        <v>387</v>
      </c>
    </row>
    <row r="389" spans="1:19" s="81" customFormat="1" ht="15.75">
      <c r="A389" s="270" t="str">
        <f>IFERROR(IF(J389&lt;&gt;"",MAX($A$1:A388)+1,""),"")</f>
        <v/>
      </c>
      <c r="B389" s="271" t="str">
        <f>IFERROR(IF(J389="","",_xlfn.CONCAT($Y$2,_xlfn.CONCAT(IF(LEN(ドッグキャリー!$K$2)=1,0,""),ドッグキャリー!$K$2,_xlfn.CONCAT(IF(LEN(ドッグキャリー!$N$2)=1,0,""),ドッグキャリー!$N$2)))),"")</f>
        <v/>
      </c>
      <c r="C389" s="278"/>
      <c r="D389" s="278"/>
      <c r="E389" s="278"/>
      <c r="F389" s="279"/>
      <c r="G389" s="279"/>
      <c r="H389" s="279"/>
      <c r="I389" s="280" t="str">
        <f>IF(ウエア!N53=0,"",ウエア!E53)</f>
        <v/>
      </c>
      <c r="J389" s="279" t="str">
        <f>IF(ウエア!N53=0,"",ウエア!N53)</f>
        <v/>
      </c>
      <c r="K389" s="279"/>
      <c r="L389" s="279"/>
      <c r="M389" s="279"/>
      <c r="N389" s="279"/>
      <c r="O389" s="279"/>
      <c r="P389" s="279"/>
      <c r="Q389" s="279"/>
      <c r="R389" s="279"/>
      <c r="S389" s="269">
        <v>388</v>
      </c>
    </row>
    <row r="390" spans="1:19" s="81" customFormat="1" ht="15.75">
      <c r="A390" s="270" t="str">
        <f>IFERROR(IF(J390&lt;&gt;"",MAX($A$1:A389)+1,""),"")</f>
        <v/>
      </c>
      <c r="B390" s="271" t="str">
        <f>IFERROR(IF(J390="","",_xlfn.CONCAT($Y$2,_xlfn.CONCAT(IF(LEN(ドッグキャリー!$K$2)=1,0,""),ドッグキャリー!$K$2,_xlfn.CONCAT(IF(LEN(ドッグキャリー!$N$2)=1,0,""),ドッグキャリー!$N$2)))),"")</f>
        <v/>
      </c>
      <c r="C390" s="278"/>
      <c r="D390" s="278"/>
      <c r="E390" s="278"/>
      <c r="F390" s="279"/>
      <c r="G390" s="279"/>
      <c r="H390" s="279"/>
      <c r="I390" s="280" t="str">
        <f>IF(ウエア!N54=0,"",ウエア!E54)</f>
        <v/>
      </c>
      <c r="J390" s="279" t="str">
        <f>IF(ウエア!N54=0,"",ウエア!N54)</f>
        <v/>
      </c>
      <c r="K390" s="279"/>
      <c r="L390" s="279"/>
      <c r="M390" s="279"/>
      <c r="N390" s="279"/>
      <c r="O390" s="279"/>
      <c r="P390" s="279"/>
      <c r="Q390" s="279"/>
      <c r="R390" s="279"/>
      <c r="S390" s="269">
        <v>389</v>
      </c>
    </row>
    <row r="391" spans="1:19" s="81" customFormat="1" ht="15.75">
      <c r="A391" s="270" t="str">
        <f>IFERROR(IF(J391&lt;&gt;"",MAX($A$1:A390)+1,""),"")</f>
        <v/>
      </c>
      <c r="B391" s="271" t="str">
        <f>IFERROR(IF(J391="","",_xlfn.CONCAT($Y$2,_xlfn.CONCAT(IF(LEN(ドッグキャリー!$K$2)=1,0,""),ドッグキャリー!$K$2,_xlfn.CONCAT(IF(LEN(ドッグキャリー!$N$2)=1,0,""),ドッグキャリー!$N$2)))),"")</f>
        <v/>
      </c>
      <c r="C391" s="278"/>
      <c r="D391" s="278"/>
      <c r="E391" s="278"/>
      <c r="F391" s="279"/>
      <c r="G391" s="279"/>
      <c r="H391" s="279"/>
      <c r="I391" s="280" t="str">
        <f>IF(ウエア!N55=0,"",ウエア!E55)</f>
        <v/>
      </c>
      <c r="J391" s="279" t="str">
        <f>IF(ウエア!N55=0,"",ウエア!N55)</f>
        <v/>
      </c>
      <c r="K391" s="279"/>
      <c r="L391" s="279"/>
      <c r="M391" s="279"/>
      <c r="N391" s="279"/>
      <c r="O391" s="279"/>
      <c r="P391" s="279"/>
      <c r="Q391" s="279"/>
      <c r="R391" s="279"/>
      <c r="S391" s="269">
        <v>390</v>
      </c>
    </row>
    <row r="392" spans="1:19" s="81" customFormat="1" ht="15.75">
      <c r="A392" s="270" t="str">
        <f>IFERROR(IF(J392&lt;&gt;"",MAX($A$1:A391)+1,""),"")</f>
        <v/>
      </c>
      <c r="B392" s="271" t="str">
        <f>IFERROR(IF(J392="","",_xlfn.CONCAT($Y$2,_xlfn.CONCAT(IF(LEN(ドッグキャリー!$K$2)=1,0,""),ドッグキャリー!$K$2,_xlfn.CONCAT(IF(LEN(ドッグキャリー!$N$2)=1,0,""),ドッグキャリー!$N$2)))),"")</f>
        <v/>
      </c>
      <c r="C392" s="278"/>
      <c r="D392" s="278"/>
      <c r="E392" s="278"/>
      <c r="F392" s="279"/>
      <c r="G392" s="279"/>
      <c r="H392" s="279"/>
      <c r="I392" s="280" t="str">
        <f>IF(ウエア!N56=0,"",ウエア!E56)</f>
        <v/>
      </c>
      <c r="J392" s="279" t="str">
        <f>IF(ウエア!N56=0,"",ウエア!N56)</f>
        <v/>
      </c>
      <c r="K392" s="279"/>
      <c r="L392" s="279"/>
      <c r="M392" s="279"/>
      <c r="N392" s="279"/>
      <c r="O392" s="279"/>
      <c r="P392" s="279"/>
      <c r="Q392" s="279"/>
      <c r="R392" s="279"/>
      <c r="S392" s="269">
        <v>391</v>
      </c>
    </row>
    <row r="393" spans="1:19" s="81" customFormat="1" ht="15.75">
      <c r="A393" s="270" t="str">
        <f>IFERROR(IF(J393&lt;&gt;"",MAX($A$1:A392)+1,""),"")</f>
        <v/>
      </c>
      <c r="B393" s="271" t="str">
        <f>IFERROR(IF(J393="","",_xlfn.CONCAT($Y$2,_xlfn.CONCAT(IF(LEN(ドッグキャリー!$K$2)=1,0,""),ドッグキャリー!$K$2,_xlfn.CONCAT(IF(LEN(ドッグキャリー!$N$2)=1,0,""),ドッグキャリー!$N$2)))),"")</f>
        <v/>
      </c>
      <c r="C393" s="278"/>
      <c r="D393" s="278"/>
      <c r="E393" s="278"/>
      <c r="F393" s="279"/>
      <c r="G393" s="279"/>
      <c r="H393" s="279"/>
      <c r="I393" s="280" t="str">
        <f>IF(ウエア!N57=0,"",ウエア!E57)</f>
        <v/>
      </c>
      <c r="J393" s="279" t="str">
        <f>IF(ウエア!N57=0,"",ウエア!N57)</f>
        <v/>
      </c>
      <c r="K393" s="279"/>
      <c r="L393" s="279"/>
      <c r="M393" s="279"/>
      <c r="N393" s="279"/>
      <c r="O393" s="279"/>
      <c r="P393" s="279"/>
      <c r="Q393" s="279"/>
      <c r="R393" s="279"/>
      <c r="S393" s="269">
        <v>392</v>
      </c>
    </row>
    <row r="394" spans="1:19" s="81" customFormat="1" ht="15.75">
      <c r="A394" s="270" t="str">
        <f>IFERROR(IF(J394&lt;&gt;"",MAX($A$1:A393)+1,""),"")</f>
        <v/>
      </c>
      <c r="B394" s="271" t="str">
        <f>IFERROR(IF(J394="","",_xlfn.CONCAT($Y$2,_xlfn.CONCAT(IF(LEN(ドッグキャリー!$K$2)=1,0,""),ドッグキャリー!$K$2,_xlfn.CONCAT(IF(LEN(ドッグキャリー!$N$2)=1,0,""),ドッグキャリー!$N$2)))),"")</f>
        <v/>
      </c>
      <c r="C394" s="278"/>
      <c r="D394" s="278"/>
      <c r="E394" s="278"/>
      <c r="F394" s="279"/>
      <c r="G394" s="279"/>
      <c r="H394" s="279"/>
      <c r="I394" s="280" t="str">
        <f>IF(ウエア!N58=0,"",ウエア!E58)</f>
        <v/>
      </c>
      <c r="J394" s="279" t="str">
        <f>IF(ウエア!N58=0,"",ウエア!N58)</f>
        <v/>
      </c>
      <c r="K394" s="279"/>
      <c r="L394" s="279"/>
      <c r="M394" s="279"/>
      <c r="N394" s="279"/>
      <c r="O394" s="279"/>
      <c r="P394" s="279"/>
      <c r="Q394" s="279"/>
      <c r="R394" s="279"/>
      <c r="S394" s="269">
        <v>393</v>
      </c>
    </row>
    <row r="395" spans="1:19" s="81" customFormat="1" ht="15.75">
      <c r="A395" s="270" t="str">
        <f>IFERROR(IF(J395&lt;&gt;"",MAX($A$1:A394)+1,""),"")</f>
        <v/>
      </c>
      <c r="B395" s="271" t="str">
        <f>IFERROR(IF(J395="","",_xlfn.CONCAT($Y$2,_xlfn.CONCAT(IF(LEN(ドッグキャリー!$K$2)=1,0,""),ドッグキャリー!$K$2,_xlfn.CONCAT(IF(LEN(ドッグキャリー!$N$2)=1,0,""),ドッグキャリー!$N$2)))),"")</f>
        <v/>
      </c>
      <c r="C395" s="278"/>
      <c r="D395" s="278"/>
      <c r="E395" s="278"/>
      <c r="F395" s="279"/>
      <c r="G395" s="279"/>
      <c r="H395" s="279"/>
      <c r="I395" s="280" t="str">
        <f>IF(ウエア!N59=0,"",ウエア!E59)</f>
        <v/>
      </c>
      <c r="J395" s="279" t="str">
        <f>IF(ウエア!N59=0,"",ウエア!N59)</f>
        <v/>
      </c>
      <c r="K395" s="279"/>
      <c r="L395" s="279"/>
      <c r="M395" s="279"/>
      <c r="N395" s="279"/>
      <c r="O395" s="279"/>
      <c r="P395" s="279"/>
      <c r="Q395" s="279"/>
      <c r="R395" s="279"/>
      <c r="S395" s="269">
        <v>394</v>
      </c>
    </row>
    <row r="396" spans="1:19" s="81" customFormat="1" ht="15.75">
      <c r="A396" s="270" t="str">
        <f>IFERROR(IF(J396&lt;&gt;"",MAX($A$1:A395)+1,""),"")</f>
        <v/>
      </c>
      <c r="B396" s="271" t="str">
        <f>IFERROR(IF(J396="","",_xlfn.CONCAT($Y$2,_xlfn.CONCAT(IF(LEN(ドッグキャリー!$K$2)=1,0,""),ドッグキャリー!$K$2,_xlfn.CONCAT(IF(LEN(ドッグキャリー!$N$2)=1,0,""),ドッグキャリー!$N$2)))),"")</f>
        <v/>
      </c>
      <c r="C396" s="278"/>
      <c r="D396" s="278"/>
      <c r="E396" s="278"/>
      <c r="F396" s="279"/>
      <c r="G396" s="279"/>
      <c r="H396" s="279"/>
      <c r="I396" s="280" t="str">
        <f>IF(ウエア!N60=0,"",ウエア!E60)</f>
        <v/>
      </c>
      <c r="J396" s="279" t="str">
        <f>IF(ウエア!N60=0,"",ウエア!N60)</f>
        <v/>
      </c>
      <c r="K396" s="279"/>
      <c r="L396" s="279"/>
      <c r="M396" s="279"/>
      <c r="N396" s="279"/>
      <c r="O396" s="279"/>
      <c r="P396" s="279"/>
      <c r="Q396" s="279"/>
      <c r="R396" s="279"/>
      <c r="S396" s="269">
        <v>395</v>
      </c>
    </row>
    <row r="397" spans="1:19" s="81" customFormat="1" ht="15.75">
      <c r="A397" s="270" t="str">
        <f>IFERROR(IF(J397&lt;&gt;"",MAX($A$1:A396)+1,""),"")</f>
        <v/>
      </c>
      <c r="B397" s="271" t="str">
        <f>IFERROR(IF(J397="","",_xlfn.CONCAT($Y$2,_xlfn.CONCAT(IF(LEN(ドッグキャリー!$K$2)=1,0,""),ドッグキャリー!$K$2,_xlfn.CONCAT(IF(LEN(ドッグキャリー!$N$2)=1,0,""),ドッグキャリー!$N$2)))),"")</f>
        <v/>
      </c>
      <c r="C397" s="278"/>
      <c r="D397" s="278"/>
      <c r="E397" s="278"/>
      <c r="F397" s="279"/>
      <c r="G397" s="279"/>
      <c r="H397" s="279"/>
      <c r="I397" s="280" t="str">
        <f>IF(ウエア!N61=0,"",ウエア!E61)</f>
        <v/>
      </c>
      <c r="J397" s="279" t="str">
        <f>IF(ウエア!N61=0,"",ウエア!N61)</f>
        <v/>
      </c>
      <c r="K397" s="279"/>
      <c r="L397" s="279"/>
      <c r="M397" s="279"/>
      <c r="N397" s="279"/>
      <c r="O397" s="279"/>
      <c r="P397" s="279"/>
      <c r="Q397" s="279"/>
      <c r="R397" s="279"/>
      <c r="S397" s="269">
        <v>396</v>
      </c>
    </row>
    <row r="398" spans="1:19" s="81" customFormat="1" ht="15.75">
      <c r="A398" s="270" t="str">
        <f>IFERROR(IF(J398&lt;&gt;"",MAX($A$1:A397)+1,""),"")</f>
        <v/>
      </c>
      <c r="B398" s="271" t="str">
        <f>IFERROR(IF(J398="","",_xlfn.CONCAT($Y$2,_xlfn.CONCAT(IF(LEN(ドッグキャリー!$K$2)=1,0,""),ドッグキャリー!$K$2,_xlfn.CONCAT(IF(LEN(ドッグキャリー!$N$2)=1,0,""),ドッグキャリー!$N$2)))),"")</f>
        <v/>
      </c>
      <c r="C398" s="278"/>
      <c r="D398" s="278"/>
      <c r="E398" s="278"/>
      <c r="F398" s="279"/>
      <c r="G398" s="279"/>
      <c r="H398" s="279"/>
      <c r="I398" s="280" t="str">
        <f>IF(ウエア!N62=0,"",ウエア!E62)</f>
        <v/>
      </c>
      <c r="J398" s="279" t="str">
        <f>IF(ウエア!N62=0,"",ウエア!N62)</f>
        <v/>
      </c>
      <c r="K398" s="279"/>
      <c r="L398" s="279"/>
      <c r="M398" s="279"/>
      <c r="N398" s="279"/>
      <c r="O398" s="279"/>
      <c r="P398" s="279"/>
      <c r="Q398" s="279"/>
      <c r="R398" s="279"/>
      <c r="S398" s="269">
        <v>397</v>
      </c>
    </row>
    <row r="399" spans="1:19" s="81" customFormat="1" ht="15.75">
      <c r="A399" s="270" t="str">
        <f>IFERROR(IF(J399&lt;&gt;"",MAX($A$1:A398)+1,""),"")</f>
        <v/>
      </c>
      <c r="B399" s="271" t="str">
        <f>IFERROR(IF(J399="","",_xlfn.CONCAT($Y$2,_xlfn.CONCAT(IF(LEN(ドッグキャリー!$K$2)=1,0,""),ドッグキャリー!$K$2,_xlfn.CONCAT(IF(LEN(ドッグキャリー!$N$2)=1,0,""),ドッグキャリー!$N$2)))),"")</f>
        <v/>
      </c>
      <c r="C399" s="278"/>
      <c r="D399" s="278"/>
      <c r="E399" s="278"/>
      <c r="F399" s="279"/>
      <c r="G399" s="279"/>
      <c r="H399" s="279"/>
      <c r="I399" s="280" t="str">
        <f>IF(ウエア!N63=0,"",ウエア!E63)</f>
        <v/>
      </c>
      <c r="J399" s="279" t="str">
        <f>IF(ウエア!N63=0,"",ウエア!N63)</f>
        <v/>
      </c>
      <c r="K399" s="279"/>
      <c r="L399" s="279"/>
      <c r="M399" s="279"/>
      <c r="N399" s="279"/>
      <c r="O399" s="279"/>
      <c r="P399" s="279"/>
      <c r="Q399" s="279"/>
      <c r="R399" s="279"/>
      <c r="S399" s="269">
        <v>398</v>
      </c>
    </row>
    <row r="400" spans="1:19" s="81" customFormat="1" ht="15.75">
      <c r="A400" s="270" t="str">
        <f>IFERROR(IF(J400&lt;&gt;"",MAX($A$1:A399)+1,""),"")</f>
        <v/>
      </c>
      <c r="B400" s="271" t="str">
        <f>IFERROR(IF(J400="","",_xlfn.CONCAT($Y$2,_xlfn.CONCAT(IF(LEN(ドッグキャリー!$K$2)=1,0,""),ドッグキャリー!$K$2,_xlfn.CONCAT(IF(LEN(ドッグキャリー!$N$2)=1,0,""),ドッグキャリー!$N$2)))),"")</f>
        <v/>
      </c>
      <c r="C400" s="278"/>
      <c r="D400" s="278"/>
      <c r="E400" s="278"/>
      <c r="F400" s="279"/>
      <c r="G400" s="279"/>
      <c r="H400" s="279"/>
      <c r="I400" s="280" t="str">
        <f>IF(ウエア!N64=0,"",ウエア!E64)</f>
        <v/>
      </c>
      <c r="J400" s="279" t="str">
        <f>IF(ウエア!N64=0,"",ウエア!N64)</f>
        <v/>
      </c>
      <c r="K400" s="279"/>
      <c r="L400" s="279"/>
      <c r="M400" s="279"/>
      <c r="N400" s="279"/>
      <c r="O400" s="279"/>
      <c r="P400" s="279"/>
      <c r="Q400" s="279"/>
      <c r="R400" s="279"/>
      <c r="S400" s="269">
        <v>399</v>
      </c>
    </row>
    <row r="401" spans="1:19" s="81" customFormat="1" ht="15.75">
      <c r="A401" s="270" t="str">
        <f>IFERROR(IF(J401&lt;&gt;"",MAX($A$1:A400)+1,""),"")</f>
        <v/>
      </c>
      <c r="B401" s="271" t="str">
        <f>IFERROR(IF(J401="","",_xlfn.CONCAT($Y$2,_xlfn.CONCAT(IF(LEN(ドッグキャリー!$K$2)=1,0,""),ドッグキャリー!$K$2,_xlfn.CONCAT(IF(LEN(ドッグキャリー!$N$2)=1,0,""),ドッグキャリー!$N$2)))),"")</f>
        <v/>
      </c>
      <c r="C401" s="278"/>
      <c r="D401" s="278"/>
      <c r="E401" s="278"/>
      <c r="F401" s="279"/>
      <c r="G401" s="279"/>
      <c r="H401" s="279"/>
      <c r="I401" s="280" t="str">
        <f>IF(ウエア!N65=0,"",ウエア!E65)</f>
        <v/>
      </c>
      <c r="J401" s="279" t="str">
        <f>IF(ウエア!N65=0,"",ウエア!N65)</f>
        <v/>
      </c>
      <c r="K401" s="279"/>
      <c r="L401" s="279"/>
      <c r="M401" s="279"/>
      <c r="N401" s="279"/>
      <c r="O401" s="279"/>
      <c r="P401" s="279"/>
      <c r="Q401" s="279"/>
      <c r="R401" s="279"/>
      <c r="S401" s="269">
        <v>400</v>
      </c>
    </row>
    <row r="402" spans="1:19" s="81" customFormat="1" ht="15.75">
      <c r="A402" s="270" t="str">
        <f>IFERROR(IF(J402&lt;&gt;"",MAX($A$1:A401)+1,""),"")</f>
        <v/>
      </c>
      <c r="B402" s="271" t="str">
        <f>IFERROR(IF(J402="","",_xlfn.CONCAT($Y$2,_xlfn.CONCAT(IF(LEN(ドッグキャリー!$K$2)=1,0,""),ドッグキャリー!$K$2,_xlfn.CONCAT(IF(LEN(ドッグキャリー!$N$2)=1,0,""),ドッグキャリー!$N$2)))),"")</f>
        <v/>
      </c>
      <c r="C402" s="278"/>
      <c r="D402" s="278"/>
      <c r="E402" s="278"/>
      <c r="F402" s="279"/>
      <c r="G402" s="279"/>
      <c r="H402" s="279"/>
      <c r="I402" s="280" t="str">
        <f>IF(ウエア!N66=0,"",ウエア!E66)</f>
        <v/>
      </c>
      <c r="J402" s="279" t="str">
        <f>IF(ウエア!N66=0,"",ウエア!N66)</f>
        <v/>
      </c>
      <c r="K402" s="279"/>
      <c r="L402" s="279"/>
      <c r="M402" s="279"/>
      <c r="N402" s="279"/>
      <c r="O402" s="279"/>
      <c r="P402" s="279"/>
      <c r="Q402" s="279"/>
      <c r="R402" s="279"/>
      <c r="S402" s="269">
        <v>401</v>
      </c>
    </row>
    <row r="403" spans="1:19" s="81" customFormat="1" ht="15.75">
      <c r="A403" s="270" t="str">
        <f>IFERROR(IF(J403&lt;&gt;"",MAX($A$1:A402)+1,""),"")</f>
        <v/>
      </c>
      <c r="B403" s="271" t="str">
        <f>IFERROR(IF(J403="","",_xlfn.CONCAT($Y$2,_xlfn.CONCAT(IF(LEN(ドッグキャリー!$K$2)=1,0,""),ドッグキャリー!$K$2,_xlfn.CONCAT(IF(LEN(ドッグキャリー!$N$2)=1,0,""),ドッグキャリー!$N$2)))),"")</f>
        <v/>
      </c>
      <c r="C403" s="278"/>
      <c r="D403" s="278"/>
      <c r="E403" s="278"/>
      <c r="F403" s="279"/>
      <c r="G403" s="279"/>
      <c r="H403" s="279"/>
      <c r="I403" s="280" t="str">
        <f>IF(ウエア!N67=0,"",ウエア!E67)</f>
        <v/>
      </c>
      <c r="J403" s="279" t="str">
        <f>IF(ウエア!N67=0,"",ウエア!N67)</f>
        <v/>
      </c>
      <c r="K403" s="279"/>
      <c r="L403" s="279"/>
      <c r="M403" s="279"/>
      <c r="N403" s="279"/>
      <c r="O403" s="279"/>
      <c r="P403" s="279"/>
      <c r="Q403" s="279"/>
      <c r="R403" s="279"/>
      <c r="S403" s="269">
        <v>402</v>
      </c>
    </row>
    <row r="404" spans="1:19" s="81" customFormat="1" ht="15.75">
      <c r="A404" s="270" t="str">
        <f>IFERROR(IF(J404&lt;&gt;"",MAX($A$1:A403)+1,""),"")</f>
        <v/>
      </c>
      <c r="B404" s="271" t="str">
        <f>IFERROR(IF(J404="","",_xlfn.CONCAT($Y$2,_xlfn.CONCAT(IF(LEN(ドッグキャリー!$K$2)=1,0,""),ドッグキャリー!$K$2,_xlfn.CONCAT(IF(LEN(ドッグキャリー!$N$2)=1,0,""),ドッグキャリー!$N$2)))),"")</f>
        <v/>
      </c>
      <c r="C404" s="278"/>
      <c r="D404" s="278"/>
      <c r="E404" s="278"/>
      <c r="F404" s="279"/>
      <c r="G404" s="279"/>
      <c r="H404" s="279"/>
      <c r="I404" s="280" t="str">
        <f>IF(ウエア!N68=0,"",ウエア!E68)</f>
        <v/>
      </c>
      <c r="J404" s="279" t="str">
        <f>IF(ウエア!N68=0,"",ウエア!N68)</f>
        <v/>
      </c>
      <c r="K404" s="279"/>
      <c r="L404" s="279"/>
      <c r="M404" s="279"/>
      <c r="N404" s="279"/>
      <c r="O404" s="279"/>
      <c r="P404" s="279"/>
      <c r="Q404" s="279"/>
      <c r="R404" s="279"/>
      <c r="S404" s="269">
        <v>403</v>
      </c>
    </row>
    <row r="405" spans="1:19" s="81" customFormat="1" ht="15.75">
      <c r="A405" s="270" t="str">
        <f>IFERROR(IF(J405&lt;&gt;"",MAX($A$1:A404)+1,""),"")</f>
        <v/>
      </c>
      <c r="B405" s="271" t="str">
        <f>IFERROR(IF(J405="","",_xlfn.CONCAT($Y$2,_xlfn.CONCAT(IF(LEN(ドッグキャリー!$K$2)=1,0,""),ドッグキャリー!$K$2,_xlfn.CONCAT(IF(LEN(ドッグキャリー!$N$2)=1,0,""),ドッグキャリー!$N$2)))),"")</f>
        <v/>
      </c>
      <c r="C405" s="278"/>
      <c r="D405" s="278"/>
      <c r="E405" s="278"/>
      <c r="F405" s="279"/>
      <c r="G405" s="279"/>
      <c r="H405" s="279"/>
      <c r="I405" s="280" t="str">
        <f>IF(ウエア!N69=0,"",ウエア!E69)</f>
        <v/>
      </c>
      <c r="J405" s="279" t="str">
        <f>IF(ウエア!N69=0,"",ウエア!N69)</f>
        <v/>
      </c>
      <c r="K405" s="279"/>
      <c r="L405" s="279"/>
      <c r="M405" s="279"/>
      <c r="N405" s="279"/>
      <c r="O405" s="279"/>
      <c r="P405" s="279"/>
      <c r="Q405" s="279"/>
      <c r="R405" s="279"/>
      <c r="S405" s="269">
        <v>404</v>
      </c>
    </row>
    <row r="406" spans="1:19" s="81" customFormat="1" ht="15.75">
      <c r="A406" s="270" t="str">
        <f>IFERROR(IF(J406&lt;&gt;"",MAX($A$1:A405)+1,""),"")</f>
        <v/>
      </c>
      <c r="B406" s="271" t="str">
        <f>IFERROR(IF(J406="","",_xlfn.CONCAT($Y$2,_xlfn.CONCAT(IF(LEN(ドッグキャリー!$K$2)=1,0,""),ドッグキャリー!$K$2,_xlfn.CONCAT(IF(LEN(ドッグキャリー!$N$2)=1,0,""),ドッグキャリー!$N$2)))),"")</f>
        <v/>
      </c>
      <c r="C406" s="278"/>
      <c r="D406" s="278"/>
      <c r="E406" s="278"/>
      <c r="F406" s="279"/>
      <c r="G406" s="279"/>
      <c r="H406" s="279"/>
      <c r="I406" s="280" t="str">
        <f>IF(ウエア!N70=0,"",ウエア!E70)</f>
        <v/>
      </c>
      <c r="J406" s="279" t="str">
        <f>IF(ウエア!N70=0,"",ウエア!N70)</f>
        <v/>
      </c>
      <c r="K406" s="279"/>
      <c r="L406" s="279"/>
      <c r="M406" s="279"/>
      <c r="N406" s="279"/>
      <c r="O406" s="279"/>
      <c r="P406" s="279"/>
      <c r="Q406" s="279"/>
      <c r="R406" s="279"/>
      <c r="S406" s="269">
        <v>405</v>
      </c>
    </row>
    <row r="407" spans="1:19" s="81" customFormat="1" ht="15.75">
      <c r="A407" s="270" t="str">
        <f>IFERROR(IF(J407&lt;&gt;"",MAX($A$1:A406)+1,""),"")</f>
        <v/>
      </c>
      <c r="B407" s="271" t="str">
        <f>IFERROR(IF(J407="","",_xlfn.CONCAT($Y$2,_xlfn.CONCAT(IF(LEN(ドッグキャリー!$K$2)=1,0,""),ドッグキャリー!$K$2,_xlfn.CONCAT(IF(LEN(ドッグキャリー!$N$2)=1,0,""),ドッグキャリー!$N$2)))),"")</f>
        <v/>
      </c>
      <c r="C407" s="278"/>
      <c r="D407" s="278"/>
      <c r="E407" s="278"/>
      <c r="F407" s="279"/>
      <c r="G407" s="279"/>
      <c r="H407" s="279"/>
      <c r="I407" s="280" t="str">
        <f>IF(ウエア!N71=0,"",ウエア!E71)</f>
        <v/>
      </c>
      <c r="J407" s="279" t="str">
        <f>IF(ウエア!N71=0,"",ウエア!N71)</f>
        <v/>
      </c>
      <c r="K407" s="279"/>
      <c r="L407" s="279"/>
      <c r="M407" s="279"/>
      <c r="N407" s="279"/>
      <c r="O407" s="279"/>
      <c r="P407" s="279"/>
      <c r="Q407" s="279"/>
      <c r="R407" s="279"/>
      <c r="S407" s="269">
        <v>406</v>
      </c>
    </row>
    <row r="408" spans="1:19" s="81" customFormat="1" ht="15.75">
      <c r="A408" s="270" t="str">
        <f>IFERROR(IF(J408&lt;&gt;"",MAX($A$1:A407)+1,""),"")</f>
        <v/>
      </c>
      <c r="B408" s="271" t="str">
        <f>IFERROR(IF(J408="","",_xlfn.CONCAT($Y$2,_xlfn.CONCAT(IF(LEN(ドッグキャリー!$K$2)=1,0,""),ドッグキャリー!$K$2,_xlfn.CONCAT(IF(LEN(ドッグキャリー!$N$2)=1,0,""),ドッグキャリー!$N$2)))),"")</f>
        <v/>
      </c>
      <c r="C408" s="278"/>
      <c r="D408" s="278"/>
      <c r="E408" s="278"/>
      <c r="F408" s="279"/>
      <c r="G408" s="279"/>
      <c r="H408" s="279"/>
      <c r="I408" s="280" t="str">
        <f>IF(ウエア!N72=0,"",ウエア!E72)</f>
        <v/>
      </c>
      <c r="J408" s="279" t="str">
        <f>IF(ウエア!N72=0,"",ウエア!N72)</f>
        <v/>
      </c>
      <c r="K408" s="279"/>
      <c r="L408" s="279"/>
      <c r="M408" s="279"/>
      <c r="N408" s="279"/>
      <c r="O408" s="279"/>
      <c r="P408" s="279"/>
      <c r="Q408" s="279"/>
      <c r="R408" s="279"/>
      <c r="S408" s="269">
        <v>407</v>
      </c>
    </row>
    <row r="409" spans="1:19" s="81" customFormat="1" ht="15.75">
      <c r="A409" s="270" t="str">
        <f>IFERROR(IF(J409&lt;&gt;"",MAX($A$1:A408)+1,""),"")</f>
        <v/>
      </c>
      <c r="B409" s="271" t="str">
        <f>IFERROR(IF(J409="","",_xlfn.CONCAT($Y$2,_xlfn.CONCAT(IF(LEN(ドッグキャリー!$K$2)=1,0,""),ドッグキャリー!$K$2,_xlfn.CONCAT(IF(LEN(ドッグキャリー!$N$2)=1,0,""),ドッグキャリー!$N$2)))),"")</f>
        <v/>
      </c>
      <c r="C409" s="278"/>
      <c r="D409" s="278"/>
      <c r="E409" s="278"/>
      <c r="F409" s="279"/>
      <c r="G409" s="279"/>
      <c r="H409" s="279"/>
      <c r="I409" s="280" t="str">
        <f>IF(ウエア!N73=0,"",ウエア!E73)</f>
        <v/>
      </c>
      <c r="J409" s="279" t="str">
        <f>IF(ウエア!N73=0,"",ウエア!N73)</f>
        <v/>
      </c>
      <c r="K409" s="279"/>
      <c r="L409" s="279"/>
      <c r="M409" s="279"/>
      <c r="N409" s="279"/>
      <c r="O409" s="279"/>
      <c r="P409" s="279"/>
      <c r="Q409" s="279"/>
      <c r="R409" s="279"/>
      <c r="S409" s="269">
        <v>408</v>
      </c>
    </row>
    <row r="410" spans="1:19" s="81" customFormat="1" ht="15.75">
      <c r="A410" s="270" t="str">
        <f>IFERROR(IF(J410&lt;&gt;"",MAX($A$1:A409)+1,""),"")</f>
        <v/>
      </c>
      <c r="B410" s="271" t="str">
        <f>IFERROR(IF(J410="","",_xlfn.CONCAT($Y$2,_xlfn.CONCAT(IF(LEN(ドッグキャリー!$K$2)=1,0,""),ドッグキャリー!$K$2,_xlfn.CONCAT(IF(LEN(ドッグキャリー!$N$2)=1,0,""),ドッグキャリー!$N$2)))),"")</f>
        <v/>
      </c>
      <c r="C410" s="278"/>
      <c r="D410" s="278"/>
      <c r="E410" s="278"/>
      <c r="F410" s="279"/>
      <c r="G410" s="279"/>
      <c r="H410" s="279"/>
      <c r="I410" s="280" t="str">
        <f>IF(ウエア!N74=0,"",ウエア!E74)</f>
        <v/>
      </c>
      <c r="J410" s="279" t="str">
        <f>IF(ウエア!N74=0,"",ウエア!N74)</f>
        <v/>
      </c>
      <c r="K410" s="279"/>
      <c r="L410" s="279"/>
      <c r="M410" s="279"/>
      <c r="N410" s="279"/>
      <c r="O410" s="279"/>
      <c r="P410" s="279"/>
      <c r="Q410" s="279"/>
      <c r="R410" s="279"/>
      <c r="S410" s="269">
        <v>409</v>
      </c>
    </row>
    <row r="411" spans="1:19" s="81" customFormat="1" ht="15.75">
      <c r="A411" s="270" t="str">
        <f>IFERROR(IF(J411&lt;&gt;"",MAX($A$1:A410)+1,""),"")</f>
        <v/>
      </c>
      <c r="B411" s="271" t="str">
        <f>IFERROR(IF(J411="","",_xlfn.CONCAT($Y$2,_xlfn.CONCAT(IF(LEN(ドッグキャリー!$K$2)=1,0,""),ドッグキャリー!$K$2,_xlfn.CONCAT(IF(LEN(ドッグキャリー!$N$2)=1,0,""),ドッグキャリー!$N$2)))),"")</f>
        <v/>
      </c>
      <c r="C411" s="278"/>
      <c r="D411" s="278"/>
      <c r="E411" s="278"/>
      <c r="F411" s="279"/>
      <c r="G411" s="279"/>
      <c r="H411" s="279"/>
      <c r="I411" s="280" t="str">
        <f>IF(ウエア!N75=0,"",ウエア!E75)</f>
        <v/>
      </c>
      <c r="J411" s="279" t="str">
        <f>IF(ウエア!N75=0,"",ウエア!N75)</f>
        <v/>
      </c>
      <c r="K411" s="279"/>
      <c r="L411" s="279"/>
      <c r="M411" s="279"/>
      <c r="N411" s="279"/>
      <c r="O411" s="279"/>
      <c r="P411" s="279"/>
      <c r="Q411" s="279"/>
      <c r="R411" s="279"/>
      <c r="S411" s="269">
        <v>410</v>
      </c>
    </row>
    <row r="412" spans="1:19" s="81" customFormat="1" ht="15.75">
      <c r="A412" s="270" t="str">
        <f>IFERROR(IF(J412&lt;&gt;"",MAX($A$1:A411)+1,""),"")</f>
        <v/>
      </c>
      <c r="B412" s="271" t="str">
        <f>IFERROR(IF(J412="","",_xlfn.CONCAT($Y$2,_xlfn.CONCAT(IF(LEN(ドッグキャリー!$K$2)=1,0,""),ドッグキャリー!$K$2,_xlfn.CONCAT(IF(LEN(ドッグキャリー!$N$2)=1,0,""),ドッグキャリー!$N$2)))),"")</f>
        <v/>
      </c>
      <c r="C412" s="278"/>
      <c r="D412" s="278"/>
      <c r="E412" s="278"/>
      <c r="F412" s="279"/>
      <c r="G412" s="279"/>
      <c r="H412" s="279"/>
      <c r="I412" s="280" t="str">
        <f>IF(ウエア!N76=0,"",ウエア!E76)</f>
        <v/>
      </c>
      <c r="J412" s="279" t="str">
        <f>IF(ウエア!N76=0,"",ウエア!N76)</f>
        <v/>
      </c>
      <c r="K412" s="279"/>
      <c r="L412" s="279"/>
      <c r="M412" s="279"/>
      <c r="N412" s="279"/>
      <c r="O412" s="279"/>
      <c r="P412" s="279"/>
      <c r="Q412" s="279"/>
      <c r="R412" s="279"/>
      <c r="S412" s="269">
        <v>411</v>
      </c>
    </row>
    <row r="413" spans="1:19" s="81" customFormat="1" ht="15.75">
      <c r="A413" s="270" t="str">
        <f>IFERROR(IF(J413&lt;&gt;"",MAX($A$1:A412)+1,""),"")</f>
        <v/>
      </c>
      <c r="B413" s="271" t="str">
        <f>IFERROR(IF(J413="","",_xlfn.CONCAT($Y$2,_xlfn.CONCAT(IF(LEN(ドッグキャリー!$K$2)=1,0,""),ドッグキャリー!$K$2,_xlfn.CONCAT(IF(LEN(ドッグキャリー!$N$2)=1,0,""),ドッグキャリー!$N$2)))),"")</f>
        <v/>
      </c>
      <c r="C413" s="278"/>
      <c r="D413" s="278"/>
      <c r="E413" s="278"/>
      <c r="F413" s="279"/>
      <c r="G413" s="279"/>
      <c r="H413" s="279"/>
      <c r="I413" s="280" t="str">
        <f>IF(ウエア!N77=0,"",ウエア!E77)</f>
        <v/>
      </c>
      <c r="J413" s="279" t="str">
        <f>IF(ウエア!N77=0,"",ウエア!N77)</f>
        <v/>
      </c>
      <c r="K413" s="279"/>
      <c r="L413" s="279"/>
      <c r="M413" s="279"/>
      <c r="N413" s="279"/>
      <c r="O413" s="279"/>
      <c r="P413" s="279"/>
      <c r="Q413" s="279"/>
      <c r="R413" s="279"/>
      <c r="S413" s="269">
        <v>412</v>
      </c>
    </row>
    <row r="414" spans="1:19" s="81" customFormat="1" ht="15.75">
      <c r="A414" s="270" t="str">
        <f>IFERROR(IF(J414&lt;&gt;"",MAX($A$1:A413)+1,""),"")</f>
        <v/>
      </c>
      <c r="B414" s="271" t="str">
        <f>IFERROR(IF(J414="","",_xlfn.CONCAT($Y$2,_xlfn.CONCAT(IF(LEN(ドッグキャリー!$K$2)=1,0,""),ドッグキャリー!$K$2,_xlfn.CONCAT(IF(LEN(ドッグキャリー!$N$2)=1,0,""),ドッグキャリー!$N$2)))),"")</f>
        <v/>
      </c>
      <c r="C414" s="278"/>
      <c r="D414" s="278"/>
      <c r="E414" s="278"/>
      <c r="F414" s="279"/>
      <c r="G414" s="279"/>
      <c r="H414" s="279"/>
      <c r="I414" s="280" t="str">
        <f>IF(ウエア!N78=0,"",ウエア!E78)</f>
        <v/>
      </c>
      <c r="J414" s="279" t="str">
        <f>IF(ウエア!N78=0,"",ウエア!N78)</f>
        <v/>
      </c>
      <c r="K414" s="279"/>
      <c r="L414" s="279"/>
      <c r="M414" s="279"/>
      <c r="N414" s="279"/>
      <c r="O414" s="279"/>
      <c r="P414" s="279"/>
      <c r="Q414" s="279"/>
      <c r="R414" s="279"/>
      <c r="S414" s="269">
        <v>413</v>
      </c>
    </row>
    <row r="415" spans="1:19" s="81" customFormat="1" ht="15.75">
      <c r="A415" s="270" t="str">
        <f>IFERROR(IF(J415&lt;&gt;"",MAX($A$1:A414)+1,""),"")</f>
        <v/>
      </c>
      <c r="B415" s="271" t="str">
        <f>IFERROR(IF(J415="","",_xlfn.CONCAT($Y$2,_xlfn.CONCAT(IF(LEN(ドッグキャリー!$K$2)=1,0,""),ドッグキャリー!$K$2,_xlfn.CONCAT(IF(LEN(ドッグキャリー!$N$2)=1,0,""),ドッグキャリー!$N$2)))),"")</f>
        <v/>
      </c>
      <c r="C415" s="278"/>
      <c r="D415" s="278"/>
      <c r="E415" s="278"/>
      <c r="F415" s="279"/>
      <c r="G415" s="279"/>
      <c r="H415" s="279"/>
      <c r="I415" s="280" t="str">
        <f>IF(ウエア!N79=0,"",ウエア!E79)</f>
        <v/>
      </c>
      <c r="J415" s="279" t="str">
        <f>IF(ウエア!N79=0,"",ウエア!N79)</f>
        <v/>
      </c>
      <c r="K415" s="279"/>
      <c r="L415" s="279"/>
      <c r="M415" s="279"/>
      <c r="N415" s="279"/>
      <c r="O415" s="279"/>
      <c r="P415" s="279"/>
      <c r="Q415" s="279"/>
      <c r="R415" s="279"/>
      <c r="S415" s="269">
        <v>414</v>
      </c>
    </row>
    <row r="416" spans="1:19" s="81" customFormat="1" ht="15.75">
      <c r="A416" s="270" t="str">
        <f>IFERROR(IF(J416&lt;&gt;"",MAX($A$1:A415)+1,""),"")</f>
        <v/>
      </c>
      <c r="B416" s="271" t="str">
        <f>IFERROR(IF(J416="","",_xlfn.CONCAT($Y$2,_xlfn.CONCAT(IF(LEN(ドッグキャリー!$K$2)=1,0,""),ドッグキャリー!$K$2,_xlfn.CONCAT(IF(LEN(ドッグキャリー!$N$2)=1,0,""),ドッグキャリー!$N$2)))),"")</f>
        <v/>
      </c>
      <c r="C416" s="278"/>
      <c r="D416" s="278"/>
      <c r="E416" s="278"/>
      <c r="F416" s="279"/>
      <c r="G416" s="279"/>
      <c r="H416" s="279"/>
      <c r="I416" s="280" t="str">
        <f>IF(ウエア!N80=0,"",ウエア!E80)</f>
        <v/>
      </c>
      <c r="J416" s="279" t="str">
        <f>IF(ウエア!N80=0,"",ウエア!N80)</f>
        <v/>
      </c>
      <c r="K416" s="279"/>
      <c r="L416" s="279"/>
      <c r="M416" s="279"/>
      <c r="N416" s="279"/>
      <c r="O416" s="279"/>
      <c r="P416" s="279"/>
      <c r="Q416" s="279"/>
      <c r="R416" s="279"/>
      <c r="S416" s="269">
        <v>415</v>
      </c>
    </row>
    <row r="417" spans="1:19" s="81" customFormat="1" ht="15.75">
      <c r="A417" s="270" t="str">
        <f>IFERROR(IF(J417&lt;&gt;"",MAX($A$1:A416)+1,""),"")</f>
        <v/>
      </c>
      <c r="B417" s="271" t="str">
        <f>IFERROR(IF(J417="","",_xlfn.CONCAT($Y$2,_xlfn.CONCAT(IF(LEN(ドッグキャリー!$K$2)=1,0,""),ドッグキャリー!$K$2,_xlfn.CONCAT(IF(LEN(ドッグキャリー!$N$2)=1,0,""),ドッグキャリー!$N$2)))),"")</f>
        <v/>
      </c>
      <c r="C417" s="278"/>
      <c r="D417" s="278"/>
      <c r="E417" s="278"/>
      <c r="F417" s="279"/>
      <c r="G417" s="279"/>
      <c r="H417" s="279"/>
      <c r="I417" s="280" t="str">
        <f>IF(ウエア!N81=0,"",ウエア!E81)</f>
        <v/>
      </c>
      <c r="J417" s="279" t="str">
        <f>IF(ウエア!N81=0,"",ウエア!N81)</f>
        <v/>
      </c>
      <c r="K417" s="279"/>
      <c r="L417" s="279"/>
      <c r="M417" s="279"/>
      <c r="N417" s="279"/>
      <c r="O417" s="279"/>
      <c r="P417" s="279"/>
      <c r="Q417" s="279"/>
      <c r="R417" s="279"/>
      <c r="S417" s="269">
        <v>416</v>
      </c>
    </row>
    <row r="418" spans="1:19" s="81" customFormat="1" ht="15.75">
      <c r="A418" s="270" t="str">
        <f>IFERROR(IF(J418&lt;&gt;"",MAX($A$1:A417)+1,""),"")</f>
        <v/>
      </c>
      <c r="B418" s="271" t="str">
        <f>IFERROR(IF(J418="","",_xlfn.CONCAT($Y$2,_xlfn.CONCAT(IF(LEN(ドッグキャリー!$K$2)=1,0,""),ドッグキャリー!$K$2,_xlfn.CONCAT(IF(LEN(ドッグキャリー!$N$2)=1,0,""),ドッグキャリー!$N$2)))),"")</f>
        <v/>
      </c>
      <c r="C418" s="278"/>
      <c r="D418" s="278"/>
      <c r="E418" s="278"/>
      <c r="F418" s="279"/>
      <c r="G418" s="279"/>
      <c r="H418" s="279"/>
      <c r="I418" s="280" t="str">
        <f>IF(ウエア!N82=0,"",ウエア!E82)</f>
        <v/>
      </c>
      <c r="J418" s="279" t="str">
        <f>IF(ウエア!N82=0,"",ウエア!N82)</f>
        <v/>
      </c>
      <c r="K418" s="279"/>
      <c r="L418" s="279"/>
      <c r="M418" s="279"/>
      <c r="N418" s="279"/>
      <c r="O418" s="279"/>
      <c r="P418" s="279"/>
      <c r="Q418" s="279"/>
      <c r="R418" s="279"/>
      <c r="S418" s="269">
        <v>417</v>
      </c>
    </row>
    <row r="419" spans="1:19" s="81" customFormat="1" ht="15.75">
      <c r="A419" s="270" t="str">
        <f>IFERROR(IF(J419&lt;&gt;"",MAX($A$1:A418)+1,""),"")</f>
        <v/>
      </c>
      <c r="B419" s="271" t="str">
        <f>IFERROR(IF(J419="","",_xlfn.CONCAT($Y$2,_xlfn.CONCAT(IF(LEN(ドッグキャリー!$K$2)=1,0,""),ドッグキャリー!$K$2,_xlfn.CONCAT(IF(LEN(ドッグキャリー!$N$2)=1,0,""),ドッグキャリー!$N$2)))),"")</f>
        <v/>
      </c>
      <c r="C419" s="278"/>
      <c r="D419" s="278"/>
      <c r="E419" s="278"/>
      <c r="F419" s="279"/>
      <c r="G419" s="279"/>
      <c r="H419" s="279"/>
      <c r="I419" s="280" t="str">
        <f>IF(ウエア!N83=0,"",ウエア!E83)</f>
        <v/>
      </c>
      <c r="J419" s="279" t="str">
        <f>IF(ウエア!N83=0,"",ウエア!N83)</f>
        <v/>
      </c>
      <c r="K419" s="279"/>
      <c r="L419" s="279"/>
      <c r="M419" s="279"/>
      <c r="N419" s="279"/>
      <c r="O419" s="279"/>
      <c r="P419" s="279"/>
      <c r="Q419" s="279"/>
      <c r="R419" s="279"/>
      <c r="S419" s="269">
        <v>418</v>
      </c>
    </row>
    <row r="420" spans="1:19" s="81" customFormat="1" ht="15.75">
      <c r="A420" s="270" t="str">
        <f>IFERROR(IF(J420&lt;&gt;"",MAX($A$1:A419)+1,""),"")</f>
        <v/>
      </c>
      <c r="B420" s="271" t="str">
        <f>IFERROR(IF(J420="","",_xlfn.CONCAT($Y$2,_xlfn.CONCAT(IF(LEN(ドッグキャリー!$K$2)=1,0,""),ドッグキャリー!$K$2,_xlfn.CONCAT(IF(LEN(ドッグキャリー!$N$2)=1,0,""),ドッグキャリー!$N$2)))),"")</f>
        <v/>
      </c>
      <c r="C420" s="278"/>
      <c r="D420" s="278"/>
      <c r="E420" s="278"/>
      <c r="F420" s="279"/>
      <c r="G420" s="279"/>
      <c r="H420" s="279"/>
      <c r="I420" s="280" t="str">
        <f>IF(ウエア!N84=0,"",ウエア!E84)</f>
        <v/>
      </c>
      <c r="J420" s="279" t="str">
        <f>IF(ウエア!N84=0,"",ウエア!N84)</f>
        <v/>
      </c>
      <c r="K420" s="279"/>
      <c r="L420" s="279"/>
      <c r="M420" s="279"/>
      <c r="N420" s="279"/>
      <c r="O420" s="279"/>
      <c r="P420" s="279"/>
      <c r="Q420" s="279"/>
      <c r="R420" s="279"/>
      <c r="S420" s="269">
        <v>419</v>
      </c>
    </row>
    <row r="421" spans="1:19" s="81" customFormat="1" ht="15.75">
      <c r="A421" s="270" t="str">
        <f>IFERROR(IF(J421&lt;&gt;"",MAX($A$1:A420)+1,""),"")</f>
        <v/>
      </c>
      <c r="B421" s="271" t="str">
        <f>IFERROR(IF(J421="","",_xlfn.CONCAT($Y$2,_xlfn.CONCAT(IF(LEN(ドッグキャリー!$K$2)=1,0,""),ドッグキャリー!$K$2,_xlfn.CONCAT(IF(LEN(ドッグキャリー!$N$2)=1,0,""),ドッグキャリー!$N$2)))),"")</f>
        <v/>
      </c>
      <c r="C421" s="278"/>
      <c r="D421" s="278"/>
      <c r="E421" s="278"/>
      <c r="F421" s="279"/>
      <c r="G421" s="279"/>
      <c r="H421" s="279"/>
      <c r="I421" s="280" t="str">
        <f>IF(ウエア!N85=0,"",ウエア!E85)</f>
        <v/>
      </c>
      <c r="J421" s="279" t="str">
        <f>IF(ウエア!N85=0,"",ウエア!N85)</f>
        <v/>
      </c>
      <c r="K421" s="279"/>
      <c r="L421" s="279"/>
      <c r="M421" s="279"/>
      <c r="N421" s="279"/>
      <c r="O421" s="279"/>
      <c r="P421" s="279"/>
      <c r="Q421" s="279"/>
      <c r="R421" s="279"/>
      <c r="S421" s="269">
        <v>420</v>
      </c>
    </row>
    <row r="422" spans="1:19" s="81" customFormat="1" ht="15.75">
      <c r="A422" s="270" t="str">
        <f>IFERROR(IF(J422&lt;&gt;"",MAX($A$1:A421)+1,""),"")</f>
        <v/>
      </c>
      <c r="B422" s="271" t="str">
        <f>IFERROR(IF(J422="","",_xlfn.CONCAT($Y$2,_xlfn.CONCAT(IF(LEN(ドッグキャリー!$K$2)=1,0,""),ドッグキャリー!$K$2,_xlfn.CONCAT(IF(LEN(ドッグキャリー!$N$2)=1,0,""),ドッグキャリー!$N$2)))),"")</f>
        <v/>
      </c>
      <c r="C422" s="278"/>
      <c r="D422" s="278"/>
      <c r="E422" s="278"/>
      <c r="F422" s="279"/>
      <c r="G422" s="279"/>
      <c r="H422" s="279"/>
      <c r="I422" s="280" t="str">
        <f>IF(ウエア!N86=0,"",ウエア!E86)</f>
        <v/>
      </c>
      <c r="J422" s="279" t="str">
        <f>IF(ウエア!N86=0,"",ウエア!N86)</f>
        <v/>
      </c>
      <c r="K422" s="279"/>
      <c r="L422" s="279"/>
      <c r="M422" s="279"/>
      <c r="N422" s="279"/>
      <c r="O422" s="279"/>
      <c r="P422" s="279"/>
      <c r="Q422" s="279"/>
      <c r="R422" s="279"/>
      <c r="S422" s="269">
        <v>421</v>
      </c>
    </row>
    <row r="423" spans="1:19" s="81" customFormat="1" ht="15.75">
      <c r="A423" s="270" t="str">
        <f>IFERROR(IF(J423&lt;&gt;"",MAX($A$1:A422)+1,""),"")</f>
        <v/>
      </c>
      <c r="B423" s="271" t="str">
        <f>IFERROR(IF(J423="","",_xlfn.CONCAT($Y$2,_xlfn.CONCAT(IF(LEN(ドッグキャリー!$K$2)=1,0,""),ドッグキャリー!$K$2,_xlfn.CONCAT(IF(LEN(ドッグキャリー!$N$2)=1,0,""),ドッグキャリー!$N$2)))),"")</f>
        <v/>
      </c>
      <c r="C423" s="278"/>
      <c r="D423" s="278"/>
      <c r="E423" s="278"/>
      <c r="F423" s="279"/>
      <c r="G423" s="279"/>
      <c r="H423" s="279"/>
      <c r="I423" s="280" t="str">
        <f>IF(ウエア!N87=0,"",ウエア!E87)</f>
        <v/>
      </c>
      <c r="J423" s="279" t="str">
        <f>IF(ウエア!N87=0,"",ウエア!N87)</f>
        <v/>
      </c>
      <c r="K423" s="279"/>
      <c r="L423" s="279"/>
      <c r="M423" s="279"/>
      <c r="N423" s="279"/>
      <c r="O423" s="279"/>
      <c r="P423" s="279"/>
      <c r="Q423" s="279"/>
      <c r="R423" s="279"/>
      <c r="S423" s="269">
        <v>422</v>
      </c>
    </row>
    <row r="424" spans="1:19" s="81" customFormat="1" ht="15.75">
      <c r="A424" s="270" t="str">
        <f>IFERROR(IF(J424&lt;&gt;"",MAX($A$1:A423)+1,""),"")</f>
        <v/>
      </c>
      <c r="B424" s="271" t="str">
        <f>IFERROR(IF(J424="","",_xlfn.CONCAT($Y$2,_xlfn.CONCAT(IF(LEN(ドッグキャリー!$K$2)=1,0,""),ドッグキャリー!$K$2,_xlfn.CONCAT(IF(LEN(ドッグキャリー!$N$2)=1,0,""),ドッグキャリー!$N$2)))),"")</f>
        <v/>
      </c>
      <c r="C424" s="278"/>
      <c r="D424" s="278"/>
      <c r="E424" s="278"/>
      <c r="F424" s="279"/>
      <c r="G424" s="279"/>
      <c r="H424" s="279"/>
      <c r="I424" s="280" t="str">
        <f>IF(ウエア!N88=0,"",ウエア!E88)</f>
        <v/>
      </c>
      <c r="J424" s="279" t="str">
        <f>IF(ウエア!N88=0,"",ウエア!N88)</f>
        <v/>
      </c>
      <c r="K424" s="279"/>
      <c r="L424" s="279"/>
      <c r="M424" s="279"/>
      <c r="N424" s="279"/>
      <c r="O424" s="279"/>
      <c r="P424" s="279"/>
      <c r="Q424" s="279"/>
      <c r="R424" s="279"/>
      <c r="S424" s="269">
        <v>423</v>
      </c>
    </row>
    <row r="425" spans="1:19" s="81" customFormat="1" ht="15.75">
      <c r="A425" s="270" t="str">
        <f>IFERROR(IF(J425&lt;&gt;"",MAX($A$1:A424)+1,""),"")</f>
        <v/>
      </c>
      <c r="B425" s="271" t="str">
        <f>IFERROR(IF(J425="","",_xlfn.CONCAT($Y$2,_xlfn.CONCAT(IF(LEN(ドッグキャリー!$K$2)=1,0,""),ドッグキャリー!$K$2,_xlfn.CONCAT(IF(LEN(ドッグキャリー!$N$2)=1,0,""),ドッグキャリー!$N$2)))),"")</f>
        <v/>
      </c>
      <c r="C425" s="278"/>
      <c r="D425" s="278"/>
      <c r="E425" s="278"/>
      <c r="F425" s="279"/>
      <c r="G425" s="279"/>
      <c r="H425" s="279"/>
      <c r="I425" s="280" t="str">
        <f>IF(ウエア!N89=0,"",ウエア!E89)</f>
        <v/>
      </c>
      <c r="J425" s="279" t="str">
        <f>IF(ウエア!N89=0,"",ウエア!N89)</f>
        <v/>
      </c>
      <c r="K425" s="279"/>
      <c r="L425" s="279"/>
      <c r="M425" s="279"/>
      <c r="N425" s="279"/>
      <c r="O425" s="279"/>
      <c r="P425" s="279"/>
      <c r="Q425" s="279"/>
      <c r="R425" s="279"/>
      <c r="S425" s="269">
        <v>424</v>
      </c>
    </row>
    <row r="426" spans="1:19" s="81" customFormat="1" ht="15.75">
      <c r="A426" s="270" t="str">
        <f>IFERROR(IF(J426&lt;&gt;"",MAX($A$1:A425)+1,""),"")</f>
        <v/>
      </c>
      <c r="B426" s="271" t="str">
        <f>IFERROR(IF(J426="","",_xlfn.CONCAT($Y$2,_xlfn.CONCAT(IF(LEN(ドッグキャリー!$K$2)=1,0,""),ドッグキャリー!$K$2,_xlfn.CONCAT(IF(LEN(ドッグキャリー!$N$2)=1,0,""),ドッグキャリー!$N$2)))),"")</f>
        <v/>
      </c>
      <c r="C426" s="278"/>
      <c r="D426" s="278"/>
      <c r="E426" s="278"/>
      <c r="F426" s="279"/>
      <c r="G426" s="279"/>
      <c r="H426" s="279"/>
      <c r="I426" s="280" t="str">
        <f>IF(ウエア!N90=0,"",ウエア!E90)</f>
        <v/>
      </c>
      <c r="J426" s="279" t="str">
        <f>IF(ウエア!N90=0,"",ウエア!N90)</f>
        <v/>
      </c>
      <c r="K426" s="279"/>
      <c r="L426" s="279"/>
      <c r="M426" s="279"/>
      <c r="N426" s="279"/>
      <c r="O426" s="279"/>
      <c r="P426" s="279"/>
      <c r="Q426" s="279"/>
      <c r="R426" s="279"/>
      <c r="S426" s="269">
        <v>425</v>
      </c>
    </row>
    <row r="427" spans="1:19" s="81" customFormat="1" ht="15.75">
      <c r="A427" s="270" t="str">
        <f>IFERROR(IF(J427&lt;&gt;"",MAX($A$1:A426)+1,""),"")</f>
        <v/>
      </c>
      <c r="B427" s="271" t="str">
        <f>IFERROR(IF(J427="","",_xlfn.CONCAT($Y$2,_xlfn.CONCAT(IF(LEN(ドッグキャリー!$K$2)=1,0,""),ドッグキャリー!$K$2,_xlfn.CONCAT(IF(LEN(ドッグキャリー!$N$2)=1,0,""),ドッグキャリー!$N$2)))),"")</f>
        <v/>
      </c>
      <c r="C427" s="278"/>
      <c r="D427" s="278"/>
      <c r="E427" s="278"/>
      <c r="F427" s="279"/>
      <c r="G427" s="279"/>
      <c r="H427" s="279"/>
      <c r="I427" s="280" t="str">
        <f>IF(ウエア!N91=0,"",ウエア!E91)</f>
        <v/>
      </c>
      <c r="J427" s="279" t="str">
        <f>IF(ウエア!N91=0,"",ウエア!N91)</f>
        <v/>
      </c>
      <c r="K427" s="279"/>
      <c r="L427" s="279"/>
      <c r="M427" s="279"/>
      <c r="N427" s="279"/>
      <c r="O427" s="279"/>
      <c r="P427" s="279"/>
      <c r="Q427" s="279"/>
      <c r="R427" s="279"/>
      <c r="S427" s="269">
        <v>426</v>
      </c>
    </row>
    <row r="428" spans="1:19" s="81" customFormat="1" ht="15.75">
      <c r="A428" s="270" t="str">
        <f>IFERROR(IF(J428&lt;&gt;"",MAX($A$1:A427)+1,""),"")</f>
        <v/>
      </c>
      <c r="B428" s="271" t="str">
        <f>IFERROR(IF(J428="","",_xlfn.CONCAT($Y$2,_xlfn.CONCAT(IF(LEN(ドッグキャリー!$K$2)=1,0,""),ドッグキャリー!$K$2,_xlfn.CONCAT(IF(LEN(ドッグキャリー!$N$2)=1,0,""),ドッグキャリー!$N$2)))),"")</f>
        <v/>
      </c>
      <c r="C428" s="278"/>
      <c r="D428" s="278"/>
      <c r="E428" s="278"/>
      <c r="F428" s="279"/>
      <c r="G428" s="279"/>
      <c r="H428" s="279"/>
      <c r="I428" s="280" t="str">
        <f>IF(ウエア!N92=0,"",ウエア!E92)</f>
        <v/>
      </c>
      <c r="J428" s="279" t="str">
        <f>IF(ウエア!N92=0,"",ウエア!N92)</f>
        <v/>
      </c>
      <c r="K428" s="279"/>
      <c r="L428" s="279"/>
      <c r="M428" s="279"/>
      <c r="N428" s="279"/>
      <c r="O428" s="279"/>
      <c r="P428" s="279"/>
      <c r="Q428" s="279"/>
      <c r="R428" s="279"/>
      <c r="S428" s="269">
        <v>427</v>
      </c>
    </row>
    <row r="429" spans="1:19" s="81" customFormat="1" ht="15.75">
      <c r="A429" s="270" t="str">
        <f>IFERROR(IF(J429&lt;&gt;"",MAX($A$1:A428)+1,""),"")</f>
        <v/>
      </c>
      <c r="B429" s="271" t="str">
        <f>IFERROR(IF(J429="","",_xlfn.CONCAT($Y$2,_xlfn.CONCAT(IF(LEN(ドッグキャリー!$K$2)=1,0,""),ドッグキャリー!$K$2,_xlfn.CONCAT(IF(LEN(ドッグキャリー!$N$2)=1,0,""),ドッグキャリー!$N$2)))),"")</f>
        <v/>
      </c>
      <c r="C429" s="278"/>
      <c r="D429" s="278"/>
      <c r="E429" s="278"/>
      <c r="F429" s="279"/>
      <c r="G429" s="279"/>
      <c r="H429" s="279"/>
      <c r="I429" s="280" t="str">
        <f>IF(ウエア!N93=0,"",ウエア!E93)</f>
        <v/>
      </c>
      <c r="J429" s="279" t="str">
        <f>IF(ウエア!N93=0,"",ウエア!N93)</f>
        <v/>
      </c>
      <c r="K429" s="279"/>
      <c r="L429" s="279"/>
      <c r="M429" s="279"/>
      <c r="N429" s="279"/>
      <c r="O429" s="279"/>
      <c r="P429" s="279"/>
      <c r="Q429" s="279"/>
      <c r="R429" s="279"/>
      <c r="S429" s="269">
        <v>428</v>
      </c>
    </row>
    <row r="430" spans="1:19" s="81" customFormat="1" ht="15.75">
      <c r="A430" s="270" t="str">
        <f>IFERROR(IF(J430&lt;&gt;"",MAX($A$1:A429)+1,""),"")</f>
        <v/>
      </c>
      <c r="B430" s="271" t="str">
        <f>IFERROR(IF(J430="","",_xlfn.CONCAT($Y$2,_xlfn.CONCAT(IF(LEN(ドッグキャリー!$K$2)=1,0,""),ドッグキャリー!$K$2,_xlfn.CONCAT(IF(LEN(ドッグキャリー!$N$2)=1,0,""),ドッグキャリー!$N$2)))),"")</f>
        <v/>
      </c>
      <c r="C430" s="278"/>
      <c r="D430" s="278"/>
      <c r="E430" s="278"/>
      <c r="F430" s="279"/>
      <c r="G430" s="279"/>
      <c r="H430" s="279"/>
      <c r="I430" s="280" t="str">
        <f>IF(ウエア!N94=0,"",ウエア!E94)</f>
        <v/>
      </c>
      <c r="J430" s="279" t="str">
        <f>IF(ウエア!N94=0,"",ウエア!N94)</f>
        <v/>
      </c>
      <c r="K430" s="279"/>
      <c r="L430" s="279"/>
      <c r="M430" s="279"/>
      <c r="N430" s="279"/>
      <c r="O430" s="279"/>
      <c r="P430" s="279"/>
      <c r="Q430" s="279"/>
      <c r="R430" s="279"/>
      <c r="S430" s="269">
        <v>429</v>
      </c>
    </row>
    <row r="431" spans="1:19" s="81" customFormat="1" ht="15.75">
      <c r="A431" s="270" t="str">
        <f>IFERROR(IF(J431&lt;&gt;"",MAX($A$1:A430)+1,""),"")</f>
        <v/>
      </c>
      <c r="B431" s="271" t="str">
        <f>IFERROR(IF(J431="","",_xlfn.CONCAT($Y$2,_xlfn.CONCAT(IF(LEN(ドッグキャリー!$K$2)=1,0,""),ドッグキャリー!$K$2,_xlfn.CONCAT(IF(LEN(ドッグキャリー!$N$2)=1,0,""),ドッグキャリー!$N$2)))),"")</f>
        <v/>
      </c>
      <c r="C431" s="278"/>
      <c r="D431" s="278"/>
      <c r="E431" s="278"/>
      <c r="F431" s="279"/>
      <c r="G431" s="279"/>
      <c r="H431" s="279"/>
      <c r="I431" s="280" t="str">
        <f>IF(ウエア!N95=0,"",ウエア!E95)</f>
        <v/>
      </c>
      <c r="J431" s="279" t="str">
        <f>IF(ウエア!N95=0,"",ウエア!N95)</f>
        <v/>
      </c>
      <c r="K431" s="279"/>
      <c r="L431" s="279"/>
      <c r="M431" s="279"/>
      <c r="N431" s="279"/>
      <c r="O431" s="279"/>
      <c r="P431" s="279"/>
      <c r="Q431" s="279"/>
      <c r="R431" s="279"/>
      <c r="S431" s="269">
        <v>430</v>
      </c>
    </row>
    <row r="432" spans="1:19" s="81" customFormat="1" ht="15.75">
      <c r="A432" s="270" t="str">
        <f>IFERROR(IF(J432&lt;&gt;"",MAX($A$1:A431)+1,""),"")</f>
        <v/>
      </c>
      <c r="B432" s="271" t="str">
        <f>IFERROR(IF(J432="","",_xlfn.CONCAT($Y$2,_xlfn.CONCAT(IF(LEN(ドッグキャリー!$K$2)=1,0,""),ドッグキャリー!$K$2,_xlfn.CONCAT(IF(LEN(ドッグキャリー!$N$2)=1,0,""),ドッグキャリー!$N$2)))),"")</f>
        <v/>
      </c>
      <c r="C432" s="278"/>
      <c r="D432" s="278"/>
      <c r="E432" s="278"/>
      <c r="F432" s="279"/>
      <c r="G432" s="279"/>
      <c r="H432" s="279"/>
      <c r="I432" s="280" t="str">
        <f>IF(ウエア!N96=0,"",ウエア!E96)</f>
        <v/>
      </c>
      <c r="J432" s="279" t="str">
        <f>IF(ウエア!N96=0,"",ウエア!N96)</f>
        <v/>
      </c>
      <c r="K432" s="279"/>
      <c r="L432" s="279"/>
      <c r="M432" s="279"/>
      <c r="N432" s="279"/>
      <c r="O432" s="279"/>
      <c r="P432" s="279"/>
      <c r="Q432" s="279"/>
      <c r="R432" s="279"/>
      <c r="S432" s="269">
        <v>431</v>
      </c>
    </row>
    <row r="433" spans="1:19" s="81" customFormat="1" ht="15.75">
      <c r="A433" s="270" t="str">
        <f>IFERROR(IF(J433&lt;&gt;"",MAX($A$1:A432)+1,""),"")</f>
        <v/>
      </c>
      <c r="B433" s="271" t="str">
        <f>IFERROR(IF(J433="","",_xlfn.CONCAT($Y$2,_xlfn.CONCAT(IF(LEN(ドッグキャリー!$K$2)=1,0,""),ドッグキャリー!$K$2,_xlfn.CONCAT(IF(LEN(ドッグキャリー!$N$2)=1,0,""),ドッグキャリー!$N$2)))),"")</f>
        <v/>
      </c>
      <c r="C433" s="278"/>
      <c r="D433" s="278"/>
      <c r="E433" s="278"/>
      <c r="F433" s="279"/>
      <c r="G433" s="279"/>
      <c r="H433" s="279"/>
      <c r="I433" s="280" t="str">
        <f>IF(ウエア!N97=0,"",ウエア!E97)</f>
        <v/>
      </c>
      <c r="J433" s="279" t="str">
        <f>IF(ウエア!N97=0,"",ウエア!N97)</f>
        <v/>
      </c>
      <c r="K433" s="279"/>
      <c r="L433" s="279"/>
      <c r="M433" s="279"/>
      <c r="N433" s="279"/>
      <c r="O433" s="279"/>
      <c r="P433" s="279"/>
      <c r="Q433" s="279"/>
      <c r="R433" s="279"/>
      <c r="S433" s="269">
        <v>432</v>
      </c>
    </row>
    <row r="434" spans="1:19" s="81" customFormat="1" ht="15.75">
      <c r="A434" s="270" t="str">
        <f>IFERROR(IF(J434&lt;&gt;"",MAX($A$1:A433)+1,""),"")</f>
        <v/>
      </c>
      <c r="B434" s="271" t="str">
        <f>IFERROR(IF(J434="","",_xlfn.CONCAT($Y$2,_xlfn.CONCAT(IF(LEN(ドッグキャリー!$K$2)=1,0,""),ドッグキャリー!$K$2,_xlfn.CONCAT(IF(LEN(ドッグキャリー!$N$2)=1,0,""),ドッグキャリー!$N$2)))),"")</f>
        <v/>
      </c>
      <c r="C434" s="278"/>
      <c r="D434" s="278"/>
      <c r="E434" s="278"/>
      <c r="F434" s="279"/>
      <c r="G434" s="279"/>
      <c r="H434" s="279"/>
      <c r="I434" s="280" t="str">
        <f>IF(ウエア!N98=0,"",ウエア!E98)</f>
        <v/>
      </c>
      <c r="J434" s="279" t="str">
        <f>IF(ウエア!N98=0,"",ウエア!N98)</f>
        <v/>
      </c>
      <c r="K434" s="279"/>
      <c r="L434" s="279"/>
      <c r="M434" s="279"/>
      <c r="N434" s="279"/>
      <c r="O434" s="279"/>
      <c r="P434" s="279"/>
      <c r="Q434" s="279"/>
      <c r="R434" s="279"/>
      <c r="S434" s="269">
        <v>433</v>
      </c>
    </row>
    <row r="435" spans="1:19" s="81" customFormat="1" ht="15.75">
      <c r="A435" s="270" t="str">
        <f>IFERROR(IF(J435&lt;&gt;"",MAX($A$1:A434)+1,""),"")</f>
        <v/>
      </c>
      <c r="B435" s="271" t="str">
        <f>IFERROR(IF(J435="","",_xlfn.CONCAT($Y$2,_xlfn.CONCAT(IF(LEN(ドッグキャリー!$K$2)=1,0,""),ドッグキャリー!$K$2,_xlfn.CONCAT(IF(LEN(ドッグキャリー!$N$2)=1,0,""),ドッグキャリー!$N$2)))),"")</f>
        <v/>
      </c>
      <c r="C435" s="278"/>
      <c r="D435" s="278"/>
      <c r="E435" s="278"/>
      <c r="F435" s="279"/>
      <c r="G435" s="279"/>
      <c r="H435" s="279"/>
      <c r="I435" s="280" t="str">
        <f>IF(ウエア!N99=0,"",ウエア!E99)</f>
        <v/>
      </c>
      <c r="J435" s="279" t="str">
        <f>IF(ウエア!N99=0,"",ウエア!N99)</f>
        <v/>
      </c>
      <c r="K435" s="279"/>
      <c r="L435" s="279"/>
      <c r="M435" s="279"/>
      <c r="N435" s="279"/>
      <c r="O435" s="279"/>
      <c r="P435" s="279"/>
      <c r="Q435" s="279"/>
      <c r="R435" s="279"/>
      <c r="S435" s="269">
        <v>434</v>
      </c>
    </row>
    <row r="436" spans="1:19" s="81" customFormat="1" ht="15.75">
      <c r="A436" s="270" t="str">
        <f>IFERROR(IF(J436&lt;&gt;"",MAX($A$1:A435)+1,""),"")</f>
        <v/>
      </c>
      <c r="B436" s="271" t="str">
        <f>IFERROR(IF(J436="","",_xlfn.CONCAT($Y$2,_xlfn.CONCAT(IF(LEN(ドッグキャリー!$K$2)=1,0,""),ドッグキャリー!$K$2,_xlfn.CONCAT(IF(LEN(ドッグキャリー!$N$2)=1,0,""),ドッグキャリー!$N$2)))),"")</f>
        <v/>
      </c>
      <c r="C436" s="278"/>
      <c r="D436" s="278"/>
      <c r="E436" s="278"/>
      <c r="F436" s="279"/>
      <c r="G436" s="279"/>
      <c r="H436" s="279"/>
      <c r="I436" s="280" t="str">
        <f>IF(ウエア!N100=0,"",ウエア!E100)</f>
        <v/>
      </c>
      <c r="J436" s="279" t="str">
        <f>IF(ウエア!N100=0,"",ウエア!N100)</f>
        <v/>
      </c>
      <c r="K436" s="279"/>
      <c r="L436" s="279"/>
      <c r="M436" s="279"/>
      <c r="N436" s="279"/>
      <c r="O436" s="279"/>
      <c r="P436" s="279"/>
      <c r="Q436" s="279"/>
      <c r="R436" s="279"/>
      <c r="S436" s="269">
        <v>435</v>
      </c>
    </row>
    <row r="437" spans="1:19" s="81" customFormat="1" ht="15.75">
      <c r="A437" s="270" t="str">
        <f>IFERROR(IF(J437&lt;&gt;"",MAX($A$1:A436)+1,""),"")</f>
        <v/>
      </c>
      <c r="B437" s="271" t="str">
        <f>IFERROR(IF(J437="","",_xlfn.CONCAT($Y$2,_xlfn.CONCAT(IF(LEN(ドッグキャリー!$K$2)=1,0,""),ドッグキャリー!$K$2,_xlfn.CONCAT(IF(LEN(ドッグキャリー!$N$2)=1,0,""),ドッグキャリー!$N$2)))),"")</f>
        <v/>
      </c>
      <c r="C437" s="278"/>
      <c r="D437" s="278"/>
      <c r="E437" s="278"/>
      <c r="F437" s="279"/>
      <c r="G437" s="279"/>
      <c r="H437" s="279"/>
      <c r="I437" s="280" t="str">
        <f>IF(ウエア!N101=0,"",ウエア!E101)</f>
        <v/>
      </c>
      <c r="J437" s="279" t="str">
        <f>IF(ウエア!N101=0,"",ウエア!N101)</f>
        <v/>
      </c>
      <c r="K437" s="279"/>
      <c r="L437" s="279"/>
      <c r="M437" s="279"/>
      <c r="N437" s="279"/>
      <c r="O437" s="279"/>
      <c r="P437" s="279"/>
      <c r="Q437" s="279"/>
      <c r="R437" s="279"/>
      <c r="S437" s="269">
        <v>436</v>
      </c>
    </row>
    <row r="438" spans="1:19" s="81" customFormat="1" ht="15.75">
      <c r="A438" s="270" t="str">
        <f>IFERROR(IF(J438&lt;&gt;"",MAX($A$1:A437)+1,""),"")</f>
        <v/>
      </c>
      <c r="B438" s="271" t="str">
        <f>IFERROR(IF(J438="","",_xlfn.CONCAT($Y$2,_xlfn.CONCAT(IF(LEN(ドッグキャリー!$K$2)=1,0,""),ドッグキャリー!$K$2,_xlfn.CONCAT(IF(LEN(ドッグキャリー!$N$2)=1,0,""),ドッグキャリー!$N$2)))),"")</f>
        <v/>
      </c>
      <c r="C438" s="278"/>
      <c r="D438" s="278"/>
      <c r="E438" s="278"/>
      <c r="F438" s="279"/>
      <c r="G438" s="279"/>
      <c r="H438" s="279"/>
      <c r="I438" s="280" t="str">
        <f>IF(ウエア!N102=0,"",ウエア!E102)</f>
        <v/>
      </c>
      <c r="J438" s="279" t="str">
        <f>IF(ウエア!N102=0,"",ウエア!N102)</f>
        <v/>
      </c>
      <c r="K438" s="279"/>
      <c r="L438" s="279"/>
      <c r="M438" s="279"/>
      <c r="N438" s="279"/>
      <c r="O438" s="279"/>
      <c r="P438" s="279"/>
      <c r="Q438" s="279"/>
      <c r="R438" s="279"/>
      <c r="S438" s="269">
        <v>437</v>
      </c>
    </row>
    <row r="439" spans="1:19" s="81" customFormat="1" ht="15.75">
      <c r="A439" s="270" t="str">
        <f>IFERROR(IF(J439&lt;&gt;"",MAX($A$1:A438)+1,""),"")</f>
        <v/>
      </c>
      <c r="B439" s="271" t="str">
        <f>IFERROR(IF(J439="","",_xlfn.CONCAT($Y$2,_xlfn.CONCAT(IF(LEN(ドッグキャリー!$K$2)=1,0,""),ドッグキャリー!$K$2,_xlfn.CONCAT(IF(LEN(ドッグキャリー!$N$2)=1,0,""),ドッグキャリー!$N$2)))),"")</f>
        <v/>
      </c>
      <c r="C439" s="278"/>
      <c r="D439" s="278"/>
      <c r="E439" s="278"/>
      <c r="F439" s="279"/>
      <c r="G439" s="279"/>
      <c r="H439" s="279"/>
      <c r="I439" s="280" t="str">
        <f>IF(ウエア!N103=0,"",ウエア!E103)</f>
        <v/>
      </c>
      <c r="J439" s="279" t="str">
        <f>IF(ウエア!N103=0,"",ウエア!N103)</f>
        <v/>
      </c>
      <c r="K439" s="279"/>
      <c r="L439" s="279"/>
      <c r="M439" s="279"/>
      <c r="N439" s="279"/>
      <c r="O439" s="279"/>
      <c r="P439" s="279"/>
      <c r="Q439" s="279"/>
      <c r="R439" s="279"/>
      <c r="S439" s="269">
        <v>438</v>
      </c>
    </row>
    <row r="440" spans="1:19" s="81" customFormat="1" ht="15.75">
      <c r="A440" s="270" t="str">
        <f>IFERROR(IF(J440&lt;&gt;"",MAX($A$1:A439)+1,""),"")</f>
        <v/>
      </c>
      <c r="B440" s="271" t="str">
        <f>IFERROR(IF(J440="","",_xlfn.CONCAT($Y$2,_xlfn.CONCAT(IF(LEN(ドッグキャリー!$K$2)=1,0,""),ドッグキャリー!$K$2,_xlfn.CONCAT(IF(LEN(ドッグキャリー!$N$2)=1,0,""),ドッグキャリー!$N$2)))),"")</f>
        <v/>
      </c>
      <c r="C440" s="278"/>
      <c r="D440" s="278"/>
      <c r="E440" s="278"/>
      <c r="F440" s="279"/>
      <c r="G440" s="279"/>
      <c r="H440" s="279"/>
      <c r="I440" s="280" t="str">
        <f>IF(ウエア!N104=0,"",ウエア!E104)</f>
        <v/>
      </c>
      <c r="J440" s="279" t="str">
        <f>IF(ウエア!N104=0,"",ウエア!N104)</f>
        <v/>
      </c>
      <c r="K440" s="279"/>
      <c r="L440" s="279"/>
      <c r="M440" s="279"/>
      <c r="N440" s="279"/>
      <c r="O440" s="279"/>
      <c r="P440" s="279"/>
      <c r="Q440" s="279"/>
      <c r="R440" s="279"/>
      <c r="S440" s="269">
        <v>439</v>
      </c>
    </row>
    <row r="441" spans="1:19" s="81" customFormat="1" ht="15.75">
      <c r="A441" s="270" t="str">
        <f>IFERROR(IF(J441&lt;&gt;"",MAX($A$1:A440)+1,""),"")</f>
        <v/>
      </c>
      <c r="B441" s="271" t="str">
        <f>IFERROR(IF(J441="","",_xlfn.CONCAT($Y$2,_xlfn.CONCAT(IF(LEN(ドッグキャリー!$K$2)=1,0,""),ドッグキャリー!$K$2,_xlfn.CONCAT(IF(LEN(ドッグキャリー!$N$2)=1,0,""),ドッグキャリー!$N$2)))),"")</f>
        <v/>
      </c>
      <c r="C441" s="278"/>
      <c r="D441" s="278"/>
      <c r="E441" s="278"/>
      <c r="F441" s="279"/>
      <c r="G441" s="279"/>
      <c r="H441" s="279"/>
      <c r="I441" s="280" t="str">
        <f>IF(ウエア!N105=0,"",ウエア!E105)</f>
        <v/>
      </c>
      <c r="J441" s="279" t="str">
        <f>IF(ウエア!N105=0,"",ウエア!N105)</f>
        <v/>
      </c>
      <c r="K441" s="279"/>
      <c r="L441" s="279"/>
      <c r="M441" s="279"/>
      <c r="N441" s="279"/>
      <c r="O441" s="279"/>
      <c r="P441" s="279"/>
      <c r="Q441" s="279"/>
      <c r="R441" s="279"/>
      <c r="S441" s="269">
        <v>440</v>
      </c>
    </row>
    <row r="442" spans="1:19" s="81" customFormat="1" ht="15.75">
      <c r="A442" s="270" t="str">
        <f>IFERROR(IF(J442&lt;&gt;"",MAX($A$1:A441)+1,""),"")</f>
        <v/>
      </c>
      <c r="B442" s="271" t="str">
        <f>IFERROR(IF(J442="","",_xlfn.CONCAT($Y$2,_xlfn.CONCAT(IF(LEN(ドッグキャリー!$K$2)=1,0,""),ドッグキャリー!$K$2,_xlfn.CONCAT(IF(LEN(ドッグキャリー!$N$2)=1,0,""),ドッグキャリー!$N$2)))),"")</f>
        <v/>
      </c>
      <c r="C442" s="278"/>
      <c r="D442" s="278"/>
      <c r="E442" s="278"/>
      <c r="F442" s="279"/>
      <c r="G442" s="279"/>
      <c r="H442" s="279"/>
      <c r="I442" s="280" t="str">
        <f>IF(ウエア!N106=0,"",ウエア!E106)</f>
        <v/>
      </c>
      <c r="J442" s="279" t="str">
        <f>IF(ウエア!N106=0,"",ウエア!N106)</f>
        <v/>
      </c>
      <c r="K442" s="279"/>
      <c r="L442" s="279"/>
      <c r="M442" s="279"/>
      <c r="N442" s="279"/>
      <c r="O442" s="279"/>
      <c r="P442" s="279"/>
      <c r="Q442" s="279"/>
      <c r="R442" s="279"/>
      <c r="S442" s="269">
        <v>441</v>
      </c>
    </row>
    <row r="443" spans="1:19" s="81" customFormat="1" ht="15.75">
      <c r="A443" s="270" t="str">
        <f>IFERROR(IF(J443&lt;&gt;"",MAX($A$1:A442)+1,""),"")</f>
        <v/>
      </c>
      <c r="B443" s="271" t="str">
        <f>IFERROR(IF(J443="","",_xlfn.CONCAT($Y$2,_xlfn.CONCAT(IF(LEN(ドッグキャリー!$K$2)=1,0,""),ドッグキャリー!$K$2,_xlfn.CONCAT(IF(LEN(ドッグキャリー!$N$2)=1,0,""),ドッグキャリー!$N$2)))),"")</f>
        <v/>
      </c>
      <c r="C443" s="278"/>
      <c r="D443" s="278"/>
      <c r="E443" s="278"/>
      <c r="F443" s="279"/>
      <c r="G443" s="279"/>
      <c r="H443" s="279"/>
      <c r="I443" s="280" t="str">
        <f>IF(ウエア!N107=0,"",ウエア!E107)</f>
        <v/>
      </c>
      <c r="J443" s="279" t="str">
        <f>IF(ウエア!N107=0,"",ウエア!N107)</f>
        <v/>
      </c>
      <c r="K443" s="279"/>
      <c r="L443" s="279"/>
      <c r="M443" s="279"/>
      <c r="N443" s="279"/>
      <c r="O443" s="279"/>
      <c r="P443" s="279"/>
      <c r="Q443" s="279"/>
      <c r="R443" s="279"/>
      <c r="S443" s="269">
        <v>442</v>
      </c>
    </row>
    <row r="444" spans="1:19" s="81" customFormat="1" ht="15.75">
      <c r="A444" s="270" t="str">
        <f>IFERROR(IF(J444&lt;&gt;"",MAX($A$1:A443)+1,""),"")</f>
        <v/>
      </c>
      <c r="B444" s="271" t="str">
        <f>IFERROR(IF(J444="","",_xlfn.CONCAT($Y$2,_xlfn.CONCAT(IF(LEN(ドッグキャリー!$K$2)=1,0,""),ドッグキャリー!$K$2,_xlfn.CONCAT(IF(LEN(ドッグキャリー!$N$2)=1,0,""),ドッグキャリー!$N$2)))),"")</f>
        <v/>
      </c>
      <c r="C444" s="278"/>
      <c r="D444" s="278"/>
      <c r="E444" s="278"/>
      <c r="F444" s="279"/>
      <c r="G444" s="279"/>
      <c r="H444" s="279"/>
      <c r="I444" s="280" t="str">
        <f>IF(ウエア!N108=0,"",ウエア!E108)</f>
        <v/>
      </c>
      <c r="J444" s="279" t="str">
        <f>IF(ウエア!N108=0,"",ウエア!N108)</f>
        <v/>
      </c>
      <c r="K444" s="279"/>
      <c r="L444" s="279"/>
      <c r="M444" s="279"/>
      <c r="N444" s="279"/>
      <c r="O444" s="279"/>
      <c r="P444" s="279"/>
      <c r="Q444" s="279"/>
      <c r="R444" s="279"/>
      <c r="S444" s="269">
        <v>443</v>
      </c>
    </row>
    <row r="445" spans="1:19" s="81" customFormat="1" ht="15.75">
      <c r="A445" s="270" t="str">
        <f>IFERROR(IF(J445&lt;&gt;"",MAX($A$1:A444)+1,""),"")</f>
        <v/>
      </c>
      <c r="B445" s="271" t="str">
        <f>IFERROR(IF(J445="","",_xlfn.CONCAT($Y$2,_xlfn.CONCAT(IF(LEN(ドッグキャリー!$K$2)=1,0,""),ドッグキャリー!$K$2,_xlfn.CONCAT(IF(LEN(ドッグキャリー!$N$2)=1,0,""),ドッグキャリー!$N$2)))),"")</f>
        <v/>
      </c>
      <c r="C445" s="278"/>
      <c r="D445" s="278"/>
      <c r="E445" s="278"/>
      <c r="F445" s="279"/>
      <c r="G445" s="279"/>
      <c r="H445" s="279"/>
      <c r="I445" s="280" t="str">
        <f>IF(ウエア!N109=0,"",ウエア!E109)</f>
        <v/>
      </c>
      <c r="J445" s="279" t="str">
        <f>IF(ウエア!N109=0,"",ウエア!N109)</f>
        <v/>
      </c>
      <c r="K445" s="279"/>
      <c r="L445" s="279"/>
      <c r="M445" s="279"/>
      <c r="N445" s="279"/>
      <c r="O445" s="279"/>
      <c r="P445" s="279"/>
      <c r="Q445" s="279"/>
      <c r="R445" s="279"/>
      <c r="S445" s="269">
        <v>444</v>
      </c>
    </row>
    <row r="446" spans="1:19" s="81" customFormat="1" ht="15.75">
      <c r="A446" s="270" t="str">
        <f>IFERROR(IF(J446&lt;&gt;"",MAX($A$1:A445)+1,""),"")</f>
        <v/>
      </c>
      <c r="B446" s="271" t="str">
        <f>IFERROR(IF(J446="","",_xlfn.CONCAT($Y$2,_xlfn.CONCAT(IF(LEN(ドッグキャリー!$K$2)=1,0,""),ドッグキャリー!$K$2,_xlfn.CONCAT(IF(LEN(ドッグキャリー!$N$2)=1,0,""),ドッグキャリー!$N$2)))),"")</f>
        <v/>
      </c>
      <c r="C446" s="278"/>
      <c r="D446" s="278"/>
      <c r="E446" s="278"/>
      <c r="F446" s="279"/>
      <c r="G446" s="279"/>
      <c r="H446" s="279"/>
      <c r="I446" s="280" t="str">
        <f>IF(ウエア!N110=0,"",ウエア!E110)</f>
        <v/>
      </c>
      <c r="J446" s="279" t="str">
        <f>IF(ウエア!N110=0,"",ウエア!N110)</f>
        <v/>
      </c>
      <c r="K446" s="279"/>
      <c r="L446" s="279"/>
      <c r="M446" s="279"/>
      <c r="N446" s="279"/>
      <c r="O446" s="279"/>
      <c r="P446" s="279"/>
      <c r="Q446" s="279"/>
      <c r="R446" s="279"/>
      <c r="S446" s="269">
        <v>445</v>
      </c>
    </row>
    <row r="447" spans="1:19" s="81" customFormat="1" ht="15.75">
      <c r="A447" s="270" t="str">
        <f>IFERROR(IF(J447&lt;&gt;"",MAX($A$1:A446)+1,""),"")</f>
        <v/>
      </c>
      <c r="B447" s="271" t="str">
        <f>IFERROR(IF(J447="","",_xlfn.CONCAT($Y$2,_xlfn.CONCAT(IF(LEN(ドッグキャリー!$K$2)=1,0,""),ドッグキャリー!$K$2,_xlfn.CONCAT(IF(LEN(ドッグキャリー!$N$2)=1,0,""),ドッグキャリー!$N$2)))),"")</f>
        <v/>
      </c>
      <c r="C447" s="278"/>
      <c r="D447" s="278"/>
      <c r="E447" s="278"/>
      <c r="F447" s="279"/>
      <c r="G447" s="279"/>
      <c r="H447" s="279"/>
      <c r="I447" s="280" t="str">
        <f>IF(ウエア!N111=0,"",ウエア!E111)</f>
        <v/>
      </c>
      <c r="J447" s="279" t="str">
        <f>IF(ウエア!N111=0,"",ウエア!N111)</f>
        <v/>
      </c>
      <c r="K447" s="279"/>
      <c r="L447" s="279"/>
      <c r="M447" s="279"/>
      <c r="N447" s="279"/>
      <c r="O447" s="279"/>
      <c r="P447" s="279"/>
      <c r="Q447" s="279"/>
      <c r="R447" s="279"/>
      <c r="S447" s="269">
        <v>446</v>
      </c>
    </row>
    <row r="448" spans="1:19" s="81" customFormat="1" ht="15.75">
      <c r="A448" s="270" t="str">
        <f>IFERROR(IF(J448&lt;&gt;"",MAX($A$1:A447)+1,""),"")</f>
        <v/>
      </c>
      <c r="B448" s="271" t="str">
        <f>IFERROR(IF(J448="","",_xlfn.CONCAT($Y$2,_xlfn.CONCAT(IF(LEN(ドッグキャリー!$K$2)=1,0,""),ドッグキャリー!$K$2,_xlfn.CONCAT(IF(LEN(ドッグキャリー!$N$2)=1,0,""),ドッグキャリー!$N$2)))),"")</f>
        <v/>
      </c>
      <c r="C448" s="278"/>
      <c r="D448" s="278"/>
      <c r="E448" s="278"/>
      <c r="F448" s="279"/>
      <c r="G448" s="279"/>
      <c r="H448" s="279"/>
      <c r="I448" s="280" t="str">
        <f>IF(ウエア!N112=0,"",ウエア!E112)</f>
        <v/>
      </c>
      <c r="J448" s="279" t="str">
        <f>IF(ウエア!N112=0,"",ウエア!N112)</f>
        <v/>
      </c>
      <c r="K448" s="279"/>
      <c r="L448" s="279"/>
      <c r="M448" s="279"/>
      <c r="N448" s="279"/>
      <c r="O448" s="279"/>
      <c r="P448" s="279"/>
      <c r="Q448" s="279"/>
      <c r="R448" s="279"/>
      <c r="S448" s="269">
        <v>447</v>
      </c>
    </row>
    <row r="449" spans="1:19" s="81" customFormat="1" ht="15.75">
      <c r="A449" s="270" t="str">
        <f>IFERROR(IF(J449&lt;&gt;"",MAX($A$1:A448)+1,""),"")</f>
        <v/>
      </c>
      <c r="B449" s="271" t="str">
        <f>IFERROR(IF(J449="","",_xlfn.CONCAT($Y$2,_xlfn.CONCAT(IF(LEN(ドッグキャリー!$K$2)=1,0,""),ドッグキャリー!$K$2,_xlfn.CONCAT(IF(LEN(ドッグキャリー!$N$2)=1,0,""),ドッグキャリー!$N$2)))),"")</f>
        <v/>
      </c>
      <c r="C449" s="278"/>
      <c r="D449" s="278"/>
      <c r="E449" s="278"/>
      <c r="F449" s="279"/>
      <c r="G449" s="279"/>
      <c r="H449" s="279"/>
      <c r="I449" s="280" t="str">
        <f>IF(ウエア!N113=0,"",ウエア!E113)</f>
        <v/>
      </c>
      <c r="J449" s="279" t="str">
        <f>IF(ウエア!N113=0,"",ウエア!N113)</f>
        <v/>
      </c>
      <c r="K449" s="279"/>
      <c r="L449" s="279"/>
      <c r="M449" s="279"/>
      <c r="N449" s="279"/>
      <c r="O449" s="279"/>
      <c r="P449" s="279"/>
      <c r="Q449" s="279"/>
      <c r="R449" s="279"/>
      <c r="S449" s="269">
        <v>448</v>
      </c>
    </row>
    <row r="450" spans="1:19" s="81" customFormat="1" ht="15.75">
      <c r="A450" s="270" t="str">
        <f>IFERROR(IF(J450&lt;&gt;"",MAX($A$1:A449)+1,""),"")</f>
        <v/>
      </c>
      <c r="B450" s="271" t="str">
        <f>IFERROR(IF(J450="","",_xlfn.CONCAT($Y$2,_xlfn.CONCAT(IF(LEN(ドッグキャリー!$K$2)=1,0,""),ドッグキャリー!$K$2,_xlfn.CONCAT(IF(LEN(ドッグキャリー!$N$2)=1,0,""),ドッグキャリー!$N$2)))),"")</f>
        <v/>
      </c>
      <c r="C450" s="278"/>
      <c r="D450" s="278"/>
      <c r="E450" s="278"/>
      <c r="F450" s="279"/>
      <c r="G450" s="279"/>
      <c r="H450" s="279"/>
      <c r="I450" s="280" t="str">
        <f>IF(ウエア!N114=0,"",ウエア!E114)</f>
        <v/>
      </c>
      <c r="J450" s="279" t="str">
        <f>IF(ウエア!N114=0,"",ウエア!N114)</f>
        <v/>
      </c>
      <c r="K450" s="279"/>
      <c r="L450" s="279"/>
      <c r="M450" s="279"/>
      <c r="N450" s="279"/>
      <c r="O450" s="279"/>
      <c r="P450" s="279"/>
      <c r="Q450" s="279"/>
      <c r="R450" s="279"/>
      <c r="S450" s="269">
        <v>449</v>
      </c>
    </row>
    <row r="451" spans="1:19" s="81" customFormat="1" ht="15.75">
      <c r="A451" s="270" t="str">
        <f>IFERROR(IF(J451&lt;&gt;"",MAX($A$1:A450)+1,""),"")</f>
        <v/>
      </c>
      <c r="B451" s="271" t="str">
        <f>IFERROR(IF(J451="","",_xlfn.CONCAT($Y$2,_xlfn.CONCAT(IF(LEN(ドッグキャリー!$K$2)=1,0,""),ドッグキャリー!$K$2,_xlfn.CONCAT(IF(LEN(ドッグキャリー!$N$2)=1,0,""),ドッグキャリー!$N$2)))),"")</f>
        <v/>
      </c>
      <c r="C451" s="278"/>
      <c r="D451" s="278"/>
      <c r="E451" s="278"/>
      <c r="F451" s="279"/>
      <c r="G451" s="279"/>
      <c r="H451" s="279"/>
      <c r="I451" s="280" t="str">
        <f>IF(ウエア!N115=0,"",ウエア!E115)</f>
        <v/>
      </c>
      <c r="J451" s="279" t="str">
        <f>IF(ウエア!N115=0,"",ウエア!N115)</f>
        <v/>
      </c>
      <c r="K451" s="279"/>
      <c r="L451" s="279"/>
      <c r="M451" s="279"/>
      <c r="N451" s="279"/>
      <c r="O451" s="279"/>
      <c r="P451" s="279"/>
      <c r="Q451" s="279"/>
      <c r="R451" s="279"/>
      <c r="S451" s="269">
        <v>450</v>
      </c>
    </row>
    <row r="452" spans="1:19" s="81" customFormat="1" ht="15.75">
      <c r="A452" s="270" t="str">
        <f>IFERROR(IF(J452&lt;&gt;"",MAX($A$1:A451)+1,""),"")</f>
        <v/>
      </c>
      <c r="B452" s="271" t="str">
        <f>IFERROR(IF(J452="","",_xlfn.CONCAT($Y$2,_xlfn.CONCAT(IF(LEN(ドッグキャリー!$K$2)=1,0,""),ドッグキャリー!$K$2,_xlfn.CONCAT(IF(LEN(ドッグキャリー!$N$2)=1,0,""),ドッグキャリー!$N$2)))),"")</f>
        <v/>
      </c>
      <c r="C452" s="278"/>
      <c r="D452" s="278"/>
      <c r="E452" s="278"/>
      <c r="F452" s="279"/>
      <c r="G452" s="279"/>
      <c r="H452" s="279"/>
      <c r="I452" s="280" t="str">
        <f>IF(ウエア!N116=0,"",ウエア!E116)</f>
        <v/>
      </c>
      <c r="J452" s="279" t="str">
        <f>IF(ウエア!N116=0,"",ウエア!N116)</f>
        <v/>
      </c>
      <c r="K452" s="279"/>
      <c r="L452" s="279"/>
      <c r="M452" s="279"/>
      <c r="N452" s="279"/>
      <c r="O452" s="279"/>
      <c r="P452" s="279"/>
      <c r="Q452" s="279"/>
      <c r="R452" s="279"/>
      <c r="S452" s="269">
        <v>451</v>
      </c>
    </row>
    <row r="453" spans="1:19" s="81" customFormat="1" ht="15.75">
      <c r="A453" s="270" t="str">
        <f>IFERROR(IF(J453&lt;&gt;"",MAX($A$1:A452)+1,""),"")</f>
        <v/>
      </c>
      <c r="B453" s="271" t="str">
        <f>IFERROR(IF(J453="","",_xlfn.CONCAT($Y$2,_xlfn.CONCAT(IF(LEN(ドッグキャリー!$K$2)=1,0,""),ドッグキャリー!$K$2,_xlfn.CONCAT(IF(LEN(ドッグキャリー!$N$2)=1,0,""),ドッグキャリー!$N$2)))),"")</f>
        <v/>
      </c>
      <c r="C453" s="278"/>
      <c r="D453" s="278"/>
      <c r="E453" s="278"/>
      <c r="F453" s="279"/>
      <c r="G453" s="279"/>
      <c r="H453" s="279"/>
      <c r="I453" s="280" t="str">
        <f>IF(ウエア!N117=0,"",ウエア!E117)</f>
        <v/>
      </c>
      <c r="J453" s="279" t="str">
        <f>IF(ウエア!N117=0,"",ウエア!N117)</f>
        <v/>
      </c>
      <c r="K453" s="279"/>
      <c r="L453" s="279"/>
      <c r="M453" s="279"/>
      <c r="N453" s="279"/>
      <c r="O453" s="279"/>
      <c r="P453" s="279"/>
      <c r="Q453" s="279"/>
      <c r="R453" s="279"/>
      <c r="S453" s="269">
        <v>452</v>
      </c>
    </row>
    <row r="454" spans="1:19" s="81" customFormat="1" ht="15.75">
      <c r="A454" s="270" t="str">
        <f>IFERROR(IF(J454&lt;&gt;"",MAX($A$1:A453)+1,""),"")</f>
        <v/>
      </c>
      <c r="B454" s="271" t="str">
        <f>IFERROR(IF(J454="","",_xlfn.CONCAT($Y$2,_xlfn.CONCAT(IF(LEN(ドッグキャリー!$K$2)=1,0,""),ドッグキャリー!$K$2,_xlfn.CONCAT(IF(LEN(ドッグキャリー!$N$2)=1,0,""),ドッグキャリー!$N$2)))),"")</f>
        <v/>
      </c>
      <c r="C454" s="278"/>
      <c r="D454" s="278"/>
      <c r="E454" s="278"/>
      <c r="F454" s="279"/>
      <c r="G454" s="279"/>
      <c r="H454" s="279"/>
      <c r="I454" s="280" t="str">
        <f>IF(ウエア!N118=0,"",ウエア!E118)</f>
        <v/>
      </c>
      <c r="J454" s="279" t="str">
        <f>IF(ウエア!N118=0,"",ウエア!N118)</f>
        <v/>
      </c>
      <c r="K454" s="279"/>
      <c r="L454" s="279"/>
      <c r="M454" s="279"/>
      <c r="N454" s="279"/>
      <c r="O454" s="279"/>
      <c r="P454" s="279"/>
      <c r="Q454" s="279"/>
      <c r="R454" s="279"/>
      <c r="S454" s="269">
        <v>453</v>
      </c>
    </row>
    <row r="455" spans="1:19" s="81" customFormat="1" ht="15.75">
      <c r="A455" s="270" t="str">
        <f>IFERROR(IF(J455&lt;&gt;"",MAX($A$1:A454)+1,""),"")</f>
        <v/>
      </c>
      <c r="B455" s="271" t="str">
        <f>IFERROR(IF(J455="","",_xlfn.CONCAT($Y$2,_xlfn.CONCAT(IF(LEN(ドッグキャリー!$K$2)=1,0,""),ドッグキャリー!$K$2,_xlfn.CONCAT(IF(LEN(ドッグキャリー!$N$2)=1,0,""),ドッグキャリー!$N$2)))),"")</f>
        <v/>
      </c>
      <c r="C455" s="278"/>
      <c r="D455" s="278"/>
      <c r="E455" s="278"/>
      <c r="F455" s="279"/>
      <c r="G455" s="279"/>
      <c r="H455" s="279"/>
      <c r="I455" s="280" t="str">
        <f>IF(ウエア!N119=0,"",ウエア!E119)</f>
        <v/>
      </c>
      <c r="J455" s="279" t="str">
        <f>IF(ウエア!N119=0,"",ウエア!N119)</f>
        <v/>
      </c>
      <c r="K455" s="279"/>
      <c r="L455" s="279"/>
      <c r="M455" s="279"/>
      <c r="N455" s="279"/>
      <c r="O455" s="279"/>
      <c r="P455" s="279"/>
      <c r="Q455" s="279"/>
      <c r="R455" s="279"/>
      <c r="S455" s="269">
        <v>454</v>
      </c>
    </row>
    <row r="456" spans="1:19" s="81" customFormat="1" ht="15.75">
      <c r="A456" s="270" t="str">
        <f>IFERROR(IF(J456&lt;&gt;"",MAX($A$1:A455)+1,""),"")</f>
        <v/>
      </c>
      <c r="B456" s="271" t="str">
        <f>IFERROR(IF(J456="","",_xlfn.CONCAT($Y$2,_xlfn.CONCAT(IF(LEN(ドッグキャリー!$K$2)=1,0,""),ドッグキャリー!$K$2,_xlfn.CONCAT(IF(LEN(ドッグキャリー!$N$2)=1,0,""),ドッグキャリー!$N$2)))),"")</f>
        <v/>
      </c>
      <c r="C456" s="278"/>
      <c r="D456" s="278"/>
      <c r="E456" s="278"/>
      <c r="F456" s="279"/>
      <c r="G456" s="279"/>
      <c r="H456" s="279"/>
      <c r="I456" s="280" t="str">
        <f>IF(ウエア!N120=0,"",ウエア!E120)</f>
        <v/>
      </c>
      <c r="J456" s="279" t="str">
        <f>IF(ウエア!N120=0,"",ウエア!N120)</f>
        <v/>
      </c>
      <c r="K456" s="279"/>
      <c r="L456" s="279"/>
      <c r="M456" s="279"/>
      <c r="N456" s="279"/>
      <c r="O456" s="279"/>
      <c r="P456" s="279"/>
      <c r="Q456" s="279"/>
      <c r="R456" s="279"/>
      <c r="S456" s="269">
        <v>455</v>
      </c>
    </row>
    <row r="457" spans="1:19" s="81" customFormat="1" ht="15.75">
      <c r="A457" s="270" t="str">
        <f>IFERROR(IF(J457&lt;&gt;"",MAX($A$1:A456)+1,""),"")</f>
        <v/>
      </c>
      <c r="B457" s="271" t="str">
        <f>IFERROR(IF(J457="","",_xlfn.CONCAT($Y$2,_xlfn.CONCAT(IF(LEN(ドッグキャリー!$K$2)=1,0,""),ドッグキャリー!$K$2,_xlfn.CONCAT(IF(LEN(ドッグキャリー!$N$2)=1,0,""),ドッグキャリー!$N$2)))),"")</f>
        <v/>
      </c>
      <c r="C457" s="278"/>
      <c r="D457" s="278"/>
      <c r="E457" s="278"/>
      <c r="F457" s="279"/>
      <c r="G457" s="279"/>
      <c r="H457" s="279"/>
      <c r="I457" s="280" t="str">
        <f>IF(ウエア!N121=0,"",ウエア!E121)</f>
        <v/>
      </c>
      <c r="J457" s="279" t="str">
        <f>IF(ウエア!N121=0,"",ウエア!N121)</f>
        <v/>
      </c>
      <c r="K457" s="279"/>
      <c r="L457" s="279"/>
      <c r="M457" s="279"/>
      <c r="N457" s="279"/>
      <c r="O457" s="279"/>
      <c r="P457" s="279"/>
      <c r="Q457" s="279"/>
      <c r="R457" s="279"/>
      <c r="S457" s="269">
        <v>456</v>
      </c>
    </row>
    <row r="458" spans="1:19" s="81" customFormat="1" ht="15.75">
      <c r="A458" s="270" t="str">
        <f>IFERROR(IF(J458&lt;&gt;"",MAX($A$1:A457)+1,""),"")</f>
        <v/>
      </c>
      <c r="B458" s="271" t="str">
        <f>IFERROR(IF(J458="","",_xlfn.CONCAT($Y$2,_xlfn.CONCAT(IF(LEN(ドッグキャリー!$K$2)=1,0,""),ドッグキャリー!$K$2,_xlfn.CONCAT(IF(LEN(ドッグキャリー!$N$2)=1,0,""),ドッグキャリー!$N$2)))),"")</f>
        <v/>
      </c>
      <c r="C458" s="278"/>
      <c r="D458" s="278"/>
      <c r="E458" s="278"/>
      <c r="F458" s="279"/>
      <c r="G458" s="279"/>
      <c r="H458" s="279"/>
      <c r="I458" s="280" t="str">
        <f>IF(ウエア!N122=0,"",ウエア!E122)</f>
        <v/>
      </c>
      <c r="J458" s="279" t="str">
        <f>IF(ウエア!N122=0,"",ウエア!N122)</f>
        <v/>
      </c>
      <c r="K458" s="279"/>
      <c r="L458" s="279"/>
      <c r="M458" s="279"/>
      <c r="N458" s="279"/>
      <c r="O458" s="279"/>
      <c r="P458" s="279"/>
      <c r="Q458" s="279"/>
      <c r="R458" s="279"/>
      <c r="S458" s="269">
        <v>457</v>
      </c>
    </row>
    <row r="459" spans="1:19" s="81" customFormat="1" ht="15.75">
      <c r="A459" s="270" t="str">
        <f>IFERROR(IF(J459&lt;&gt;"",MAX($A$1:A458)+1,""),"")</f>
        <v/>
      </c>
      <c r="B459" s="271" t="str">
        <f>IFERROR(IF(J459="","",_xlfn.CONCAT($Y$2,_xlfn.CONCAT(IF(LEN(ドッグキャリー!$K$2)=1,0,""),ドッグキャリー!$K$2,_xlfn.CONCAT(IF(LEN(ドッグキャリー!$N$2)=1,0,""),ドッグキャリー!$N$2)))),"")</f>
        <v/>
      </c>
      <c r="C459" s="278"/>
      <c r="D459" s="278"/>
      <c r="E459" s="278"/>
      <c r="F459" s="279"/>
      <c r="G459" s="279"/>
      <c r="H459" s="279"/>
      <c r="I459" s="280" t="str">
        <f>IF(ウエア!N123=0,"",ウエア!E123)</f>
        <v/>
      </c>
      <c r="J459" s="279" t="str">
        <f>IF(ウエア!N123=0,"",ウエア!N123)</f>
        <v/>
      </c>
      <c r="K459" s="279"/>
      <c r="L459" s="279"/>
      <c r="M459" s="279"/>
      <c r="N459" s="279"/>
      <c r="O459" s="279"/>
      <c r="P459" s="279"/>
      <c r="Q459" s="279"/>
      <c r="R459" s="279"/>
      <c r="S459" s="269">
        <v>458</v>
      </c>
    </row>
    <row r="460" spans="1:19" s="81" customFormat="1" ht="15.75">
      <c r="A460" s="270" t="str">
        <f>IFERROR(IF(J460&lt;&gt;"",MAX($A$1:A459)+1,""),"")</f>
        <v/>
      </c>
      <c r="B460" s="271" t="str">
        <f>IFERROR(IF(J460="","",_xlfn.CONCAT($Y$2,_xlfn.CONCAT(IF(LEN(ドッグキャリー!$K$2)=1,0,""),ドッグキャリー!$K$2,_xlfn.CONCAT(IF(LEN(ドッグキャリー!$N$2)=1,0,""),ドッグキャリー!$N$2)))),"")</f>
        <v/>
      </c>
      <c r="C460" s="278"/>
      <c r="D460" s="278"/>
      <c r="E460" s="278"/>
      <c r="F460" s="279"/>
      <c r="G460" s="279"/>
      <c r="H460" s="279"/>
      <c r="I460" s="280" t="str">
        <f>IF(ウエア!N124=0,"",ウエア!E124)</f>
        <v/>
      </c>
      <c r="J460" s="279" t="str">
        <f>IF(ウエア!N124=0,"",ウエア!N124)</f>
        <v/>
      </c>
      <c r="K460" s="279"/>
      <c r="L460" s="279"/>
      <c r="M460" s="279"/>
      <c r="N460" s="279"/>
      <c r="O460" s="279"/>
      <c r="P460" s="279"/>
      <c r="Q460" s="279"/>
      <c r="R460" s="279"/>
      <c r="S460" s="269">
        <v>459</v>
      </c>
    </row>
    <row r="461" spans="1:19" s="81" customFormat="1" ht="15.75">
      <c r="A461" s="270" t="str">
        <f>IFERROR(IF(J461&lt;&gt;"",MAX($A$1:A460)+1,""),"")</f>
        <v/>
      </c>
      <c r="B461" s="271" t="str">
        <f>IFERROR(IF(J461="","",_xlfn.CONCAT($Y$2,_xlfn.CONCAT(IF(LEN(ドッグキャリー!$K$2)=1,0,""),ドッグキャリー!$K$2,_xlfn.CONCAT(IF(LEN(ドッグキャリー!$N$2)=1,0,""),ドッグキャリー!$N$2)))),"")</f>
        <v/>
      </c>
      <c r="C461" s="278"/>
      <c r="D461" s="278"/>
      <c r="E461" s="278"/>
      <c r="F461" s="279"/>
      <c r="G461" s="279"/>
      <c r="H461" s="279"/>
      <c r="I461" s="280" t="str">
        <f>IF(ウエア!N125=0,"",ウエア!E125)</f>
        <v/>
      </c>
      <c r="J461" s="279" t="str">
        <f>IF(ウエア!N125=0,"",ウエア!N125)</f>
        <v/>
      </c>
      <c r="K461" s="279"/>
      <c r="L461" s="279"/>
      <c r="M461" s="279"/>
      <c r="N461" s="279"/>
      <c r="O461" s="279"/>
      <c r="P461" s="279"/>
      <c r="Q461" s="279"/>
      <c r="R461" s="279"/>
      <c r="S461" s="269">
        <v>460</v>
      </c>
    </row>
    <row r="462" spans="1:19" s="81" customFormat="1" ht="15.75">
      <c r="A462" s="270" t="str">
        <f>IFERROR(IF(J462&lt;&gt;"",MAX($A$1:A461)+1,""),"")</f>
        <v/>
      </c>
      <c r="B462" s="271" t="str">
        <f>IFERROR(IF(J462="","",_xlfn.CONCAT($Y$2,_xlfn.CONCAT(IF(LEN(ドッグキャリー!$K$2)=1,0,""),ドッグキャリー!$K$2,_xlfn.CONCAT(IF(LEN(ドッグキャリー!$N$2)=1,0,""),ドッグキャリー!$N$2)))),"")</f>
        <v/>
      </c>
      <c r="C462" s="278"/>
      <c r="D462" s="278"/>
      <c r="E462" s="278"/>
      <c r="F462" s="279"/>
      <c r="G462" s="279"/>
      <c r="H462" s="279"/>
      <c r="I462" s="280" t="str">
        <f>IF(ウエア!N126=0,"",ウエア!E126)</f>
        <v/>
      </c>
      <c r="J462" s="279" t="str">
        <f>IF(ウエア!N126=0,"",ウエア!N126)</f>
        <v/>
      </c>
      <c r="K462" s="279"/>
      <c r="L462" s="279"/>
      <c r="M462" s="279"/>
      <c r="N462" s="279"/>
      <c r="O462" s="279"/>
      <c r="P462" s="279"/>
      <c r="Q462" s="279"/>
      <c r="R462" s="279"/>
      <c r="S462" s="269">
        <v>461</v>
      </c>
    </row>
    <row r="463" spans="1:19" s="81" customFormat="1" ht="15.75">
      <c r="A463" s="270" t="str">
        <f>IFERROR(IF(J463&lt;&gt;"",MAX($A$1:A462)+1,""),"")</f>
        <v/>
      </c>
      <c r="B463" s="271" t="str">
        <f>IFERROR(IF(J463="","",_xlfn.CONCAT($Y$2,_xlfn.CONCAT(IF(LEN(ドッグキャリー!$K$2)=1,0,""),ドッグキャリー!$K$2,_xlfn.CONCAT(IF(LEN(ドッグキャリー!$N$2)=1,0,""),ドッグキャリー!$N$2)))),"")</f>
        <v/>
      </c>
      <c r="C463" s="278"/>
      <c r="D463" s="278"/>
      <c r="E463" s="278"/>
      <c r="F463" s="279"/>
      <c r="G463" s="279"/>
      <c r="H463" s="279"/>
      <c r="I463" s="280" t="str">
        <f>IF(ウエア!N127=0,"",ウエア!E127)</f>
        <v/>
      </c>
      <c r="J463" s="279" t="str">
        <f>IF(ウエア!N127=0,"",ウエア!N127)</f>
        <v/>
      </c>
      <c r="K463" s="279"/>
      <c r="L463" s="279"/>
      <c r="M463" s="279"/>
      <c r="N463" s="279"/>
      <c r="O463" s="279"/>
      <c r="P463" s="279"/>
      <c r="Q463" s="279"/>
      <c r="R463" s="279"/>
      <c r="S463" s="269">
        <v>462</v>
      </c>
    </row>
    <row r="464" spans="1:19" s="81" customFormat="1" ht="15.75">
      <c r="A464" s="270" t="str">
        <f>IFERROR(IF(J464&lt;&gt;"",MAX($A$1:A463)+1,""),"")</f>
        <v/>
      </c>
      <c r="B464" s="271" t="str">
        <f>IFERROR(IF(J464="","",_xlfn.CONCAT($Y$2,_xlfn.CONCAT(IF(LEN(ドッグキャリー!$K$2)=1,0,""),ドッグキャリー!$K$2,_xlfn.CONCAT(IF(LEN(ドッグキャリー!$N$2)=1,0,""),ドッグキャリー!$N$2)))),"")</f>
        <v/>
      </c>
      <c r="C464" s="278"/>
      <c r="D464" s="278"/>
      <c r="E464" s="278"/>
      <c r="F464" s="279"/>
      <c r="G464" s="279"/>
      <c r="H464" s="279"/>
      <c r="I464" s="280" t="str">
        <f>IF(ウエア!N128=0,"",ウエア!E128)</f>
        <v/>
      </c>
      <c r="J464" s="279" t="str">
        <f>IF(ウエア!N128=0,"",ウエア!N128)</f>
        <v/>
      </c>
      <c r="K464" s="279"/>
      <c r="L464" s="279"/>
      <c r="M464" s="279"/>
      <c r="N464" s="279"/>
      <c r="O464" s="279"/>
      <c r="P464" s="279"/>
      <c r="Q464" s="279"/>
      <c r="R464" s="279"/>
      <c r="S464" s="269">
        <v>463</v>
      </c>
    </row>
    <row r="465" spans="1:19" s="81" customFormat="1" ht="15.75">
      <c r="A465" s="270" t="str">
        <f>IFERROR(IF(J465&lt;&gt;"",MAX($A$1:A464)+1,""),"")</f>
        <v/>
      </c>
      <c r="B465" s="271" t="str">
        <f>IFERROR(IF(J465="","",_xlfn.CONCAT($Y$2,_xlfn.CONCAT(IF(LEN(ドッグキャリー!$K$2)=1,0,""),ドッグキャリー!$K$2,_xlfn.CONCAT(IF(LEN(ドッグキャリー!$N$2)=1,0,""),ドッグキャリー!$N$2)))),"")</f>
        <v/>
      </c>
      <c r="C465" s="278"/>
      <c r="D465" s="278"/>
      <c r="E465" s="278"/>
      <c r="F465" s="279"/>
      <c r="G465" s="279"/>
      <c r="H465" s="279"/>
      <c r="I465" s="280" t="str">
        <f>IF(ウエア!N129=0,"",ウエア!E129)</f>
        <v/>
      </c>
      <c r="J465" s="279" t="str">
        <f>IF(ウエア!N129=0,"",ウエア!N129)</f>
        <v/>
      </c>
      <c r="K465" s="279"/>
      <c r="L465" s="279"/>
      <c r="M465" s="279"/>
      <c r="N465" s="279"/>
      <c r="O465" s="279"/>
      <c r="P465" s="279"/>
      <c r="Q465" s="279"/>
      <c r="R465" s="279"/>
      <c r="S465" s="269">
        <v>464</v>
      </c>
    </row>
    <row r="466" spans="1:19" s="81" customFormat="1" ht="15.75">
      <c r="A466" s="270" t="str">
        <f>IFERROR(IF(J466&lt;&gt;"",MAX($A$1:A465)+1,""),"")</f>
        <v/>
      </c>
      <c r="B466" s="271" t="str">
        <f>IFERROR(IF(J466="","",_xlfn.CONCAT($Y$2,_xlfn.CONCAT(IF(LEN(ドッグキャリー!$K$2)=1,0,""),ドッグキャリー!$K$2,_xlfn.CONCAT(IF(LEN(ドッグキャリー!$N$2)=1,0,""),ドッグキャリー!$N$2)))),"")</f>
        <v/>
      </c>
      <c r="C466" s="278"/>
      <c r="D466" s="278"/>
      <c r="E466" s="278"/>
      <c r="F466" s="279"/>
      <c r="G466" s="279"/>
      <c r="H466" s="279"/>
      <c r="I466" s="280" t="str">
        <f>IF(ウエア!N130=0,"",ウエア!E130)</f>
        <v/>
      </c>
      <c r="J466" s="279" t="str">
        <f>IF(ウエア!N130=0,"",ウエア!N130)</f>
        <v/>
      </c>
      <c r="K466" s="279"/>
      <c r="L466" s="279"/>
      <c r="M466" s="279"/>
      <c r="N466" s="279"/>
      <c r="O466" s="279"/>
      <c r="P466" s="279"/>
      <c r="Q466" s="279"/>
      <c r="R466" s="279"/>
      <c r="S466" s="269">
        <v>465</v>
      </c>
    </row>
    <row r="467" spans="1:19" s="81" customFormat="1" ht="15.75">
      <c r="A467" s="270" t="str">
        <f>IFERROR(IF(J467&lt;&gt;"",MAX($A$1:A466)+1,""),"")</f>
        <v/>
      </c>
      <c r="B467" s="271" t="str">
        <f>IFERROR(IF(J467="","",_xlfn.CONCAT($Y$2,_xlfn.CONCAT(IF(LEN(ドッグキャリー!$K$2)=1,0,""),ドッグキャリー!$K$2,_xlfn.CONCAT(IF(LEN(ドッグキャリー!$N$2)=1,0,""),ドッグキャリー!$N$2)))),"")</f>
        <v/>
      </c>
      <c r="C467" s="278"/>
      <c r="D467" s="278"/>
      <c r="E467" s="278"/>
      <c r="F467" s="279"/>
      <c r="G467" s="279"/>
      <c r="H467" s="279"/>
      <c r="I467" s="280" t="str">
        <f>IF(ウエア!N131=0,"",ウエア!E131)</f>
        <v/>
      </c>
      <c r="J467" s="279" t="str">
        <f>IF(ウエア!N131=0,"",ウエア!N131)</f>
        <v/>
      </c>
      <c r="K467" s="279"/>
      <c r="L467" s="279"/>
      <c r="M467" s="279"/>
      <c r="N467" s="279"/>
      <c r="O467" s="279"/>
      <c r="P467" s="279"/>
      <c r="Q467" s="279"/>
      <c r="R467" s="279"/>
      <c r="S467" s="269">
        <v>466</v>
      </c>
    </row>
    <row r="468" spans="1:19" s="81" customFormat="1" ht="15.75">
      <c r="A468" s="270" t="str">
        <f>IFERROR(IF(J468&lt;&gt;"",MAX($A$1:A467)+1,""),"")</f>
        <v/>
      </c>
      <c r="B468" s="271" t="str">
        <f>IFERROR(IF(J468="","",_xlfn.CONCAT($Y$2,_xlfn.CONCAT(IF(LEN(ドッグキャリー!$K$2)=1,0,""),ドッグキャリー!$K$2,_xlfn.CONCAT(IF(LEN(ドッグキャリー!$N$2)=1,0,""),ドッグキャリー!$N$2)))),"")</f>
        <v/>
      </c>
      <c r="C468" s="278"/>
      <c r="D468" s="278"/>
      <c r="E468" s="278"/>
      <c r="F468" s="279"/>
      <c r="G468" s="279"/>
      <c r="H468" s="279"/>
      <c r="I468" s="280" t="str">
        <f>IF(ウエア!N132=0,"",ウエア!E132)</f>
        <v/>
      </c>
      <c r="J468" s="279" t="str">
        <f>IF(ウエア!N132=0,"",ウエア!N132)</f>
        <v/>
      </c>
      <c r="K468" s="279"/>
      <c r="L468" s="279"/>
      <c r="M468" s="279"/>
      <c r="N468" s="279"/>
      <c r="O468" s="279"/>
      <c r="P468" s="279"/>
      <c r="Q468" s="279"/>
      <c r="R468" s="279"/>
      <c r="S468" s="269">
        <v>467</v>
      </c>
    </row>
    <row r="469" spans="1:19" s="81" customFormat="1" ht="15.75">
      <c r="A469" s="270" t="str">
        <f>IFERROR(IF(J469&lt;&gt;"",MAX($A$1:A468)+1,""),"")</f>
        <v/>
      </c>
      <c r="B469" s="271" t="str">
        <f>IFERROR(IF(J469="","",_xlfn.CONCAT($Y$2,_xlfn.CONCAT(IF(LEN(ドッグキャリー!$K$2)=1,0,""),ドッグキャリー!$K$2,_xlfn.CONCAT(IF(LEN(ドッグキャリー!$N$2)=1,0,""),ドッグキャリー!$N$2)))),"")</f>
        <v/>
      </c>
      <c r="C469" s="278"/>
      <c r="D469" s="278"/>
      <c r="E469" s="278"/>
      <c r="F469" s="279"/>
      <c r="G469" s="279"/>
      <c r="H469" s="279"/>
      <c r="I469" s="280" t="str">
        <f>IF(ウエア!N133=0,"",ウエア!E133)</f>
        <v/>
      </c>
      <c r="J469" s="279" t="str">
        <f>IF(ウエア!N133=0,"",ウエア!N133)</f>
        <v/>
      </c>
      <c r="K469" s="279"/>
      <c r="L469" s="279"/>
      <c r="M469" s="279"/>
      <c r="N469" s="279"/>
      <c r="O469" s="279"/>
      <c r="P469" s="279"/>
      <c r="Q469" s="279"/>
      <c r="R469" s="279"/>
      <c r="S469" s="269">
        <v>468</v>
      </c>
    </row>
    <row r="470" spans="1:19" s="81" customFormat="1" ht="15.75">
      <c r="A470" s="270" t="str">
        <f>IFERROR(IF(J470&lt;&gt;"",MAX($A$1:A469)+1,""),"")</f>
        <v/>
      </c>
      <c r="B470" s="271" t="str">
        <f>IFERROR(IF(J470="","",_xlfn.CONCAT($Y$2,_xlfn.CONCAT(IF(LEN(ドッグキャリー!$K$2)=1,0,""),ドッグキャリー!$K$2,_xlfn.CONCAT(IF(LEN(ドッグキャリー!$N$2)=1,0,""),ドッグキャリー!$N$2)))),"")</f>
        <v/>
      </c>
      <c r="C470" s="278"/>
      <c r="D470" s="278"/>
      <c r="E470" s="278"/>
      <c r="F470" s="279"/>
      <c r="G470" s="279"/>
      <c r="H470" s="279"/>
      <c r="I470" s="280" t="str">
        <f>IF(ウエア!N134=0,"",ウエア!E134)</f>
        <v/>
      </c>
      <c r="J470" s="279" t="str">
        <f>IF(ウエア!N134=0,"",ウエア!N134)</f>
        <v/>
      </c>
      <c r="K470" s="279"/>
      <c r="L470" s="279"/>
      <c r="M470" s="279"/>
      <c r="N470" s="279"/>
      <c r="O470" s="279"/>
      <c r="P470" s="279"/>
      <c r="Q470" s="279"/>
      <c r="R470" s="279"/>
      <c r="S470" s="269">
        <v>469</v>
      </c>
    </row>
    <row r="471" spans="1:19" s="81" customFormat="1" ht="15.75">
      <c r="A471" s="270" t="str">
        <f>IFERROR(IF(J471&lt;&gt;"",MAX($A$1:A470)+1,""),"")</f>
        <v/>
      </c>
      <c r="B471" s="271" t="str">
        <f>IFERROR(IF(J471="","",_xlfn.CONCAT($Y$2,_xlfn.CONCAT(IF(LEN(ドッグキャリー!$K$2)=1,0,""),ドッグキャリー!$K$2,_xlfn.CONCAT(IF(LEN(ドッグキャリー!$N$2)=1,0,""),ドッグキャリー!$N$2)))),"")</f>
        <v/>
      </c>
      <c r="C471" s="278"/>
      <c r="D471" s="278"/>
      <c r="E471" s="278"/>
      <c r="F471" s="279"/>
      <c r="G471" s="279"/>
      <c r="H471" s="279"/>
      <c r="I471" s="280" t="str">
        <f>IF(ウエア!N135=0,"",ウエア!E135)</f>
        <v/>
      </c>
      <c r="J471" s="279" t="str">
        <f>IF(ウエア!N135=0,"",ウエア!N135)</f>
        <v/>
      </c>
      <c r="K471" s="279"/>
      <c r="L471" s="279"/>
      <c r="M471" s="279"/>
      <c r="N471" s="279"/>
      <c r="O471" s="279"/>
      <c r="P471" s="279"/>
      <c r="Q471" s="279"/>
      <c r="R471" s="279"/>
      <c r="S471" s="269">
        <v>470</v>
      </c>
    </row>
    <row r="472" spans="1:19" s="81" customFormat="1" ht="15.75">
      <c r="A472" s="270" t="str">
        <f>IFERROR(IF(J472&lt;&gt;"",MAX($A$1:A471)+1,""),"")</f>
        <v/>
      </c>
      <c r="B472" s="271" t="str">
        <f>IFERROR(IF(J472="","",_xlfn.CONCAT($Y$2,_xlfn.CONCAT(IF(LEN(ドッグキャリー!$K$2)=1,0,""),ドッグキャリー!$K$2,_xlfn.CONCAT(IF(LEN(ドッグキャリー!$N$2)=1,0,""),ドッグキャリー!$N$2)))),"")</f>
        <v/>
      </c>
      <c r="C472" s="278"/>
      <c r="D472" s="278"/>
      <c r="E472" s="278"/>
      <c r="F472" s="279"/>
      <c r="G472" s="279"/>
      <c r="H472" s="279"/>
      <c r="I472" s="280" t="str">
        <f>IF(ウエア!N136=0,"",ウエア!E136)</f>
        <v/>
      </c>
      <c r="J472" s="279" t="str">
        <f>IF(ウエア!N136=0,"",ウエア!N136)</f>
        <v/>
      </c>
      <c r="K472" s="279"/>
      <c r="L472" s="279"/>
      <c r="M472" s="279"/>
      <c r="N472" s="279"/>
      <c r="O472" s="279"/>
      <c r="P472" s="279"/>
      <c r="Q472" s="279"/>
      <c r="R472" s="279"/>
      <c r="S472" s="269">
        <v>471</v>
      </c>
    </row>
    <row r="473" spans="1:19" s="81" customFormat="1" ht="15.75">
      <c r="A473" s="270" t="str">
        <f>IFERROR(IF(J473&lt;&gt;"",MAX($A$1:A472)+1,""),"")</f>
        <v/>
      </c>
      <c r="B473" s="271" t="str">
        <f>IFERROR(IF(J473="","",_xlfn.CONCAT($Y$2,_xlfn.CONCAT(IF(LEN(ドッグキャリー!$K$2)=1,0,""),ドッグキャリー!$K$2,_xlfn.CONCAT(IF(LEN(ドッグキャリー!$N$2)=1,0,""),ドッグキャリー!$N$2)))),"")</f>
        <v/>
      </c>
      <c r="C473" s="278"/>
      <c r="D473" s="278"/>
      <c r="E473" s="278"/>
      <c r="F473" s="279"/>
      <c r="G473" s="279"/>
      <c r="H473" s="279"/>
      <c r="I473" s="280" t="str">
        <f>IF(ウエア!N137=0,"",ウエア!E137)</f>
        <v/>
      </c>
      <c r="J473" s="279" t="str">
        <f>IF(ウエア!N137=0,"",ウエア!N137)</f>
        <v/>
      </c>
      <c r="K473" s="279"/>
      <c r="L473" s="279"/>
      <c r="M473" s="279"/>
      <c r="N473" s="279"/>
      <c r="O473" s="279"/>
      <c r="P473" s="279"/>
      <c r="Q473" s="279"/>
      <c r="R473" s="279"/>
      <c r="S473" s="269">
        <v>472</v>
      </c>
    </row>
    <row r="474" spans="1:19" s="81" customFormat="1" ht="15.75">
      <c r="A474" s="270" t="str">
        <f>IFERROR(IF(J474&lt;&gt;"",MAX($A$1:A473)+1,""),"")</f>
        <v/>
      </c>
      <c r="B474" s="271" t="str">
        <f>IFERROR(IF(J474="","",_xlfn.CONCAT($Y$2,_xlfn.CONCAT(IF(LEN(ドッグキャリー!$K$2)=1,0,""),ドッグキャリー!$K$2,_xlfn.CONCAT(IF(LEN(ドッグキャリー!$N$2)=1,0,""),ドッグキャリー!$N$2)))),"")</f>
        <v/>
      </c>
      <c r="C474" s="278"/>
      <c r="D474" s="278"/>
      <c r="E474" s="278"/>
      <c r="F474" s="279"/>
      <c r="G474" s="279"/>
      <c r="H474" s="279"/>
      <c r="I474" s="280" t="str">
        <f>IF(ウエア!N138=0,"",ウエア!E138)</f>
        <v/>
      </c>
      <c r="J474" s="279" t="str">
        <f>IF(ウエア!N138=0,"",ウエア!N138)</f>
        <v/>
      </c>
      <c r="K474" s="279"/>
      <c r="L474" s="279"/>
      <c r="M474" s="279"/>
      <c r="N474" s="279"/>
      <c r="O474" s="279"/>
      <c r="P474" s="279"/>
      <c r="Q474" s="279"/>
      <c r="R474" s="279"/>
      <c r="S474" s="269">
        <v>473</v>
      </c>
    </row>
    <row r="475" spans="1:19" s="81" customFormat="1" ht="15.75">
      <c r="A475" s="270" t="str">
        <f>IFERROR(IF(J475&lt;&gt;"",MAX($A$1:A474)+1,""),"")</f>
        <v/>
      </c>
      <c r="B475" s="271" t="str">
        <f>IFERROR(IF(J475="","",_xlfn.CONCAT($Y$2,_xlfn.CONCAT(IF(LEN(ドッグキャリー!$K$2)=1,0,""),ドッグキャリー!$K$2,_xlfn.CONCAT(IF(LEN(ドッグキャリー!$N$2)=1,0,""),ドッグキャリー!$N$2)))),"")</f>
        <v/>
      </c>
      <c r="C475" s="278"/>
      <c r="D475" s="278"/>
      <c r="E475" s="278"/>
      <c r="F475" s="279"/>
      <c r="G475" s="279"/>
      <c r="H475" s="279"/>
      <c r="I475" s="280" t="str">
        <f>IF(ウエア!N139=0,"",ウエア!E139)</f>
        <v/>
      </c>
      <c r="J475" s="279" t="str">
        <f>IF(ウエア!N139=0,"",ウエア!N139)</f>
        <v/>
      </c>
      <c r="K475" s="279"/>
      <c r="L475" s="279"/>
      <c r="M475" s="279"/>
      <c r="N475" s="279"/>
      <c r="O475" s="279"/>
      <c r="P475" s="279"/>
      <c r="Q475" s="279"/>
      <c r="R475" s="279"/>
      <c r="S475" s="269">
        <v>474</v>
      </c>
    </row>
    <row r="476" spans="1:19" s="81" customFormat="1" ht="15.75">
      <c r="A476" s="270" t="str">
        <f>IFERROR(IF(J476&lt;&gt;"",MAX($A$1:A475)+1,""),"")</f>
        <v/>
      </c>
      <c r="B476" s="271" t="str">
        <f>IFERROR(IF(J476="","",_xlfn.CONCAT($Y$2,_xlfn.CONCAT(IF(LEN(ドッグキャリー!$K$2)=1,0,""),ドッグキャリー!$K$2,_xlfn.CONCAT(IF(LEN(ドッグキャリー!$N$2)=1,0,""),ドッグキャリー!$N$2)))),"")</f>
        <v/>
      </c>
      <c r="C476" s="278"/>
      <c r="D476" s="278"/>
      <c r="E476" s="278"/>
      <c r="F476" s="279"/>
      <c r="G476" s="279"/>
      <c r="H476" s="279"/>
      <c r="I476" s="280" t="str">
        <f>IF(ウエア!N140=0,"",ウエア!E140)</f>
        <v/>
      </c>
      <c r="J476" s="279" t="str">
        <f>IF(ウエア!N140=0,"",ウエア!N140)</f>
        <v/>
      </c>
      <c r="K476" s="279"/>
      <c r="L476" s="279"/>
      <c r="M476" s="279"/>
      <c r="N476" s="279"/>
      <c r="O476" s="279"/>
      <c r="P476" s="279"/>
      <c r="Q476" s="279"/>
      <c r="R476" s="279"/>
      <c r="S476" s="269">
        <v>475</v>
      </c>
    </row>
    <row r="477" spans="1:19" s="81" customFormat="1" ht="15.75">
      <c r="A477" s="270" t="str">
        <f>IFERROR(IF(J477&lt;&gt;"",MAX($A$1:A476)+1,""),"")</f>
        <v/>
      </c>
      <c r="B477" s="271" t="str">
        <f>IFERROR(IF(J477="","",_xlfn.CONCAT($Y$2,_xlfn.CONCAT(IF(LEN(ドッグキャリー!$K$2)=1,0,""),ドッグキャリー!$K$2,_xlfn.CONCAT(IF(LEN(ドッグキャリー!$N$2)=1,0,""),ドッグキャリー!$N$2)))),"")</f>
        <v/>
      </c>
      <c r="C477" s="278"/>
      <c r="D477" s="278"/>
      <c r="E477" s="278"/>
      <c r="F477" s="279"/>
      <c r="G477" s="279"/>
      <c r="H477" s="279"/>
      <c r="I477" s="280" t="str">
        <f>IF(ウエア!N141=0,"",ウエア!E141)</f>
        <v/>
      </c>
      <c r="J477" s="279" t="str">
        <f>IF(ウエア!N141=0,"",ウエア!N141)</f>
        <v/>
      </c>
      <c r="K477" s="279"/>
      <c r="L477" s="279"/>
      <c r="M477" s="279"/>
      <c r="N477" s="279"/>
      <c r="O477" s="279"/>
      <c r="P477" s="279"/>
      <c r="Q477" s="279"/>
      <c r="R477" s="279"/>
      <c r="S477" s="269">
        <v>476</v>
      </c>
    </row>
    <row r="478" spans="1:19" s="81" customFormat="1" ht="15.75">
      <c r="A478" s="270" t="str">
        <f>IFERROR(IF(J478&lt;&gt;"",MAX($A$1:A477)+1,""),"")</f>
        <v/>
      </c>
      <c r="B478" s="271" t="str">
        <f>IFERROR(IF(J478="","",_xlfn.CONCAT($Y$2,_xlfn.CONCAT(IF(LEN(ドッグキャリー!$K$2)=1,0,""),ドッグキャリー!$K$2,_xlfn.CONCAT(IF(LEN(ドッグキャリー!$N$2)=1,0,""),ドッグキャリー!$N$2)))),"")</f>
        <v/>
      </c>
      <c r="C478" s="278"/>
      <c r="D478" s="278"/>
      <c r="E478" s="278"/>
      <c r="F478" s="279"/>
      <c r="G478" s="279"/>
      <c r="H478" s="279"/>
      <c r="I478" s="280" t="str">
        <f>IF(ウエア!N142=0,"",ウエア!E142)</f>
        <v/>
      </c>
      <c r="J478" s="279" t="str">
        <f>IF(ウエア!N142=0,"",ウエア!N142)</f>
        <v/>
      </c>
      <c r="K478" s="279"/>
      <c r="L478" s="279"/>
      <c r="M478" s="279"/>
      <c r="N478" s="279"/>
      <c r="O478" s="279"/>
      <c r="P478" s="279"/>
      <c r="Q478" s="279"/>
      <c r="R478" s="279"/>
      <c r="S478" s="269">
        <v>477</v>
      </c>
    </row>
    <row r="479" spans="1:19" s="81" customFormat="1" ht="15.75">
      <c r="A479" s="270" t="str">
        <f>IFERROR(IF(J479&lt;&gt;"",MAX($A$1:A478)+1,""),"")</f>
        <v/>
      </c>
      <c r="B479" s="271" t="str">
        <f>IFERROR(IF(J479="","",_xlfn.CONCAT($Y$2,_xlfn.CONCAT(IF(LEN(ドッグキャリー!$K$2)=1,0,""),ドッグキャリー!$K$2,_xlfn.CONCAT(IF(LEN(ドッグキャリー!$N$2)=1,0,""),ドッグキャリー!$N$2)))),"")</f>
        <v/>
      </c>
      <c r="C479" s="278"/>
      <c r="D479" s="278"/>
      <c r="E479" s="278"/>
      <c r="F479" s="279"/>
      <c r="G479" s="279"/>
      <c r="H479" s="279"/>
      <c r="I479" s="280" t="str">
        <f>IF(ウエア!N143=0,"",ウエア!E143)</f>
        <v/>
      </c>
      <c r="J479" s="279" t="str">
        <f>IF(ウエア!N143=0,"",ウエア!N143)</f>
        <v/>
      </c>
      <c r="K479" s="279"/>
      <c r="L479" s="279"/>
      <c r="M479" s="279"/>
      <c r="N479" s="279"/>
      <c r="O479" s="279"/>
      <c r="P479" s="279"/>
      <c r="Q479" s="279"/>
      <c r="R479" s="279"/>
      <c r="S479" s="269">
        <v>478</v>
      </c>
    </row>
    <row r="480" spans="1:19" s="81" customFormat="1" ht="15.75">
      <c r="A480" s="270" t="str">
        <f>IFERROR(IF(J480&lt;&gt;"",MAX($A$1:A479)+1,""),"")</f>
        <v/>
      </c>
      <c r="B480" s="271" t="str">
        <f>IFERROR(IF(J480="","",_xlfn.CONCAT($Y$2,_xlfn.CONCAT(IF(LEN(ドッグキャリー!$K$2)=1,0,""),ドッグキャリー!$K$2,_xlfn.CONCAT(IF(LEN(ドッグキャリー!$N$2)=1,0,""),ドッグキャリー!$N$2)))),"")</f>
        <v/>
      </c>
      <c r="C480" s="278"/>
      <c r="D480" s="278"/>
      <c r="E480" s="278"/>
      <c r="F480" s="279"/>
      <c r="G480" s="279"/>
      <c r="H480" s="279"/>
      <c r="I480" s="280" t="str">
        <f>IF(ウエア!N144=0,"",ウエア!E144)</f>
        <v/>
      </c>
      <c r="J480" s="279" t="str">
        <f>IF(ウエア!N144=0,"",ウエア!N144)</f>
        <v/>
      </c>
      <c r="K480" s="279"/>
      <c r="L480" s="279"/>
      <c r="M480" s="279"/>
      <c r="N480" s="279"/>
      <c r="O480" s="279"/>
      <c r="P480" s="279"/>
      <c r="Q480" s="279"/>
      <c r="R480" s="279"/>
      <c r="S480" s="269">
        <v>479</v>
      </c>
    </row>
    <row r="481" spans="1:19" s="81" customFormat="1" ht="15.75">
      <c r="A481" s="270" t="str">
        <f>IFERROR(IF(J481&lt;&gt;"",MAX($A$1:A480)+1,""),"")</f>
        <v/>
      </c>
      <c r="B481" s="271" t="str">
        <f>IFERROR(IF(J481="","",_xlfn.CONCAT($Y$2,_xlfn.CONCAT(IF(LEN(ドッグキャリー!$K$2)=1,0,""),ドッグキャリー!$K$2,_xlfn.CONCAT(IF(LEN(ドッグキャリー!$N$2)=1,0,""),ドッグキャリー!$N$2)))),"")</f>
        <v/>
      </c>
      <c r="C481" s="278"/>
      <c r="D481" s="278"/>
      <c r="E481" s="278"/>
      <c r="F481" s="279"/>
      <c r="G481" s="279"/>
      <c r="H481" s="279"/>
      <c r="I481" s="280" t="str">
        <f>IF(ウエア!N145=0,"",ウエア!E145)</f>
        <v/>
      </c>
      <c r="J481" s="279" t="str">
        <f>IF(ウエア!N145=0,"",ウエア!N145)</f>
        <v/>
      </c>
      <c r="K481" s="279"/>
      <c r="L481" s="279"/>
      <c r="M481" s="279"/>
      <c r="N481" s="279"/>
      <c r="O481" s="279"/>
      <c r="P481" s="279"/>
      <c r="Q481" s="279"/>
      <c r="R481" s="279"/>
      <c r="S481" s="269">
        <v>480</v>
      </c>
    </row>
    <row r="482" spans="1:19" s="81" customFormat="1" ht="15.75">
      <c r="A482" s="270" t="str">
        <f>IFERROR(IF(J482&lt;&gt;"",MAX($A$1:A481)+1,""),"")</f>
        <v/>
      </c>
      <c r="B482" s="271" t="str">
        <f>IFERROR(IF(J482="","",_xlfn.CONCAT($Y$2,_xlfn.CONCAT(IF(LEN(ドッグキャリー!$K$2)=1,0,""),ドッグキャリー!$K$2,_xlfn.CONCAT(IF(LEN(ドッグキャリー!$N$2)=1,0,""),ドッグキャリー!$N$2)))),"")</f>
        <v/>
      </c>
      <c r="C482" s="278"/>
      <c r="D482" s="278"/>
      <c r="E482" s="278"/>
      <c r="F482" s="279"/>
      <c r="G482" s="279"/>
      <c r="H482" s="279"/>
      <c r="I482" s="280" t="str">
        <f>IF(ウエア!N146=0,"",ウエア!E146)</f>
        <v/>
      </c>
      <c r="J482" s="279" t="str">
        <f>IF(ウエア!N146=0,"",ウエア!N146)</f>
        <v/>
      </c>
      <c r="K482" s="279"/>
      <c r="L482" s="279"/>
      <c r="M482" s="279"/>
      <c r="N482" s="279"/>
      <c r="O482" s="279"/>
      <c r="P482" s="279"/>
      <c r="Q482" s="279"/>
      <c r="R482" s="279"/>
      <c r="S482" s="269">
        <v>481</v>
      </c>
    </row>
    <row r="483" spans="1:19" s="81" customFormat="1" ht="15.75">
      <c r="A483" s="270" t="str">
        <f>IFERROR(IF(J483&lt;&gt;"",MAX($A$1:A482)+1,""),"")</f>
        <v/>
      </c>
      <c r="B483" s="271" t="str">
        <f>IFERROR(IF(J483="","",_xlfn.CONCAT($Y$2,_xlfn.CONCAT(IF(LEN(ドッグキャリー!$K$2)=1,0,""),ドッグキャリー!$K$2,_xlfn.CONCAT(IF(LEN(ドッグキャリー!$N$2)=1,0,""),ドッグキャリー!$N$2)))),"")</f>
        <v/>
      </c>
      <c r="C483" s="278"/>
      <c r="D483" s="278"/>
      <c r="E483" s="278"/>
      <c r="F483" s="279"/>
      <c r="G483" s="279"/>
      <c r="H483" s="279"/>
      <c r="I483" s="280" t="str">
        <f>IF(ウエア!N147=0,"",ウエア!E147)</f>
        <v/>
      </c>
      <c r="J483" s="279" t="str">
        <f>IF(ウエア!N147=0,"",ウエア!N147)</f>
        <v/>
      </c>
      <c r="K483" s="279"/>
      <c r="L483" s="279"/>
      <c r="M483" s="279"/>
      <c r="N483" s="279"/>
      <c r="O483" s="279"/>
      <c r="P483" s="279"/>
      <c r="Q483" s="279"/>
      <c r="R483" s="279"/>
      <c r="S483" s="269">
        <v>482</v>
      </c>
    </row>
    <row r="484" spans="1:19" s="81" customFormat="1" ht="15.75">
      <c r="A484" s="270" t="str">
        <f>IFERROR(IF(J484&lt;&gt;"",MAX($A$1:A483)+1,""),"")</f>
        <v/>
      </c>
      <c r="B484" s="271" t="str">
        <f>IFERROR(IF(J484="","",_xlfn.CONCAT($Y$2,_xlfn.CONCAT(IF(LEN(ドッグキャリー!$K$2)=1,0,""),ドッグキャリー!$K$2,_xlfn.CONCAT(IF(LEN(ドッグキャリー!$N$2)=1,0,""),ドッグキャリー!$N$2)))),"")</f>
        <v/>
      </c>
      <c r="C484" s="278"/>
      <c r="D484" s="278"/>
      <c r="E484" s="278"/>
      <c r="F484" s="279"/>
      <c r="G484" s="279"/>
      <c r="H484" s="279"/>
      <c r="I484" s="280" t="str">
        <f>IF(ウエア!N148=0,"",ウエア!E148)</f>
        <v/>
      </c>
      <c r="J484" s="279" t="str">
        <f>IF(ウエア!N148=0,"",ウエア!N148)</f>
        <v/>
      </c>
      <c r="K484" s="279"/>
      <c r="L484" s="279"/>
      <c r="M484" s="279"/>
      <c r="N484" s="279"/>
      <c r="O484" s="279"/>
      <c r="P484" s="279"/>
      <c r="Q484" s="279"/>
      <c r="R484" s="279"/>
      <c r="S484" s="269">
        <v>483</v>
      </c>
    </row>
    <row r="485" spans="1:19" s="81" customFormat="1" ht="15.75">
      <c r="A485" s="270" t="str">
        <f>IFERROR(IF(J485&lt;&gt;"",MAX($A$1:A484)+1,""),"")</f>
        <v/>
      </c>
      <c r="B485" s="271" t="str">
        <f>IFERROR(IF(J485="","",_xlfn.CONCAT($Y$2,_xlfn.CONCAT(IF(LEN(ドッグキャリー!$K$2)=1,0,""),ドッグキャリー!$K$2,_xlfn.CONCAT(IF(LEN(ドッグキャリー!$N$2)=1,0,""),ドッグキャリー!$N$2)))),"")</f>
        <v/>
      </c>
      <c r="C485" s="278"/>
      <c r="D485" s="278"/>
      <c r="E485" s="278"/>
      <c r="F485" s="279"/>
      <c r="G485" s="279"/>
      <c r="H485" s="279"/>
      <c r="I485" s="280" t="str">
        <f>IF(ウエア!N149=0,"",ウエア!E149)</f>
        <v/>
      </c>
      <c r="J485" s="279" t="str">
        <f>IF(ウエア!N149=0,"",ウエア!N149)</f>
        <v/>
      </c>
      <c r="K485" s="279"/>
      <c r="L485" s="279"/>
      <c r="M485" s="279"/>
      <c r="N485" s="279"/>
      <c r="O485" s="279"/>
      <c r="P485" s="279"/>
      <c r="Q485" s="279"/>
      <c r="R485" s="279"/>
      <c r="S485" s="269">
        <v>484</v>
      </c>
    </row>
    <row r="486" spans="1:19" s="81" customFormat="1" ht="15.75">
      <c r="A486" s="270" t="str">
        <f>IFERROR(IF(J486&lt;&gt;"",MAX($A$1:A485)+1,""),"")</f>
        <v/>
      </c>
      <c r="B486" s="271" t="str">
        <f>IFERROR(IF(J486="","",_xlfn.CONCAT($Y$2,_xlfn.CONCAT(IF(LEN(ドッグキャリー!$K$2)=1,0,""),ドッグキャリー!$K$2,_xlfn.CONCAT(IF(LEN(ドッグキャリー!$N$2)=1,0,""),ドッグキャリー!$N$2)))),"")</f>
        <v/>
      </c>
      <c r="C486" s="278"/>
      <c r="D486" s="278"/>
      <c r="E486" s="278"/>
      <c r="F486" s="279"/>
      <c r="G486" s="279"/>
      <c r="H486" s="279"/>
      <c r="I486" s="280" t="str">
        <f>IF(ウエア!N150=0,"",ウエア!E150)</f>
        <v/>
      </c>
      <c r="J486" s="279" t="str">
        <f>IF(ウエア!N150=0,"",ウエア!N150)</f>
        <v/>
      </c>
      <c r="K486" s="279"/>
      <c r="L486" s="279"/>
      <c r="M486" s="279"/>
      <c r="N486" s="279"/>
      <c r="O486" s="279"/>
      <c r="P486" s="279"/>
      <c r="Q486" s="279"/>
      <c r="R486" s="279"/>
      <c r="S486" s="269">
        <v>485</v>
      </c>
    </row>
    <row r="487" spans="1:19" s="81" customFormat="1" ht="15.75">
      <c r="A487" s="270" t="str">
        <f>IFERROR(IF(J487&lt;&gt;"",MAX($A$1:A486)+1,""),"")</f>
        <v/>
      </c>
      <c r="B487" s="271" t="str">
        <f>IFERROR(IF(J487="","",_xlfn.CONCAT($Y$2,_xlfn.CONCAT(IF(LEN(ドッグキャリー!$K$2)=1,0,""),ドッグキャリー!$K$2,_xlfn.CONCAT(IF(LEN(ドッグキャリー!$N$2)=1,0,""),ドッグキャリー!$N$2)))),"")</f>
        <v/>
      </c>
      <c r="C487" s="278"/>
      <c r="D487" s="278"/>
      <c r="E487" s="278"/>
      <c r="F487" s="279"/>
      <c r="G487" s="279"/>
      <c r="H487" s="279"/>
      <c r="I487" s="280" t="str">
        <f>IF(ウエア!N151=0,"",ウエア!E151)</f>
        <v/>
      </c>
      <c r="J487" s="279" t="str">
        <f>IF(ウエア!N151=0,"",ウエア!N151)</f>
        <v/>
      </c>
      <c r="K487" s="279"/>
      <c r="L487" s="279"/>
      <c r="M487" s="279"/>
      <c r="N487" s="279"/>
      <c r="O487" s="279"/>
      <c r="P487" s="279"/>
      <c r="Q487" s="279"/>
      <c r="R487" s="279"/>
      <c r="S487" s="269">
        <v>486</v>
      </c>
    </row>
    <row r="488" spans="1:19" s="81" customFormat="1" ht="15.75">
      <c r="A488" s="270" t="str">
        <f>IFERROR(IF(J488&lt;&gt;"",MAX($A$1:A487)+1,""),"")</f>
        <v/>
      </c>
      <c r="B488" s="271" t="str">
        <f>IFERROR(IF(J488="","",_xlfn.CONCAT($Y$2,_xlfn.CONCAT(IF(LEN(ドッグキャリー!$K$2)=1,0,""),ドッグキャリー!$K$2,_xlfn.CONCAT(IF(LEN(ドッグキャリー!$N$2)=1,0,""),ドッグキャリー!$N$2)))),"")</f>
        <v/>
      </c>
      <c r="C488" s="278"/>
      <c r="D488" s="278"/>
      <c r="E488" s="278"/>
      <c r="F488" s="279"/>
      <c r="G488" s="279"/>
      <c r="H488" s="279"/>
      <c r="I488" s="280" t="str">
        <f>IF(ウエア!N152=0,"",ウエア!E152)</f>
        <v/>
      </c>
      <c r="J488" s="279" t="str">
        <f>IF(ウエア!N152=0,"",ウエア!N152)</f>
        <v/>
      </c>
      <c r="K488" s="279"/>
      <c r="L488" s="279"/>
      <c r="M488" s="279"/>
      <c r="N488" s="279"/>
      <c r="O488" s="279"/>
      <c r="P488" s="279"/>
      <c r="Q488" s="279"/>
      <c r="R488" s="279"/>
      <c r="S488" s="269">
        <v>487</v>
      </c>
    </row>
    <row r="489" spans="1:19" s="81" customFormat="1" ht="15.75">
      <c r="A489" s="270" t="str">
        <f>IFERROR(IF(J489&lt;&gt;"",MAX($A$1:A488)+1,""),"")</f>
        <v/>
      </c>
      <c r="B489" s="271" t="str">
        <f>IFERROR(IF(J489="","",_xlfn.CONCAT($Y$2,_xlfn.CONCAT(IF(LEN(ドッグキャリー!$K$2)=1,0,""),ドッグキャリー!$K$2,_xlfn.CONCAT(IF(LEN(ドッグキャリー!$N$2)=1,0,""),ドッグキャリー!$N$2)))),"")</f>
        <v/>
      </c>
      <c r="C489" s="278"/>
      <c r="D489" s="278"/>
      <c r="E489" s="278"/>
      <c r="F489" s="279"/>
      <c r="G489" s="279"/>
      <c r="H489" s="279"/>
      <c r="I489" s="280" t="str">
        <f>IF(ウエア!N153=0,"",ウエア!E153)</f>
        <v/>
      </c>
      <c r="J489" s="279" t="str">
        <f>IF(ウエア!N153=0,"",ウエア!N153)</f>
        <v/>
      </c>
      <c r="K489" s="279"/>
      <c r="L489" s="279"/>
      <c r="M489" s="279"/>
      <c r="N489" s="279"/>
      <c r="O489" s="279"/>
      <c r="P489" s="279"/>
      <c r="Q489" s="279"/>
      <c r="R489" s="279"/>
      <c r="S489" s="269">
        <v>488</v>
      </c>
    </row>
    <row r="490" spans="1:19" s="81" customFormat="1" ht="15.75">
      <c r="A490" s="270" t="str">
        <f>IFERROR(IF(J490&lt;&gt;"",MAX($A$1:A489)+1,""),"")</f>
        <v/>
      </c>
      <c r="B490" s="271" t="str">
        <f>IFERROR(IF(J490="","",_xlfn.CONCAT($Y$2,_xlfn.CONCAT(IF(LEN(ドッグキャリー!$K$2)=1,0,""),ドッグキャリー!$K$2,_xlfn.CONCAT(IF(LEN(ドッグキャリー!$N$2)=1,0,""),ドッグキャリー!$N$2)))),"")</f>
        <v/>
      </c>
      <c r="C490" s="278"/>
      <c r="D490" s="278"/>
      <c r="E490" s="278"/>
      <c r="F490" s="279"/>
      <c r="G490" s="279"/>
      <c r="H490" s="279"/>
      <c r="I490" s="280" t="str">
        <f>IF(ウエア!N154=0,"",ウエア!E154)</f>
        <v/>
      </c>
      <c r="J490" s="279" t="str">
        <f>IF(ウエア!N154=0,"",ウエア!N154)</f>
        <v/>
      </c>
      <c r="K490" s="279"/>
      <c r="L490" s="279"/>
      <c r="M490" s="279"/>
      <c r="N490" s="279"/>
      <c r="O490" s="279"/>
      <c r="P490" s="279"/>
      <c r="Q490" s="279"/>
      <c r="R490" s="279"/>
      <c r="S490" s="269">
        <v>489</v>
      </c>
    </row>
    <row r="491" spans="1:19" s="81" customFormat="1" ht="15.75">
      <c r="A491" s="270" t="str">
        <f>IFERROR(IF(J491&lt;&gt;"",MAX($A$1:A490)+1,""),"")</f>
        <v/>
      </c>
      <c r="B491" s="271" t="str">
        <f>IFERROR(IF(J491="","",_xlfn.CONCAT($Y$2,_xlfn.CONCAT(IF(LEN(ドッグキャリー!$K$2)=1,0,""),ドッグキャリー!$K$2,_xlfn.CONCAT(IF(LEN(ドッグキャリー!$N$2)=1,0,""),ドッグキャリー!$N$2)))),"")</f>
        <v/>
      </c>
      <c r="C491" s="278"/>
      <c r="D491" s="278"/>
      <c r="E491" s="278"/>
      <c r="F491" s="279"/>
      <c r="G491" s="279"/>
      <c r="H491" s="279"/>
      <c r="I491" s="280" t="str">
        <f>IF(ウエア!N155=0,"",ウエア!E155)</f>
        <v/>
      </c>
      <c r="J491" s="279" t="str">
        <f>IF(ウエア!N155=0,"",ウエア!N155)</f>
        <v/>
      </c>
      <c r="K491" s="279"/>
      <c r="L491" s="279"/>
      <c r="M491" s="279"/>
      <c r="N491" s="279"/>
      <c r="O491" s="279"/>
      <c r="P491" s="279"/>
      <c r="Q491" s="279"/>
      <c r="R491" s="279"/>
      <c r="S491" s="269">
        <v>490</v>
      </c>
    </row>
    <row r="492" spans="1:19" s="81" customFormat="1" ht="15.75">
      <c r="A492" s="270" t="str">
        <f>IFERROR(IF(J492&lt;&gt;"",MAX($A$1:A491)+1,""),"")</f>
        <v/>
      </c>
      <c r="B492" s="271" t="str">
        <f>IFERROR(IF(J492="","",_xlfn.CONCAT($Y$2,_xlfn.CONCAT(IF(LEN(ドッグキャリー!$K$2)=1,0,""),ドッグキャリー!$K$2,_xlfn.CONCAT(IF(LEN(ドッグキャリー!$N$2)=1,0,""),ドッグキャリー!$N$2)))),"")</f>
        <v/>
      </c>
      <c r="C492" s="278"/>
      <c r="D492" s="278"/>
      <c r="E492" s="278"/>
      <c r="F492" s="279"/>
      <c r="G492" s="279"/>
      <c r="H492" s="279"/>
      <c r="I492" s="280" t="str">
        <f>IF(ウエア!N156=0,"",ウエア!E156)</f>
        <v/>
      </c>
      <c r="J492" s="279" t="str">
        <f>IF(ウエア!N156=0,"",ウエア!N156)</f>
        <v/>
      </c>
      <c r="K492" s="279"/>
      <c r="L492" s="279"/>
      <c r="M492" s="279"/>
      <c r="N492" s="279"/>
      <c r="O492" s="279"/>
      <c r="P492" s="279"/>
      <c r="Q492" s="279"/>
      <c r="R492" s="279"/>
      <c r="S492" s="269">
        <v>491</v>
      </c>
    </row>
    <row r="493" spans="1:19" s="81" customFormat="1" ht="15.75">
      <c r="A493" s="270" t="str">
        <f>IFERROR(IF(J493&lt;&gt;"",MAX($A$1:A492)+1,""),"")</f>
        <v/>
      </c>
      <c r="B493" s="271" t="str">
        <f>IFERROR(IF(J493="","",_xlfn.CONCAT($Y$2,_xlfn.CONCAT(IF(LEN(ドッグキャリー!$K$2)=1,0,""),ドッグキャリー!$K$2,_xlfn.CONCAT(IF(LEN(ドッグキャリー!$N$2)=1,0,""),ドッグキャリー!$N$2)))),"")</f>
        <v/>
      </c>
      <c r="C493" s="278"/>
      <c r="D493" s="278"/>
      <c r="E493" s="278"/>
      <c r="F493" s="279"/>
      <c r="G493" s="279"/>
      <c r="H493" s="279"/>
      <c r="I493" s="280" t="str">
        <f>IF(ウエア!N157=0,"",ウエア!E157)</f>
        <v/>
      </c>
      <c r="J493" s="279" t="str">
        <f>IF(ウエア!N157=0,"",ウエア!N157)</f>
        <v/>
      </c>
      <c r="K493" s="279"/>
      <c r="L493" s="279"/>
      <c r="M493" s="279"/>
      <c r="N493" s="279"/>
      <c r="O493" s="279"/>
      <c r="P493" s="279"/>
      <c r="Q493" s="279"/>
      <c r="R493" s="279"/>
      <c r="S493" s="269">
        <v>492</v>
      </c>
    </row>
    <row r="494" spans="1:19" s="81" customFormat="1" ht="15.75">
      <c r="A494" s="270" t="str">
        <f>IFERROR(IF(J494&lt;&gt;"",MAX($A$1:A493)+1,""),"")</f>
        <v/>
      </c>
      <c r="B494" s="271" t="str">
        <f>IFERROR(IF(J494="","",_xlfn.CONCAT($Y$2,_xlfn.CONCAT(IF(LEN(ドッグキャリー!$K$2)=1,0,""),ドッグキャリー!$K$2,_xlfn.CONCAT(IF(LEN(ドッグキャリー!$N$2)=1,0,""),ドッグキャリー!$N$2)))),"")</f>
        <v/>
      </c>
      <c r="C494" s="278"/>
      <c r="D494" s="278"/>
      <c r="E494" s="278"/>
      <c r="F494" s="279"/>
      <c r="G494" s="279"/>
      <c r="H494" s="279"/>
      <c r="I494" s="280" t="str">
        <f>IF(ウエア!N158=0,"",ウエア!E158)</f>
        <v/>
      </c>
      <c r="J494" s="279" t="str">
        <f>IF(ウエア!N158=0,"",ウエア!N158)</f>
        <v/>
      </c>
      <c r="K494" s="279"/>
      <c r="L494" s="279"/>
      <c r="M494" s="279"/>
      <c r="N494" s="279"/>
      <c r="O494" s="279"/>
      <c r="P494" s="279"/>
      <c r="Q494" s="279"/>
      <c r="R494" s="279"/>
      <c r="S494" s="269">
        <v>493</v>
      </c>
    </row>
    <row r="495" spans="1:19" s="81" customFormat="1" ht="15.75">
      <c r="A495" s="270" t="str">
        <f>IFERROR(IF(J495&lt;&gt;"",MAX($A$1:A494)+1,""),"")</f>
        <v/>
      </c>
      <c r="B495" s="271" t="str">
        <f>IFERROR(IF(J495="","",_xlfn.CONCAT($Y$2,_xlfn.CONCAT(IF(LEN(ドッグキャリー!$K$2)=1,0,""),ドッグキャリー!$K$2,_xlfn.CONCAT(IF(LEN(ドッグキャリー!$N$2)=1,0,""),ドッグキャリー!$N$2)))),"")</f>
        <v/>
      </c>
      <c r="C495" s="278"/>
      <c r="D495" s="278"/>
      <c r="E495" s="278"/>
      <c r="F495" s="279"/>
      <c r="G495" s="279"/>
      <c r="H495" s="279"/>
      <c r="I495" s="280" t="str">
        <f>IF(ウエア!N159=0,"",ウエア!E159)</f>
        <v/>
      </c>
      <c r="J495" s="279" t="str">
        <f>IF(ウエア!N159=0,"",ウエア!N159)</f>
        <v/>
      </c>
      <c r="K495" s="279"/>
      <c r="L495" s="279"/>
      <c r="M495" s="279"/>
      <c r="N495" s="279"/>
      <c r="O495" s="279"/>
      <c r="P495" s="279"/>
      <c r="Q495" s="279"/>
      <c r="R495" s="279"/>
      <c r="S495" s="269">
        <v>494</v>
      </c>
    </row>
    <row r="496" spans="1:19" s="81" customFormat="1" ht="15.75">
      <c r="A496" s="270" t="str">
        <f>IFERROR(IF(J496&lt;&gt;"",MAX($A$1:A495)+1,""),"")</f>
        <v/>
      </c>
      <c r="B496" s="271" t="str">
        <f>IFERROR(IF(J496="","",_xlfn.CONCAT($Y$2,_xlfn.CONCAT(IF(LEN(ドッグキャリー!$K$2)=1,0,""),ドッグキャリー!$K$2,_xlfn.CONCAT(IF(LEN(ドッグキャリー!$N$2)=1,0,""),ドッグキャリー!$N$2)))),"")</f>
        <v/>
      </c>
      <c r="C496" s="278"/>
      <c r="D496" s="278"/>
      <c r="E496" s="278"/>
      <c r="F496" s="279"/>
      <c r="G496" s="279"/>
      <c r="H496" s="279"/>
      <c r="I496" s="280" t="str">
        <f>IF(ウエア!N160=0,"",ウエア!E160)</f>
        <v/>
      </c>
      <c r="J496" s="279" t="str">
        <f>IF(ウエア!N160=0,"",ウエア!N160)</f>
        <v/>
      </c>
      <c r="K496" s="279"/>
      <c r="L496" s="279"/>
      <c r="M496" s="279"/>
      <c r="N496" s="279"/>
      <c r="O496" s="279"/>
      <c r="P496" s="279"/>
      <c r="Q496" s="279"/>
      <c r="R496" s="279"/>
      <c r="S496" s="269">
        <v>495</v>
      </c>
    </row>
    <row r="497" spans="1:19" s="81" customFormat="1" ht="15.75">
      <c r="A497" s="270" t="str">
        <f>IFERROR(IF(J497&lt;&gt;"",MAX($A$1:A496)+1,""),"")</f>
        <v/>
      </c>
      <c r="B497" s="271" t="str">
        <f>IFERROR(IF(J497="","",_xlfn.CONCAT($Y$2,_xlfn.CONCAT(IF(LEN(ドッグキャリー!$K$2)=1,0,""),ドッグキャリー!$K$2,_xlfn.CONCAT(IF(LEN(ドッグキャリー!$N$2)=1,0,""),ドッグキャリー!$N$2)))),"")</f>
        <v/>
      </c>
      <c r="C497" s="278"/>
      <c r="D497" s="278"/>
      <c r="E497" s="278"/>
      <c r="F497" s="279"/>
      <c r="G497" s="279"/>
      <c r="H497" s="279"/>
      <c r="I497" s="280" t="str">
        <f>IF(ウエア!N161=0,"",ウエア!E161)</f>
        <v/>
      </c>
      <c r="J497" s="279" t="str">
        <f>IF(ウエア!N161=0,"",ウエア!N161)</f>
        <v/>
      </c>
      <c r="K497" s="279"/>
      <c r="L497" s="279"/>
      <c r="M497" s="279"/>
      <c r="N497" s="279"/>
      <c r="O497" s="279"/>
      <c r="P497" s="279"/>
      <c r="Q497" s="279"/>
      <c r="R497" s="279"/>
      <c r="S497" s="269">
        <v>496</v>
      </c>
    </row>
    <row r="498" spans="1:19" s="81" customFormat="1" ht="15.75">
      <c r="A498" s="270" t="str">
        <f>IFERROR(IF(J498&lt;&gt;"",MAX($A$1:A497)+1,""),"")</f>
        <v/>
      </c>
      <c r="B498" s="271" t="str">
        <f>IFERROR(IF(J498="","",_xlfn.CONCAT($Y$2,_xlfn.CONCAT(IF(LEN(ドッグキャリー!$K$2)=1,0,""),ドッグキャリー!$K$2,_xlfn.CONCAT(IF(LEN(ドッグキャリー!$N$2)=1,0,""),ドッグキャリー!$N$2)))),"")</f>
        <v/>
      </c>
      <c r="C498" s="278"/>
      <c r="D498" s="278"/>
      <c r="E498" s="278"/>
      <c r="F498" s="279"/>
      <c r="G498" s="279"/>
      <c r="H498" s="279"/>
      <c r="I498" s="280" t="str">
        <f>IF(ウエア!N162=0,"",ウエア!E162)</f>
        <v/>
      </c>
      <c r="J498" s="279" t="str">
        <f>IF(ウエア!N162=0,"",ウエア!N162)</f>
        <v/>
      </c>
      <c r="K498" s="279"/>
      <c r="L498" s="279"/>
      <c r="M498" s="279"/>
      <c r="N498" s="279"/>
      <c r="O498" s="279"/>
      <c r="P498" s="279"/>
      <c r="Q498" s="279"/>
      <c r="R498" s="279"/>
      <c r="S498" s="269">
        <v>497</v>
      </c>
    </row>
    <row r="499" spans="1:19" s="81" customFormat="1" ht="15.75">
      <c r="A499" s="270" t="str">
        <f>IFERROR(IF(J499&lt;&gt;"",MAX($A$1:A498)+1,""),"")</f>
        <v/>
      </c>
      <c r="B499" s="271" t="str">
        <f>IFERROR(IF(J499="","",_xlfn.CONCAT($Y$2,_xlfn.CONCAT(IF(LEN(ドッグキャリー!$K$2)=1,0,""),ドッグキャリー!$K$2,_xlfn.CONCAT(IF(LEN(ドッグキャリー!$N$2)=1,0,""),ドッグキャリー!$N$2)))),"")</f>
        <v/>
      </c>
      <c r="C499" s="278"/>
      <c r="D499" s="278"/>
      <c r="E499" s="278"/>
      <c r="F499" s="279"/>
      <c r="G499" s="279"/>
      <c r="H499" s="279"/>
      <c r="I499" s="280" t="str">
        <f>IF(ウエア!N163=0,"",ウエア!E163)</f>
        <v/>
      </c>
      <c r="J499" s="279" t="str">
        <f>IF(ウエア!N163=0,"",ウエア!N163)</f>
        <v/>
      </c>
      <c r="K499" s="279"/>
      <c r="L499" s="279"/>
      <c r="M499" s="279"/>
      <c r="N499" s="279"/>
      <c r="O499" s="279"/>
      <c r="P499" s="279"/>
      <c r="Q499" s="279"/>
      <c r="R499" s="279"/>
      <c r="S499" s="269">
        <v>498</v>
      </c>
    </row>
    <row r="500" spans="1:19" s="81" customFormat="1" ht="15.75">
      <c r="A500" s="270" t="str">
        <f>IFERROR(IF(J500&lt;&gt;"",MAX($A$1:A499)+1,""),"")</f>
        <v/>
      </c>
      <c r="B500" s="271" t="str">
        <f>IFERROR(IF(J500="","",_xlfn.CONCAT($Y$2,_xlfn.CONCAT(IF(LEN(ドッグキャリー!$K$2)=1,0,""),ドッグキャリー!$K$2,_xlfn.CONCAT(IF(LEN(ドッグキャリー!$N$2)=1,0,""),ドッグキャリー!$N$2)))),"")</f>
        <v/>
      </c>
      <c r="C500" s="278"/>
      <c r="D500" s="278"/>
      <c r="E500" s="278"/>
      <c r="F500" s="279"/>
      <c r="G500" s="279"/>
      <c r="H500" s="279"/>
      <c r="I500" s="280" t="str">
        <f>IF(ウエア!N164=0,"",ウエア!E164)</f>
        <v/>
      </c>
      <c r="J500" s="279" t="str">
        <f>IF(ウエア!N164=0,"",ウエア!N164)</f>
        <v/>
      </c>
      <c r="K500" s="279"/>
      <c r="L500" s="279"/>
      <c r="M500" s="279"/>
      <c r="N500" s="279"/>
      <c r="O500" s="279"/>
      <c r="P500" s="279"/>
      <c r="Q500" s="279"/>
      <c r="R500" s="279"/>
      <c r="S500" s="269">
        <v>499</v>
      </c>
    </row>
    <row r="501" spans="1:19" s="81" customFormat="1" ht="15.75">
      <c r="A501" s="270" t="str">
        <f>IFERROR(IF(J501&lt;&gt;"",MAX($A$1:A500)+1,""),"")</f>
        <v/>
      </c>
      <c r="B501" s="271" t="str">
        <f>IFERROR(IF(J501="","",_xlfn.CONCAT($Y$2,_xlfn.CONCAT(IF(LEN(ドッグキャリー!$K$2)=1,0,""),ドッグキャリー!$K$2,_xlfn.CONCAT(IF(LEN(ドッグキャリー!$N$2)=1,0,""),ドッグキャリー!$N$2)))),"")</f>
        <v/>
      </c>
      <c r="C501" s="278"/>
      <c r="D501" s="278"/>
      <c r="E501" s="278"/>
      <c r="F501" s="279"/>
      <c r="G501" s="279"/>
      <c r="H501" s="279"/>
      <c r="I501" s="280" t="str">
        <f>IF(ウエア!N165=0,"",ウエア!E165)</f>
        <v/>
      </c>
      <c r="J501" s="279" t="str">
        <f>IF(ウエア!N165=0,"",ウエア!N165)</f>
        <v/>
      </c>
      <c r="K501" s="279"/>
      <c r="L501" s="279"/>
      <c r="M501" s="279"/>
      <c r="N501" s="279"/>
      <c r="O501" s="279"/>
      <c r="P501" s="279"/>
      <c r="Q501" s="279"/>
      <c r="R501" s="279"/>
      <c r="S501" s="269">
        <v>500</v>
      </c>
    </row>
    <row r="502" spans="1:19" s="81" customFormat="1" ht="15.75">
      <c r="A502" s="270" t="str">
        <f>IFERROR(IF(J502&lt;&gt;"",MAX($A$1:A501)+1,""),"")</f>
        <v/>
      </c>
      <c r="B502" s="271" t="str">
        <f>IFERROR(IF(J502="","",_xlfn.CONCAT($Y$2,_xlfn.CONCAT(IF(LEN(ドッグキャリー!$K$2)=1,0,""),ドッグキャリー!$K$2,_xlfn.CONCAT(IF(LEN(ドッグキャリー!$N$2)=1,0,""),ドッグキャリー!$N$2)))),"")</f>
        <v/>
      </c>
      <c r="C502" s="278"/>
      <c r="D502" s="278"/>
      <c r="E502" s="278"/>
      <c r="F502" s="279"/>
      <c r="G502" s="279"/>
      <c r="H502" s="279"/>
      <c r="I502" s="280" t="str">
        <f>IF(ウエア!N166=0,"",ウエア!E166)</f>
        <v/>
      </c>
      <c r="J502" s="279" t="str">
        <f>IF(ウエア!N166=0,"",ウエア!N166)</f>
        <v/>
      </c>
      <c r="K502" s="279"/>
      <c r="L502" s="279"/>
      <c r="M502" s="279"/>
      <c r="N502" s="279"/>
      <c r="O502" s="279"/>
      <c r="P502" s="279"/>
      <c r="Q502" s="279"/>
      <c r="R502" s="279"/>
      <c r="S502" s="269">
        <v>501</v>
      </c>
    </row>
    <row r="503" spans="1:19" s="81" customFormat="1" ht="15.75">
      <c r="A503" s="270" t="str">
        <f>IFERROR(IF(J503&lt;&gt;"",MAX($A$1:A502)+1,""),"")</f>
        <v/>
      </c>
      <c r="B503" s="271" t="str">
        <f>IFERROR(IF(J503="","",_xlfn.CONCAT($Y$2,_xlfn.CONCAT(IF(LEN(ドッグキャリー!$K$2)=1,0,""),ドッグキャリー!$K$2,_xlfn.CONCAT(IF(LEN(ドッグキャリー!$N$2)=1,0,""),ドッグキャリー!$N$2)))),"")</f>
        <v/>
      </c>
      <c r="C503" s="278"/>
      <c r="D503" s="278"/>
      <c r="E503" s="278"/>
      <c r="F503" s="279"/>
      <c r="G503" s="279"/>
      <c r="H503" s="279"/>
      <c r="I503" s="280" t="str">
        <f>IF(ウエア!N167=0,"",ウエア!E167)</f>
        <v/>
      </c>
      <c r="J503" s="279" t="str">
        <f>IF(ウエア!N167=0,"",ウエア!N167)</f>
        <v/>
      </c>
      <c r="K503" s="279"/>
      <c r="L503" s="279"/>
      <c r="M503" s="279"/>
      <c r="N503" s="279"/>
      <c r="O503" s="279"/>
      <c r="P503" s="279"/>
      <c r="Q503" s="279"/>
      <c r="R503" s="279"/>
      <c r="S503" s="269">
        <v>502</v>
      </c>
    </row>
    <row r="504" spans="1:19" s="81" customFormat="1" ht="15.75">
      <c r="A504" s="270" t="str">
        <f>IFERROR(IF(J504&lt;&gt;"",MAX($A$1:A503)+1,""),"")</f>
        <v/>
      </c>
      <c r="B504" s="271" t="str">
        <f>IFERROR(IF(J504="","",_xlfn.CONCAT($Y$2,_xlfn.CONCAT(IF(LEN(ドッグキャリー!$K$2)=1,0,""),ドッグキャリー!$K$2,_xlfn.CONCAT(IF(LEN(ドッグキャリー!$N$2)=1,0,""),ドッグキャリー!$N$2)))),"")</f>
        <v/>
      </c>
      <c r="C504" s="278"/>
      <c r="D504" s="278"/>
      <c r="E504" s="278"/>
      <c r="F504" s="279"/>
      <c r="G504" s="279"/>
      <c r="H504" s="279"/>
      <c r="I504" s="280" t="str">
        <f>IF(ウエア!N168=0,"",ウエア!E168)</f>
        <v/>
      </c>
      <c r="J504" s="279" t="str">
        <f>IF(ウエア!N168=0,"",ウエア!N168)</f>
        <v/>
      </c>
      <c r="K504" s="279"/>
      <c r="L504" s="279"/>
      <c r="M504" s="279"/>
      <c r="N504" s="279"/>
      <c r="O504" s="279"/>
      <c r="P504" s="279"/>
      <c r="Q504" s="279"/>
      <c r="R504" s="279"/>
      <c r="S504" s="269">
        <v>503</v>
      </c>
    </row>
    <row r="505" spans="1:19" s="81" customFormat="1" ht="15.75">
      <c r="A505" s="270" t="str">
        <f>IFERROR(IF(J505&lt;&gt;"",MAX($A$1:A504)+1,""),"")</f>
        <v/>
      </c>
      <c r="B505" s="271" t="str">
        <f>IFERROR(IF(J505="","",_xlfn.CONCAT($Y$2,_xlfn.CONCAT(IF(LEN(ドッグキャリー!$K$2)=1,0,""),ドッグキャリー!$K$2,_xlfn.CONCAT(IF(LEN(ドッグキャリー!$N$2)=1,0,""),ドッグキャリー!$N$2)))),"")</f>
        <v/>
      </c>
      <c r="C505" s="278"/>
      <c r="D505" s="278"/>
      <c r="E505" s="278"/>
      <c r="F505" s="279"/>
      <c r="G505" s="279"/>
      <c r="H505" s="279"/>
      <c r="I505" s="280" t="str">
        <f>IF(ウエア!N169=0,"",ウエア!E169)</f>
        <v/>
      </c>
      <c r="J505" s="279" t="str">
        <f>IF(ウエア!N169=0,"",ウエア!N169)</f>
        <v/>
      </c>
      <c r="K505" s="279"/>
      <c r="L505" s="279"/>
      <c r="M505" s="279"/>
      <c r="N505" s="279"/>
      <c r="O505" s="279"/>
      <c r="P505" s="279"/>
      <c r="Q505" s="279"/>
      <c r="R505" s="279"/>
      <c r="S505" s="269">
        <v>504</v>
      </c>
    </row>
    <row r="506" spans="1:19" s="81" customFormat="1" ht="15.75">
      <c r="A506" s="270" t="str">
        <f>IFERROR(IF(J506&lt;&gt;"",MAX($A$1:A505)+1,""),"")</f>
        <v/>
      </c>
      <c r="B506" s="271" t="str">
        <f>IFERROR(IF(J506="","",_xlfn.CONCAT($Y$2,_xlfn.CONCAT(IF(LEN(ドッグキャリー!$K$2)=1,0,""),ドッグキャリー!$K$2,_xlfn.CONCAT(IF(LEN(ドッグキャリー!$N$2)=1,0,""),ドッグキャリー!$N$2)))),"")</f>
        <v/>
      </c>
      <c r="C506" s="278"/>
      <c r="D506" s="278"/>
      <c r="E506" s="278"/>
      <c r="F506" s="279"/>
      <c r="G506" s="279"/>
      <c r="H506" s="279"/>
      <c r="I506" s="280" t="str">
        <f>IF(ウエア!N170=0,"",ウエア!E170)</f>
        <v/>
      </c>
      <c r="J506" s="279" t="str">
        <f>IF(ウエア!N170=0,"",ウエア!N170)</f>
        <v/>
      </c>
      <c r="K506" s="279"/>
      <c r="L506" s="279"/>
      <c r="M506" s="279"/>
      <c r="N506" s="279"/>
      <c r="O506" s="279"/>
      <c r="P506" s="279"/>
      <c r="Q506" s="279"/>
      <c r="R506" s="279"/>
      <c r="S506" s="269">
        <v>505</v>
      </c>
    </row>
    <row r="507" spans="1:19" s="81" customFormat="1" ht="15.75">
      <c r="A507" s="270" t="str">
        <f>IFERROR(IF(J507&lt;&gt;"",MAX($A$1:A506)+1,""),"")</f>
        <v/>
      </c>
      <c r="B507" s="271" t="str">
        <f>IFERROR(IF(J507="","",_xlfn.CONCAT($Y$2,_xlfn.CONCAT(IF(LEN(ドッグキャリー!$K$2)=1,0,""),ドッグキャリー!$K$2,_xlfn.CONCAT(IF(LEN(ドッグキャリー!$N$2)=1,0,""),ドッグキャリー!$N$2)))),"")</f>
        <v/>
      </c>
      <c r="C507" s="278"/>
      <c r="D507" s="278"/>
      <c r="E507" s="278"/>
      <c r="F507" s="279"/>
      <c r="G507" s="279"/>
      <c r="H507" s="279"/>
      <c r="I507" s="280" t="str">
        <f>IF(ウエア!N171=0,"",ウエア!E171)</f>
        <v/>
      </c>
      <c r="J507" s="279" t="str">
        <f>IF(ウエア!N171=0,"",ウエア!N171)</f>
        <v/>
      </c>
      <c r="K507" s="279"/>
      <c r="L507" s="279"/>
      <c r="M507" s="279"/>
      <c r="N507" s="279"/>
      <c r="O507" s="279"/>
      <c r="P507" s="279"/>
      <c r="Q507" s="279"/>
      <c r="R507" s="279"/>
      <c r="S507" s="269">
        <v>506</v>
      </c>
    </row>
    <row r="508" spans="1:19" s="81" customFormat="1" ht="15.75">
      <c r="A508" s="270" t="str">
        <f>IFERROR(IF(J508&lt;&gt;"",MAX($A$1:A507)+1,""),"")</f>
        <v/>
      </c>
      <c r="B508" s="271" t="str">
        <f>IFERROR(IF(J508="","",_xlfn.CONCAT($Y$2,_xlfn.CONCAT(IF(LEN(ドッグキャリー!$K$2)=1,0,""),ドッグキャリー!$K$2,_xlfn.CONCAT(IF(LEN(ドッグキャリー!$N$2)=1,0,""),ドッグキャリー!$N$2)))),"")</f>
        <v/>
      </c>
      <c r="C508" s="278"/>
      <c r="D508" s="278"/>
      <c r="E508" s="278"/>
      <c r="F508" s="279"/>
      <c r="G508" s="279"/>
      <c r="H508" s="279"/>
      <c r="I508" s="280" t="str">
        <f>IF(ウエア!N172=0,"",ウエア!E172)</f>
        <v/>
      </c>
      <c r="J508" s="279" t="str">
        <f>IF(ウエア!N172=0,"",ウエア!N172)</f>
        <v/>
      </c>
      <c r="K508" s="279"/>
      <c r="L508" s="279"/>
      <c r="M508" s="279"/>
      <c r="N508" s="279"/>
      <c r="O508" s="279"/>
      <c r="P508" s="279"/>
      <c r="Q508" s="279"/>
      <c r="R508" s="279"/>
      <c r="S508" s="269">
        <v>507</v>
      </c>
    </row>
    <row r="509" spans="1:19" s="81" customFormat="1" ht="15.75">
      <c r="A509" s="270" t="str">
        <f>IFERROR(IF(J509&lt;&gt;"",MAX($A$1:A508)+1,""),"")</f>
        <v/>
      </c>
      <c r="B509" s="271" t="str">
        <f>IFERROR(IF(J509="","",_xlfn.CONCAT($Y$2,_xlfn.CONCAT(IF(LEN(ドッグキャリー!$K$2)=1,0,""),ドッグキャリー!$K$2,_xlfn.CONCAT(IF(LEN(ドッグキャリー!$N$2)=1,0,""),ドッグキャリー!$N$2)))),"")</f>
        <v/>
      </c>
      <c r="C509" s="278"/>
      <c r="D509" s="278"/>
      <c r="E509" s="278"/>
      <c r="F509" s="279"/>
      <c r="G509" s="279"/>
      <c r="H509" s="279"/>
      <c r="I509" s="280" t="str">
        <f>IF(ウエア!N173=0,"",ウエア!E173)</f>
        <v/>
      </c>
      <c r="J509" s="279" t="str">
        <f>IF(ウエア!N173=0,"",ウエア!N173)</f>
        <v/>
      </c>
      <c r="K509" s="279"/>
      <c r="L509" s="279"/>
      <c r="M509" s="279"/>
      <c r="N509" s="279"/>
      <c r="O509" s="279"/>
      <c r="P509" s="279"/>
      <c r="Q509" s="279"/>
      <c r="R509" s="279"/>
      <c r="S509" s="269">
        <v>508</v>
      </c>
    </row>
    <row r="510" spans="1:19" s="81" customFormat="1" ht="15.75">
      <c r="A510" s="270" t="str">
        <f>IFERROR(IF(J510&lt;&gt;"",MAX($A$1:A509)+1,""),"")</f>
        <v/>
      </c>
      <c r="B510" s="271" t="str">
        <f>IFERROR(IF(J510="","",_xlfn.CONCAT($Y$2,_xlfn.CONCAT(IF(LEN(ドッグキャリー!$K$2)=1,0,""),ドッグキャリー!$K$2,_xlfn.CONCAT(IF(LEN(ドッグキャリー!$N$2)=1,0,""),ドッグキャリー!$N$2)))),"")</f>
        <v/>
      </c>
      <c r="C510" s="278"/>
      <c r="D510" s="278"/>
      <c r="E510" s="278"/>
      <c r="F510" s="279"/>
      <c r="G510" s="279"/>
      <c r="H510" s="279"/>
      <c r="I510" s="280" t="str">
        <f>IF(ウエア!N174=0,"",ウエア!E174)</f>
        <v/>
      </c>
      <c r="J510" s="279" t="str">
        <f>IF(ウエア!N174=0,"",ウエア!N174)</f>
        <v/>
      </c>
      <c r="K510" s="279"/>
      <c r="L510" s="279"/>
      <c r="M510" s="279"/>
      <c r="N510" s="279"/>
      <c r="O510" s="279"/>
      <c r="P510" s="279"/>
      <c r="Q510" s="279"/>
      <c r="R510" s="279"/>
      <c r="S510" s="269">
        <v>509</v>
      </c>
    </row>
    <row r="511" spans="1:19" s="81" customFormat="1" ht="15.75">
      <c r="A511" s="270" t="str">
        <f>IFERROR(IF(J511&lt;&gt;"",MAX($A$1:A510)+1,""),"")</f>
        <v/>
      </c>
      <c r="B511" s="271" t="str">
        <f>IFERROR(IF(J511="","",_xlfn.CONCAT($Y$2,_xlfn.CONCAT(IF(LEN(ドッグキャリー!$K$2)=1,0,""),ドッグキャリー!$K$2,_xlfn.CONCAT(IF(LEN(ドッグキャリー!$N$2)=1,0,""),ドッグキャリー!$N$2)))),"")</f>
        <v/>
      </c>
      <c r="C511" s="278"/>
      <c r="D511" s="278"/>
      <c r="E511" s="278"/>
      <c r="F511" s="279"/>
      <c r="G511" s="279"/>
      <c r="H511" s="279"/>
      <c r="I511" s="280" t="str">
        <f>IF(ウエア!N175=0,"",ウエア!E175)</f>
        <v/>
      </c>
      <c r="J511" s="279" t="str">
        <f>IF(ウエア!N175=0,"",ウエア!N175)</f>
        <v/>
      </c>
      <c r="K511" s="279"/>
      <c r="L511" s="279"/>
      <c r="M511" s="279"/>
      <c r="N511" s="279"/>
      <c r="O511" s="279"/>
      <c r="P511" s="279"/>
      <c r="Q511" s="279"/>
      <c r="R511" s="279"/>
      <c r="S511" s="269">
        <v>510</v>
      </c>
    </row>
    <row r="512" spans="1:19" s="81" customFormat="1" ht="15.75">
      <c r="A512" s="270" t="str">
        <f>IFERROR(IF(J512&lt;&gt;"",MAX($A$1:A511)+1,""),"")</f>
        <v/>
      </c>
      <c r="B512" s="271" t="str">
        <f>IFERROR(IF(J512="","",_xlfn.CONCAT($Y$2,_xlfn.CONCAT(IF(LEN(ドッグキャリー!$K$2)=1,0,""),ドッグキャリー!$K$2,_xlfn.CONCAT(IF(LEN(ドッグキャリー!$N$2)=1,0,""),ドッグキャリー!$N$2)))),"")</f>
        <v/>
      </c>
      <c r="C512" s="278"/>
      <c r="D512" s="278"/>
      <c r="E512" s="278"/>
      <c r="F512" s="279"/>
      <c r="G512" s="279"/>
      <c r="H512" s="279"/>
      <c r="I512" s="280" t="str">
        <f>IF(ウエア!N176=0,"",ウエア!E176)</f>
        <v/>
      </c>
      <c r="J512" s="279" t="str">
        <f>IF(ウエア!N176=0,"",ウエア!N176)</f>
        <v/>
      </c>
      <c r="K512" s="279"/>
      <c r="L512" s="279"/>
      <c r="M512" s="279"/>
      <c r="N512" s="279"/>
      <c r="O512" s="279"/>
      <c r="P512" s="279"/>
      <c r="Q512" s="279"/>
      <c r="R512" s="279"/>
      <c r="S512" s="269">
        <v>511</v>
      </c>
    </row>
    <row r="513" spans="1:19" s="81" customFormat="1" ht="15.75">
      <c r="A513" s="270" t="str">
        <f>IFERROR(IF(J513&lt;&gt;"",MAX($A$1:A512)+1,""),"")</f>
        <v/>
      </c>
      <c r="B513" s="271" t="str">
        <f>IFERROR(IF(J513="","",_xlfn.CONCAT($Y$2,_xlfn.CONCAT(IF(LEN(ドッグキャリー!$K$2)=1,0,""),ドッグキャリー!$K$2,_xlfn.CONCAT(IF(LEN(ドッグキャリー!$N$2)=1,0,""),ドッグキャリー!$N$2)))),"")</f>
        <v/>
      </c>
      <c r="C513" s="278"/>
      <c r="D513" s="278"/>
      <c r="E513" s="278"/>
      <c r="F513" s="279"/>
      <c r="G513" s="279"/>
      <c r="H513" s="279"/>
      <c r="I513" s="280" t="str">
        <f>IF(ウエア!N177=0,"",ウエア!E177)</f>
        <v/>
      </c>
      <c r="J513" s="279" t="str">
        <f>IF(ウエア!N177=0,"",ウエア!N177)</f>
        <v/>
      </c>
      <c r="K513" s="279"/>
      <c r="L513" s="279"/>
      <c r="M513" s="279"/>
      <c r="N513" s="279"/>
      <c r="O513" s="279"/>
      <c r="P513" s="279"/>
      <c r="Q513" s="279"/>
      <c r="R513" s="279"/>
      <c r="S513" s="269">
        <v>512</v>
      </c>
    </row>
    <row r="514" spans="1:19" s="81" customFormat="1" ht="15.75">
      <c r="A514" s="270" t="str">
        <f>IFERROR(IF(J514&lt;&gt;"",MAX($A$1:A513)+1,""),"")</f>
        <v/>
      </c>
      <c r="B514" s="271" t="str">
        <f>IFERROR(IF(J514="","",_xlfn.CONCAT($Y$2,_xlfn.CONCAT(IF(LEN(ドッグキャリー!$K$2)=1,0,""),ドッグキャリー!$K$2,_xlfn.CONCAT(IF(LEN(ドッグキャリー!$N$2)=1,0,""),ドッグキャリー!$N$2)))),"")</f>
        <v/>
      </c>
      <c r="C514" s="278"/>
      <c r="D514" s="278"/>
      <c r="E514" s="278"/>
      <c r="F514" s="279"/>
      <c r="G514" s="279"/>
      <c r="H514" s="279"/>
      <c r="I514" s="280" t="str">
        <f>IF(ウエア!N178=0,"",ウエア!E178)</f>
        <v/>
      </c>
      <c r="J514" s="279" t="str">
        <f>IF(ウエア!N178=0,"",ウエア!N178)</f>
        <v/>
      </c>
      <c r="K514" s="279"/>
      <c r="L514" s="279"/>
      <c r="M514" s="279"/>
      <c r="N514" s="279"/>
      <c r="O514" s="279"/>
      <c r="P514" s="279"/>
      <c r="Q514" s="279"/>
      <c r="R514" s="279"/>
      <c r="S514" s="269">
        <v>513</v>
      </c>
    </row>
    <row r="515" spans="1:19" s="81" customFormat="1" ht="15.75">
      <c r="A515" s="270" t="str">
        <f>IFERROR(IF(J515&lt;&gt;"",MAX($A$1:A514)+1,""),"")</f>
        <v/>
      </c>
      <c r="B515" s="271" t="str">
        <f>IFERROR(IF(J515="","",_xlfn.CONCAT($Y$2,_xlfn.CONCAT(IF(LEN(ドッグキャリー!$K$2)=1,0,""),ドッグキャリー!$K$2,_xlfn.CONCAT(IF(LEN(ドッグキャリー!$N$2)=1,0,""),ドッグキャリー!$N$2)))),"")</f>
        <v/>
      </c>
      <c r="C515" s="278"/>
      <c r="D515" s="278"/>
      <c r="E515" s="278"/>
      <c r="F515" s="279"/>
      <c r="G515" s="279"/>
      <c r="H515" s="279"/>
      <c r="I515" s="280" t="str">
        <f>IF(ウエア!N179=0,"",ウエア!E179)</f>
        <v/>
      </c>
      <c r="J515" s="279" t="str">
        <f>IF(ウエア!N179=0,"",ウエア!N179)</f>
        <v/>
      </c>
      <c r="K515" s="279"/>
      <c r="L515" s="279"/>
      <c r="M515" s="279"/>
      <c r="N515" s="279"/>
      <c r="O515" s="279"/>
      <c r="P515" s="279"/>
      <c r="Q515" s="279"/>
      <c r="R515" s="279"/>
      <c r="S515" s="269">
        <v>514</v>
      </c>
    </row>
    <row r="516" spans="1:19" s="81" customFormat="1" ht="15.75">
      <c r="A516" s="270" t="str">
        <f>IFERROR(IF(J516&lt;&gt;"",MAX($A$1:A515)+1,""),"")</f>
        <v/>
      </c>
      <c r="B516" s="271" t="str">
        <f>IFERROR(IF(J516="","",_xlfn.CONCAT($Y$2,_xlfn.CONCAT(IF(LEN(ドッグキャリー!$K$2)=1,0,""),ドッグキャリー!$K$2,_xlfn.CONCAT(IF(LEN(ドッグキャリー!$N$2)=1,0,""),ドッグキャリー!$N$2)))),"")</f>
        <v/>
      </c>
      <c r="C516" s="278"/>
      <c r="D516" s="278"/>
      <c r="E516" s="278"/>
      <c r="F516" s="279"/>
      <c r="G516" s="279"/>
      <c r="H516" s="279"/>
      <c r="I516" s="280" t="str">
        <f>IF(ウエア!N180=0,"",ウエア!E180)</f>
        <v/>
      </c>
      <c r="J516" s="279" t="str">
        <f>IF(ウエア!N180=0,"",ウエア!N180)</f>
        <v/>
      </c>
      <c r="K516" s="279"/>
      <c r="L516" s="279"/>
      <c r="M516" s="279"/>
      <c r="N516" s="279"/>
      <c r="O516" s="279"/>
      <c r="P516" s="279"/>
      <c r="Q516" s="279"/>
      <c r="R516" s="279"/>
      <c r="S516" s="269">
        <v>515</v>
      </c>
    </row>
    <row r="517" spans="1:19" s="81" customFormat="1" ht="15.75">
      <c r="A517" s="270" t="str">
        <f>IFERROR(IF(J517&lt;&gt;"",MAX($A$1:A516)+1,""),"")</f>
        <v/>
      </c>
      <c r="B517" s="271" t="str">
        <f>IFERROR(IF(J517="","",_xlfn.CONCAT($Y$2,_xlfn.CONCAT(IF(LEN(ドッグキャリー!$K$2)=1,0,""),ドッグキャリー!$K$2,_xlfn.CONCAT(IF(LEN(ドッグキャリー!$N$2)=1,0,""),ドッグキャリー!$N$2)))),"")</f>
        <v/>
      </c>
      <c r="C517" s="278"/>
      <c r="D517" s="278"/>
      <c r="E517" s="278"/>
      <c r="F517" s="279"/>
      <c r="G517" s="279"/>
      <c r="H517" s="279"/>
      <c r="I517" s="280" t="str">
        <f>IF(ウエア!N181=0,"",ウエア!E181)</f>
        <v/>
      </c>
      <c r="J517" s="279" t="str">
        <f>IF(ウエア!N181=0,"",ウエア!N181)</f>
        <v/>
      </c>
      <c r="K517" s="279"/>
      <c r="L517" s="279"/>
      <c r="M517" s="279"/>
      <c r="N517" s="279"/>
      <c r="O517" s="279"/>
      <c r="P517" s="279"/>
      <c r="Q517" s="279"/>
      <c r="R517" s="279"/>
      <c r="S517" s="269">
        <v>516</v>
      </c>
    </row>
    <row r="518" spans="1:19" s="81" customFormat="1" ht="15.75">
      <c r="A518" s="270" t="str">
        <f>IFERROR(IF(J518&lt;&gt;"",MAX($A$1:A517)+1,""),"")</f>
        <v/>
      </c>
      <c r="B518" s="271" t="str">
        <f>IFERROR(IF(J518="","",_xlfn.CONCAT($Y$2,_xlfn.CONCAT(IF(LEN(ドッグキャリー!$K$2)=1,0,""),ドッグキャリー!$K$2,_xlfn.CONCAT(IF(LEN(ドッグキャリー!$N$2)=1,0,""),ドッグキャリー!$N$2)))),"")</f>
        <v/>
      </c>
      <c r="C518" s="278"/>
      <c r="D518" s="278"/>
      <c r="E518" s="278"/>
      <c r="F518" s="279"/>
      <c r="G518" s="279"/>
      <c r="H518" s="279"/>
      <c r="I518" s="280" t="str">
        <f>IF(ウエア!N182=0,"",ウエア!E182)</f>
        <v/>
      </c>
      <c r="J518" s="279" t="str">
        <f>IF(ウエア!N182=0,"",ウエア!N182)</f>
        <v/>
      </c>
      <c r="K518" s="279"/>
      <c r="L518" s="279"/>
      <c r="M518" s="279"/>
      <c r="N518" s="279"/>
      <c r="O518" s="279"/>
      <c r="P518" s="279"/>
      <c r="Q518" s="279"/>
      <c r="R518" s="279"/>
      <c r="S518" s="269">
        <v>517</v>
      </c>
    </row>
    <row r="519" spans="1:19" s="81" customFormat="1" ht="15.75">
      <c r="A519" s="270" t="str">
        <f>IFERROR(IF(J519&lt;&gt;"",MAX($A$1:A518)+1,""),"")</f>
        <v/>
      </c>
      <c r="B519" s="271" t="str">
        <f>IFERROR(IF(J519="","",_xlfn.CONCAT($Y$2,_xlfn.CONCAT(IF(LEN(ドッグキャリー!$K$2)=1,0,""),ドッグキャリー!$K$2,_xlfn.CONCAT(IF(LEN(ドッグキャリー!$N$2)=1,0,""),ドッグキャリー!$N$2)))),"")</f>
        <v/>
      </c>
      <c r="C519" s="278"/>
      <c r="D519" s="278"/>
      <c r="E519" s="278"/>
      <c r="F519" s="279"/>
      <c r="G519" s="279"/>
      <c r="H519" s="279"/>
      <c r="I519" s="280" t="str">
        <f>IF(ウエア!N183=0,"",ウエア!E183)</f>
        <v/>
      </c>
      <c r="J519" s="279" t="str">
        <f>IF(ウエア!N183=0,"",ウエア!N183)</f>
        <v/>
      </c>
      <c r="K519" s="279"/>
      <c r="L519" s="279"/>
      <c r="M519" s="279"/>
      <c r="N519" s="279"/>
      <c r="O519" s="279"/>
      <c r="P519" s="279"/>
      <c r="Q519" s="279"/>
      <c r="R519" s="279"/>
      <c r="S519" s="269">
        <v>518</v>
      </c>
    </row>
    <row r="520" spans="1:19" s="81" customFormat="1" ht="15.75">
      <c r="A520" s="270" t="str">
        <f>IFERROR(IF(J520&lt;&gt;"",MAX($A$1:A519)+1,""),"")</f>
        <v/>
      </c>
      <c r="B520" s="271" t="str">
        <f>IFERROR(IF(J520="","",_xlfn.CONCAT($Y$2,_xlfn.CONCAT(IF(LEN(ドッグキャリー!$K$2)=1,0,""),ドッグキャリー!$K$2,_xlfn.CONCAT(IF(LEN(ドッグキャリー!$N$2)=1,0,""),ドッグキャリー!$N$2)))),"")</f>
        <v/>
      </c>
      <c r="C520" s="278"/>
      <c r="D520" s="278"/>
      <c r="E520" s="278"/>
      <c r="F520" s="279"/>
      <c r="G520" s="279"/>
      <c r="H520" s="279"/>
      <c r="I520" s="280" t="str">
        <f>IF(ウエア!N184=0,"",ウエア!E184)</f>
        <v/>
      </c>
      <c r="J520" s="279" t="str">
        <f>IF(ウエア!N184=0,"",ウエア!N184)</f>
        <v/>
      </c>
      <c r="K520" s="279"/>
      <c r="L520" s="279"/>
      <c r="M520" s="279"/>
      <c r="N520" s="279"/>
      <c r="O520" s="279"/>
      <c r="P520" s="279"/>
      <c r="Q520" s="279"/>
      <c r="R520" s="279"/>
      <c r="S520" s="269">
        <v>519</v>
      </c>
    </row>
    <row r="521" spans="1:19" s="81" customFormat="1" ht="15.75">
      <c r="A521" s="270" t="str">
        <f>IFERROR(IF(J521&lt;&gt;"",MAX($A$1:A520)+1,""),"")</f>
        <v/>
      </c>
      <c r="B521" s="271" t="str">
        <f>IFERROR(IF(J521="","",_xlfn.CONCAT($Y$2,_xlfn.CONCAT(IF(LEN(ドッグキャリー!$K$2)=1,0,""),ドッグキャリー!$K$2,_xlfn.CONCAT(IF(LEN(ドッグキャリー!$N$2)=1,0,""),ドッグキャリー!$N$2)))),"")</f>
        <v/>
      </c>
      <c r="C521" s="278"/>
      <c r="D521" s="278"/>
      <c r="E521" s="278"/>
      <c r="F521" s="279"/>
      <c r="G521" s="279"/>
      <c r="H521" s="279"/>
      <c r="I521" s="280" t="str">
        <f>IF(ウエア!N185=0,"",ウエア!E185)</f>
        <v/>
      </c>
      <c r="J521" s="279" t="str">
        <f>IF(ウエア!N185=0,"",ウエア!N185)</f>
        <v/>
      </c>
      <c r="K521" s="279"/>
      <c r="L521" s="279"/>
      <c r="M521" s="279"/>
      <c r="N521" s="279"/>
      <c r="O521" s="279"/>
      <c r="P521" s="279"/>
      <c r="Q521" s="279"/>
      <c r="R521" s="279"/>
      <c r="S521" s="269">
        <v>520</v>
      </c>
    </row>
    <row r="522" spans="1:19" s="81" customFormat="1" ht="15.75">
      <c r="A522" s="270" t="str">
        <f>IFERROR(IF(J522&lt;&gt;"",MAX($A$1:A521)+1,""),"")</f>
        <v/>
      </c>
      <c r="B522" s="271" t="str">
        <f>IFERROR(IF(J522="","",_xlfn.CONCAT($Y$2,_xlfn.CONCAT(IF(LEN(ドッグキャリー!$K$2)=1,0,""),ドッグキャリー!$K$2,_xlfn.CONCAT(IF(LEN(ドッグキャリー!$N$2)=1,0,""),ドッグキャリー!$N$2)))),"")</f>
        <v/>
      </c>
      <c r="C522" s="278"/>
      <c r="D522" s="278"/>
      <c r="E522" s="278"/>
      <c r="F522" s="279"/>
      <c r="G522" s="279"/>
      <c r="H522" s="279"/>
      <c r="I522" s="280" t="str">
        <f>IF(ウエア!N186=0,"",ウエア!E186)</f>
        <v/>
      </c>
      <c r="J522" s="279" t="str">
        <f>IF(ウエア!N186=0,"",ウエア!N186)</f>
        <v/>
      </c>
      <c r="K522" s="279"/>
      <c r="L522" s="279"/>
      <c r="M522" s="279"/>
      <c r="N522" s="279"/>
      <c r="O522" s="279"/>
      <c r="P522" s="279"/>
      <c r="Q522" s="279"/>
      <c r="R522" s="279"/>
      <c r="S522" s="269">
        <v>521</v>
      </c>
    </row>
    <row r="523" spans="1:19" s="81" customFormat="1" ht="15.75">
      <c r="A523" s="270" t="str">
        <f>IFERROR(IF(J523&lt;&gt;"",MAX($A$1:A522)+1,""),"")</f>
        <v/>
      </c>
      <c r="B523" s="271" t="str">
        <f>IFERROR(IF(J523="","",_xlfn.CONCAT($Y$2,_xlfn.CONCAT(IF(LEN(ドッグキャリー!$K$2)=1,0,""),ドッグキャリー!$K$2,_xlfn.CONCAT(IF(LEN(ドッグキャリー!$N$2)=1,0,""),ドッグキャリー!$N$2)))),"")</f>
        <v/>
      </c>
      <c r="C523" s="278"/>
      <c r="D523" s="278"/>
      <c r="E523" s="278"/>
      <c r="F523" s="279"/>
      <c r="G523" s="279"/>
      <c r="H523" s="279"/>
      <c r="I523" s="280" t="str">
        <f>IF(ウエア!N187=0,"",ウエア!E187)</f>
        <v/>
      </c>
      <c r="J523" s="279" t="str">
        <f>IF(ウエア!N187=0,"",ウエア!N187)</f>
        <v/>
      </c>
      <c r="K523" s="279"/>
      <c r="L523" s="279"/>
      <c r="M523" s="279"/>
      <c r="N523" s="279"/>
      <c r="O523" s="279"/>
      <c r="P523" s="279"/>
      <c r="Q523" s="279"/>
      <c r="R523" s="279"/>
      <c r="S523" s="269">
        <v>522</v>
      </c>
    </row>
    <row r="524" spans="1:19" s="81" customFormat="1" ht="15.75">
      <c r="A524" s="270" t="str">
        <f>IFERROR(IF(J524&lt;&gt;"",MAX($A$1:A523)+1,""),"")</f>
        <v/>
      </c>
      <c r="B524" s="271" t="str">
        <f>IFERROR(IF(J524="","",_xlfn.CONCAT($Y$2,_xlfn.CONCAT(IF(LEN(ドッグキャリー!$K$2)=1,0,""),ドッグキャリー!$K$2,_xlfn.CONCAT(IF(LEN(ドッグキャリー!$N$2)=1,0,""),ドッグキャリー!$N$2)))),"")</f>
        <v/>
      </c>
      <c r="C524" s="278"/>
      <c r="D524" s="278"/>
      <c r="E524" s="278"/>
      <c r="F524" s="279"/>
      <c r="G524" s="279"/>
      <c r="H524" s="279"/>
      <c r="I524" s="280" t="str">
        <f>IF(ウエア!N188=0,"",ウエア!E188)</f>
        <v/>
      </c>
      <c r="J524" s="279" t="str">
        <f>IF(ウエア!N188=0,"",ウエア!N188)</f>
        <v/>
      </c>
      <c r="K524" s="279"/>
      <c r="L524" s="279"/>
      <c r="M524" s="279"/>
      <c r="N524" s="279"/>
      <c r="O524" s="279"/>
      <c r="P524" s="279"/>
      <c r="Q524" s="279"/>
      <c r="R524" s="279"/>
      <c r="S524" s="269">
        <v>523</v>
      </c>
    </row>
    <row r="525" spans="1:19" s="81" customFormat="1" ht="15.75">
      <c r="A525" s="270" t="str">
        <f>IFERROR(IF(J525&lt;&gt;"",MAX($A$1:A524)+1,""),"")</f>
        <v/>
      </c>
      <c r="B525" s="271" t="str">
        <f>IFERROR(IF(J525="","",_xlfn.CONCAT($Y$2,_xlfn.CONCAT(IF(LEN(ドッグキャリー!$K$2)=1,0,""),ドッグキャリー!$K$2,_xlfn.CONCAT(IF(LEN(ドッグキャリー!$N$2)=1,0,""),ドッグキャリー!$N$2)))),"")</f>
        <v/>
      </c>
      <c r="C525" s="278"/>
      <c r="D525" s="278"/>
      <c r="E525" s="278"/>
      <c r="F525" s="279"/>
      <c r="G525" s="279"/>
      <c r="H525" s="279"/>
      <c r="I525" s="280" t="str">
        <f>IF(ウエア!N189=0,"",ウエア!E189)</f>
        <v/>
      </c>
      <c r="J525" s="279" t="str">
        <f>IF(ウエア!N189=0,"",ウエア!N189)</f>
        <v/>
      </c>
      <c r="K525" s="279"/>
      <c r="L525" s="279"/>
      <c r="M525" s="279"/>
      <c r="N525" s="279"/>
      <c r="O525" s="279"/>
      <c r="P525" s="279"/>
      <c r="Q525" s="279"/>
      <c r="R525" s="279"/>
      <c r="S525" s="269">
        <v>524</v>
      </c>
    </row>
    <row r="526" spans="1:19" s="81" customFormat="1" ht="15.75">
      <c r="A526" s="270" t="str">
        <f>IFERROR(IF(J526&lt;&gt;"",MAX($A$1:A525)+1,""),"")</f>
        <v/>
      </c>
      <c r="B526" s="271" t="str">
        <f>IFERROR(IF(J526="","",_xlfn.CONCAT($Y$2,_xlfn.CONCAT(IF(LEN(ドッグキャリー!$K$2)=1,0,""),ドッグキャリー!$K$2,_xlfn.CONCAT(IF(LEN(ドッグキャリー!$N$2)=1,0,""),ドッグキャリー!$N$2)))),"")</f>
        <v/>
      </c>
      <c r="C526" s="278"/>
      <c r="D526" s="278"/>
      <c r="E526" s="278"/>
      <c r="F526" s="279"/>
      <c r="G526" s="279"/>
      <c r="H526" s="279"/>
      <c r="I526" s="280" t="str">
        <f>IF(ウエア!N190=0,"",ウエア!E190)</f>
        <v/>
      </c>
      <c r="J526" s="279" t="str">
        <f>IF(ウエア!N190=0,"",ウエア!N190)</f>
        <v/>
      </c>
      <c r="K526" s="279"/>
      <c r="L526" s="279"/>
      <c r="M526" s="279"/>
      <c r="N526" s="279"/>
      <c r="O526" s="279"/>
      <c r="P526" s="279"/>
      <c r="Q526" s="279"/>
      <c r="R526" s="279"/>
      <c r="S526" s="269">
        <v>525</v>
      </c>
    </row>
    <row r="527" spans="1:19" s="81" customFormat="1" ht="15.75">
      <c r="A527" s="270" t="str">
        <f>IFERROR(IF(J527&lt;&gt;"",MAX($A$1:A526)+1,""),"")</f>
        <v/>
      </c>
      <c r="B527" s="271" t="str">
        <f>IFERROR(IF(J527="","",_xlfn.CONCAT($Y$2,_xlfn.CONCAT(IF(LEN(ドッグキャリー!$K$2)=1,0,""),ドッグキャリー!$K$2,_xlfn.CONCAT(IF(LEN(ドッグキャリー!$N$2)=1,0,""),ドッグキャリー!$N$2)))),"")</f>
        <v/>
      </c>
      <c r="C527" s="278"/>
      <c r="D527" s="278"/>
      <c r="E527" s="278"/>
      <c r="F527" s="279"/>
      <c r="G527" s="279"/>
      <c r="H527" s="279"/>
      <c r="I527" s="280" t="str">
        <f>IF(ウエア!N191=0,"",ウエア!E191)</f>
        <v/>
      </c>
      <c r="J527" s="279" t="str">
        <f>IF(ウエア!N191=0,"",ウエア!N191)</f>
        <v/>
      </c>
      <c r="K527" s="279"/>
      <c r="L527" s="279"/>
      <c r="M527" s="279"/>
      <c r="N527" s="279"/>
      <c r="O527" s="279"/>
      <c r="P527" s="279"/>
      <c r="Q527" s="279"/>
      <c r="R527" s="279"/>
      <c r="S527" s="269">
        <v>526</v>
      </c>
    </row>
    <row r="528" spans="1:19" s="81" customFormat="1" ht="15.75">
      <c r="A528" s="270" t="str">
        <f>IFERROR(IF(J528&lt;&gt;"",MAX($A$1:A527)+1,""),"")</f>
        <v/>
      </c>
      <c r="B528" s="271" t="str">
        <f>IFERROR(IF(J528="","",_xlfn.CONCAT($Y$2,_xlfn.CONCAT(IF(LEN(ドッグキャリー!$K$2)=1,0,""),ドッグキャリー!$K$2,_xlfn.CONCAT(IF(LEN(ドッグキャリー!$N$2)=1,0,""),ドッグキャリー!$N$2)))),"")</f>
        <v/>
      </c>
      <c r="C528" s="278"/>
      <c r="D528" s="278"/>
      <c r="E528" s="278"/>
      <c r="F528" s="279"/>
      <c r="G528" s="279"/>
      <c r="H528" s="279"/>
      <c r="I528" s="280" t="str">
        <f>IF(ウエア!N192=0,"",ウエア!E192)</f>
        <v/>
      </c>
      <c r="J528" s="279" t="str">
        <f>IF(ウエア!N192=0,"",ウエア!N192)</f>
        <v/>
      </c>
      <c r="K528" s="279"/>
      <c r="L528" s="279"/>
      <c r="M528" s="279"/>
      <c r="N528" s="279"/>
      <c r="O528" s="279"/>
      <c r="P528" s="279"/>
      <c r="Q528" s="279"/>
      <c r="R528" s="279"/>
      <c r="S528" s="269">
        <v>527</v>
      </c>
    </row>
    <row r="529" spans="1:19" s="81" customFormat="1" ht="15.75">
      <c r="A529" s="270" t="str">
        <f>IFERROR(IF(J529&lt;&gt;"",MAX($A$1:A528)+1,""),"")</f>
        <v/>
      </c>
      <c r="B529" s="271" t="str">
        <f>IFERROR(IF(J529="","",_xlfn.CONCAT($Y$2,_xlfn.CONCAT(IF(LEN(ドッグキャリー!$K$2)=1,0,""),ドッグキャリー!$K$2,_xlfn.CONCAT(IF(LEN(ドッグキャリー!$N$2)=1,0,""),ドッグキャリー!$N$2)))),"")</f>
        <v/>
      </c>
      <c r="C529" s="278"/>
      <c r="D529" s="278"/>
      <c r="E529" s="278"/>
      <c r="F529" s="279"/>
      <c r="G529" s="279"/>
      <c r="H529" s="279"/>
      <c r="I529" s="280" t="str">
        <f>IF(ウエア!N193=0,"",ウエア!E193)</f>
        <v/>
      </c>
      <c r="J529" s="279" t="str">
        <f>IF(ウエア!N193=0,"",ウエア!N193)</f>
        <v/>
      </c>
      <c r="K529" s="279"/>
      <c r="L529" s="279"/>
      <c r="M529" s="279"/>
      <c r="N529" s="279"/>
      <c r="O529" s="279"/>
      <c r="P529" s="279"/>
      <c r="Q529" s="279"/>
      <c r="R529" s="279"/>
      <c r="S529" s="269">
        <v>528</v>
      </c>
    </row>
    <row r="530" spans="1:19" s="81" customFormat="1" ht="15.75">
      <c r="A530" s="270" t="str">
        <f>IFERROR(IF(J530&lt;&gt;"",MAX($A$1:A529)+1,""),"")</f>
        <v/>
      </c>
      <c r="B530" s="271" t="str">
        <f>IFERROR(IF(J530="","",_xlfn.CONCAT($Y$2,_xlfn.CONCAT(IF(LEN(ドッグキャリー!$K$2)=1,0,""),ドッグキャリー!$K$2,_xlfn.CONCAT(IF(LEN(ドッグキャリー!$N$2)=1,0,""),ドッグキャリー!$N$2)))),"")</f>
        <v/>
      </c>
      <c r="C530" s="278"/>
      <c r="D530" s="278"/>
      <c r="E530" s="278"/>
      <c r="F530" s="279"/>
      <c r="G530" s="279"/>
      <c r="H530" s="279"/>
      <c r="I530" s="280" t="str">
        <f>IF(ウエア!N194=0,"",ウエア!E194)</f>
        <v/>
      </c>
      <c r="J530" s="279" t="str">
        <f>IF(ウエア!N194=0,"",ウエア!N194)</f>
        <v/>
      </c>
      <c r="K530" s="279"/>
      <c r="L530" s="279"/>
      <c r="M530" s="279"/>
      <c r="N530" s="279"/>
      <c r="O530" s="279"/>
      <c r="P530" s="279"/>
      <c r="Q530" s="279"/>
      <c r="R530" s="279"/>
      <c r="S530" s="269">
        <v>529</v>
      </c>
    </row>
    <row r="531" spans="1:19" s="81" customFormat="1" ht="15.75">
      <c r="A531" s="270" t="str">
        <f>IFERROR(IF(J531&lt;&gt;"",MAX($A$1:A530)+1,""),"")</f>
        <v/>
      </c>
      <c r="B531" s="271" t="str">
        <f>IFERROR(IF(J531="","",_xlfn.CONCAT($Y$2,_xlfn.CONCAT(IF(LEN(ドッグキャリー!$K$2)=1,0,""),ドッグキャリー!$K$2,_xlfn.CONCAT(IF(LEN(ドッグキャリー!$N$2)=1,0,""),ドッグキャリー!$N$2)))),"")</f>
        <v/>
      </c>
      <c r="C531" s="278"/>
      <c r="D531" s="278"/>
      <c r="E531" s="278"/>
      <c r="F531" s="279"/>
      <c r="G531" s="279"/>
      <c r="H531" s="279"/>
      <c r="I531" s="280" t="str">
        <f>IF(ウエア!N195=0,"",ウエア!E195)</f>
        <v/>
      </c>
      <c r="J531" s="279" t="str">
        <f>IF(ウエア!N195=0,"",ウエア!N195)</f>
        <v/>
      </c>
      <c r="K531" s="279"/>
      <c r="L531" s="279"/>
      <c r="M531" s="279"/>
      <c r="N531" s="279"/>
      <c r="O531" s="279"/>
      <c r="P531" s="279"/>
      <c r="Q531" s="279"/>
      <c r="R531" s="279"/>
      <c r="S531" s="269">
        <v>530</v>
      </c>
    </row>
    <row r="532" spans="1:19" s="81" customFormat="1" ht="15.75">
      <c r="A532" s="270" t="str">
        <f>IFERROR(IF(J532&lt;&gt;"",MAX($A$1:A531)+1,""),"")</f>
        <v/>
      </c>
      <c r="B532" s="271" t="str">
        <f>IFERROR(IF(J532="","",_xlfn.CONCAT($Y$2,_xlfn.CONCAT(IF(LEN(ドッグキャリー!$K$2)=1,0,""),ドッグキャリー!$K$2,_xlfn.CONCAT(IF(LEN(ドッグキャリー!$N$2)=1,0,""),ドッグキャリー!$N$2)))),"")</f>
        <v/>
      </c>
      <c r="C532" s="278"/>
      <c r="D532" s="278"/>
      <c r="E532" s="278"/>
      <c r="F532" s="279"/>
      <c r="G532" s="279"/>
      <c r="H532" s="279"/>
      <c r="I532" s="280" t="str">
        <f>IF(ウエア!N196=0,"",ウエア!E196)</f>
        <v/>
      </c>
      <c r="J532" s="279" t="str">
        <f>IF(ウエア!N196=0,"",ウエア!N196)</f>
        <v/>
      </c>
      <c r="K532" s="279"/>
      <c r="L532" s="279"/>
      <c r="M532" s="279"/>
      <c r="N532" s="279"/>
      <c r="O532" s="279"/>
      <c r="P532" s="279"/>
      <c r="Q532" s="279"/>
      <c r="R532" s="279"/>
      <c r="S532" s="269">
        <v>531</v>
      </c>
    </row>
    <row r="533" spans="1:19" s="81" customFormat="1" ht="15.75">
      <c r="A533" s="270" t="str">
        <f>IFERROR(IF(J533&lt;&gt;"",MAX($A$1:A532)+1,""),"")</f>
        <v/>
      </c>
      <c r="B533" s="271" t="str">
        <f>IFERROR(IF(J533="","",_xlfn.CONCAT($Y$2,_xlfn.CONCAT(IF(LEN(ドッグキャリー!$K$2)=1,0,""),ドッグキャリー!$K$2,_xlfn.CONCAT(IF(LEN(ドッグキャリー!$N$2)=1,0,""),ドッグキャリー!$N$2)))),"")</f>
        <v/>
      </c>
      <c r="C533" s="278"/>
      <c r="D533" s="278"/>
      <c r="E533" s="278"/>
      <c r="F533" s="279"/>
      <c r="G533" s="279"/>
      <c r="H533" s="279"/>
      <c r="I533" s="280" t="str">
        <f>IF(ウエア!N197=0,"",ウエア!E197)</f>
        <v/>
      </c>
      <c r="J533" s="279" t="str">
        <f>IF(ウエア!N197=0,"",ウエア!N197)</f>
        <v/>
      </c>
      <c r="K533" s="279"/>
      <c r="L533" s="279"/>
      <c r="M533" s="279"/>
      <c r="N533" s="279"/>
      <c r="O533" s="279"/>
      <c r="P533" s="279"/>
      <c r="Q533" s="279"/>
      <c r="R533" s="279"/>
      <c r="S533" s="269">
        <v>532</v>
      </c>
    </row>
    <row r="534" spans="1:19" s="81" customFormat="1" ht="15.75">
      <c r="A534" s="270" t="str">
        <f>IFERROR(IF(J534&lt;&gt;"",MAX($A$1:A533)+1,""),"")</f>
        <v/>
      </c>
      <c r="B534" s="271" t="str">
        <f>IFERROR(IF(J534="","",_xlfn.CONCAT($Y$2,_xlfn.CONCAT(IF(LEN(ドッグキャリー!$K$2)=1,0,""),ドッグキャリー!$K$2,_xlfn.CONCAT(IF(LEN(ドッグキャリー!$N$2)=1,0,""),ドッグキャリー!$N$2)))),"")</f>
        <v/>
      </c>
      <c r="C534" s="278"/>
      <c r="D534" s="278"/>
      <c r="E534" s="278"/>
      <c r="F534" s="279"/>
      <c r="G534" s="279"/>
      <c r="H534" s="279"/>
      <c r="I534" s="280" t="str">
        <f>IF(ウエア!N198=0,"",ウエア!E198)</f>
        <v/>
      </c>
      <c r="J534" s="279" t="str">
        <f>IF(ウエア!N198=0,"",ウエア!N198)</f>
        <v/>
      </c>
      <c r="K534" s="279"/>
      <c r="L534" s="279"/>
      <c r="M534" s="279"/>
      <c r="N534" s="279"/>
      <c r="O534" s="279"/>
      <c r="P534" s="279"/>
      <c r="Q534" s="279"/>
      <c r="R534" s="279"/>
      <c r="S534" s="269">
        <v>533</v>
      </c>
    </row>
    <row r="535" spans="1:19" s="81" customFormat="1" ht="15.75">
      <c r="A535" s="270" t="str">
        <f>IFERROR(IF(J535&lt;&gt;"",MAX($A$1:A534)+1,""),"")</f>
        <v/>
      </c>
      <c r="B535" s="271" t="str">
        <f>IFERROR(IF(J535="","",_xlfn.CONCAT($Y$2,_xlfn.CONCAT(IF(LEN(ドッグキャリー!$K$2)=1,0,""),ドッグキャリー!$K$2,_xlfn.CONCAT(IF(LEN(ドッグキャリー!$N$2)=1,0,""),ドッグキャリー!$N$2)))),"")</f>
        <v/>
      </c>
      <c r="C535" s="278"/>
      <c r="D535" s="278"/>
      <c r="E535" s="278"/>
      <c r="F535" s="279"/>
      <c r="G535" s="279"/>
      <c r="H535" s="279"/>
      <c r="I535" s="280" t="str">
        <f>IF(ウエア!N199=0,"",ウエア!E199)</f>
        <v/>
      </c>
      <c r="J535" s="279" t="str">
        <f>IF(ウエア!N199=0,"",ウエア!N199)</f>
        <v/>
      </c>
      <c r="K535" s="279"/>
      <c r="L535" s="279"/>
      <c r="M535" s="279"/>
      <c r="N535" s="279"/>
      <c r="O535" s="279"/>
      <c r="P535" s="279"/>
      <c r="Q535" s="279"/>
      <c r="R535" s="279"/>
      <c r="S535" s="269">
        <v>534</v>
      </c>
    </row>
    <row r="536" spans="1:19" s="81" customFormat="1" ht="15.75">
      <c r="A536" s="270" t="str">
        <f>IFERROR(IF(J536&lt;&gt;"",MAX($A$1:A535)+1,""),"")</f>
        <v/>
      </c>
      <c r="B536" s="271" t="str">
        <f>IFERROR(IF(J536="","",_xlfn.CONCAT($Y$2,_xlfn.CONCAT(IF(LEN(ドッグキャリー!$K$2)=1,0,""),ドッグキャリー!$K$2,_xlfn.CONCAT(IF(LEN(ドッグキャリー!$N$2)=1,0,""),ドッグキャリー!$N$2)))),"")</f>
        <v/>
      </c>
      <c r="C536" s="278"/>
      <c r="D536" s="278"/>
      <c r="E536" s="278"/>
      <c r="F536" s="279"/>
      <c r="G536" s="279"/>
      <c r="H536" s="279"/>
      <c r="I536" s="280" t="str">
        <f>IF(ウエア!N200=0,"",ウエア!E200)</f>
        <v/>
      </c>
      <c r="J536" s="279" t="str">
        <f>IF(ウエア!N200=0,"",ウエア!N200)</f>
        <v/>
      </c>
      <c r="K536" s="279"/>
      <c r="L536" s="279"/>
      <c r="M536" s="279"/>
      <c r="N536" s="279"/>
      <c r="O536" s="279"/>
      <c r="P536" s="279"/>
      <c r="Q536" s="279"/>
      <c r="R536" s="279"/>
      <c r="S536" s="269">
        <v>535</v>
      </c>
    </row>
    <row r="537" spans="1:19" s="81" customFormat="1" ht="15.75">
      <c r="A537" s="270" t="str">
        <f>IFERROR(IF(J537&lt;&gt;"",MAX($A$1:A536)+1,""),"")</f>
        <v/>
      </c>
      <c r="B537" s="271" t="str">
        <f>IFERROR(IF(J537="","",_xlfn.CONCAT($Y$2,_xlfn.CONCAT(IF(LEN(ドッグキャリー!$K$2)=1,0,""),ドッグキャリー!$K$2,_xlfn.CONCAT(IF(LEN(ドッグキャリー!$N$2)=1,0,""),ドッグキャリー!$N$2)))),"")</f>
        <v/>
      </c>
      <c r="C537" s="278"/>
      <c r="D537" s="278"/>
      <c r="E537" s="278"/>
      <c r="F537" s="279"/>
      <c r="G537" s="279"/>
      <c r="H537" s="279"/>
      <c r="I537" s="280" t="str">
        <f>IF(ウエア!N201=0,"",ウエア!E201)</f>
        <v/>
      </c>
      <c r="J537" s="279" t="str">
        <f>IF(ウエア!N201=0,"",ウエア!N201)</f>
        <v/>
      </c>
      <c r="K537" s="279"/>
      <c r="L537" s="279"/>
      <c r="M537" s="279"/>
      <c r="N537" s="279"/>
      <c r="O537" s="279"/>
      <c r="P537" s="279"/>
      <c r="Q537" s="279"/>
      <c r="R537" s="279"/>
      <c r="S537" s="269">
        <v>536</v>
      </c>
    </row>
    <row r="538" spans="1:19" s="81" customFormat="1" ht="15.75">
      <c r="A538" s="270" t="str">
        <f>IFERROR(IF(J538&lt;&gt;"",MAX($A$1:A537)+1,""),"")</f>
        <v/>
      </c>
      <c r="B538" s="271" t="str">
        <f>IFERROR(IF(J538="","",_xlfn.CONCAT($Y$2,_xlfn.CONCAT(IF(LEN(ドッグキャリー!$K$2)=1,0,""),ドッグキャリー!$K$2,_xlfn.CONCAT(IF(LEN(ドッグキャリー!$N$2)=1,0,""),ドッグキャリー!$N$2)))),"")</f>
        <v/>
      </c>
      <c r="C538" s="278"/>
      <c r="D538" s="278"/>
      <c r="E538" s="278"/>
      <c r="F538" s="279"/>
      <c r="G538" s="279"/>
      <c r="H538" s="279"/>
      <c r="I538" s="280" t="str">
        <f>IF(ウエア!N202=0,"",ウエア!E202)</f>
        <v/>
      </c>
      <c r="J538" s="279" t="str">
        <f>IF(ウエア!N202=0,"",ウエア!N202)</f>
        <v/>
      </c>
      <c r="K538" s="279"/>
      <c r="L538" s="279"/>
      <c r="M538" s="279"/>
      <c r="N538" s="279"/>
      <c r="O538" s="279"/>
      <c r="P538" s="279"/>
      <c r="Q538" s="279"/>
      <c r="R538" s="279"/>
      <c r="S538" s="269">
        <v>537</v>
      </c>
    </row>
    <row r="539" spans="1:19" s="81" customFormat="1" ht="15.75">
      <c r="A539" s="270" t="str">
        <f>IFERROR(IF(J539&lt;&gt;"",MAX($A$1:A538)+1,""),"")</f>
        <v/>
      </c>
      <c r="B539" s="271" t="str">
        <f>IFERROR(IF(J539="","",_xlfn.CONCAT($Y$2,_xlfn.CONCAT(IF(LEN(ドッグキャリー!$K$2)=1,0,""),ドッグキャリー!$K$2,_xlfn.CONCAT(IF(LEN(ドッグキャリー!$N$2)=1,0,""),ドッグキャリー!$N$2)))),"")</f>
        <v/>
      </c>
      <c r="C539" s="278"/>
      <c r="D539" s="278"/>
      <c r="E539" s="278"/>
      <c r="F539" s="279"/>
      <c r="G539" s="279"/>
      <c r="H539" s="279"/>
      <c r="I539" s="280" t="str">
        <f>IF(ウエア!N203=0,"",ウエア!E203)</f>
        <v/>
      </c>
      <c r="J539" s="279" t="str">
        <f>IF(ウエア!N203=0,"",ウエア!N203)</f>
        <v/>
      </c>
      <c r="K539" s="279"/>
      <c r="L539" s="279"/>
      <c r="M539" s="279"/>
      <c r="N539" s="279"/>
      <c r="O539" s="279"/>
      <c r="P539" s="279"/>
      <c r="Q539" s="279"/>
      <c r="R539" s="279"/>
      <c r="S539" s="269">
        <v>538</v>
      </c>
    </row>
    <row r="540" spans="1:19" s="81" customFormat="1" ht="15.75">
      <c r="A540" s="270" t="str">
        <f>IFERROR(IF(J540&lt;&gt;"",MAX($A$1:A539)+1,""),"")</f>
        <v/>
      </c>
      <c r="B540" s="271" t="str">
        <f>IFERROR(IF(J540="","",_xlfn.CONCAT($Y$2,_xlfn.CONCAT(IF(LEN(ドッグキャリー!$K$2)=1,0,""),ドッグキャリー!$K$2,_xlfn.CONCAT(IF(LEN(ドッグキャリー!$N$2)=1,0,""),ドッグキャリー!$N$2)))),"")</f>
        <v/>
      </c>
      <c r="C540" s="278"/>
      <c r="D540" s="278"/>
      <c r="E540" s="278"/>
      <c r="F540" s="279"/>
      <c r="G540" s="279"/>
      <c r="H540" s="279"/>
      <c r="I540" s="280" t="str">
        <f>IF(ウエア!N204=0,"",ウエア!E204)</f>
        <v/>
      </c>
      <c r="J540" s="279" t="str">
        <f>IF(ウエア!N204=0,"",ウエア!N204)</f>
        <v/>
      </c>
      <c r="K540" s="279"/>
      <c r="L540" s="279"/>
      <c r="M540" s="279"/>
      <c r="N540" s="279"/>
      <c r="O540" s="279"/>
      <c r="P540" s="279"/>
      <c r="Q540" s="279"/>
      <c r="R540" s="279"/>
      <c r="S540" s="269">
        <v>539</v>
      </c>
    </row>
    <row r="541" spans="1:19" s="81" customFormat="1" ht="15.75">
      <c r="A541" s="270" t="str">
        <f>IFERROR(IF(J541&lt;&gt;"",MAX($A$1:A540)+1,""),"")</f>
        <v/>
      </c>
      <c r="B541" s="271" t="str">
        <f>IFERROR(IF(J541="","",_xlfn.CONCAT($Y$2,_xlfn.CONCAT(IF(LEN(ドッグキャリー!$K$2)=1,0,""),ドッグキャリー!$K$2,_xlfn.CONCAT(IF(LEN(ドッグキャリー!$N$2)=1,0,""),ドッグキャリー!$N$2)))),"")</f>
        <v/>
      </c>
      <c r="C541" s="278"/>
      <c r="D541" s="278"/>
      <c r="E541" s="278"/>
      <c r="F541" s="279"/>
      <c r="G541" s="279"/>
      <c r="H541" s="279"/>
      <c r="I541" s="280" t="str">
        <f>IF(ウエア!N205=0,"",ウエア!E205)</f>
        <v/>
      </c>
      <c r="J541" s="279" t="str">
        <f>IF(ウエア!N205=0,"",ウエア!N205)</f>
        <v/>
      </c>
      <c r="K541" s="279"/>
      <c r="L541" s="279"/>
      <c r="M541" s="279"/>
      <c r="N541" s="279"/>
      <c r="O541" s="279"/>
      <c r="P541" s="279"/>
      <c r="Q541" s="279"/>
      <c r="R541" s="279"/>
      <c r="S541" s="269">
        <v>540</v>
      </c>
    </row>
    <row r="542" spans="1:19" s="81" customFormat="1" ht="15.75">
      <c r="A542" s="270" t="str">
        <f>IFERROR(IF(J542&lt;&gt;"",MAX($A$1:A541)+1,""),"")</f>
        <v/>
      </c>
      <c r="B542" s="271" t="str">
        <f>IFERROR(IF(J542="","",_xlfn.CONCAT($Y$2,_xlfn.CONCAT(IF(LEN(ドッグキャリー!$K$2)=1,0,""),ドッグキャリー!$K$2,_xlfn.CONCAT(IF(LEN(ドッグキャリー!$N$2)=1,0,""),ドッグキャリー!$N$2)))),"")</f>
        <v/>
      </c>
      <c r="C542" s="278"/>
      <c r="D542" s="278"/>
      <c r="E542" s="278"/>
      <c r="F542" s="279"/>
      <c r="G542" s="279"/>
      <c r="H542" s="279"/>
      <c r="I542" s="280" t="str">
        <f>IF(ウエア!N206=0,"",ウエア!E206)</f>
        <v/>
      </c>
      <c r="J542" s="279" t="str">
        <f>IF(ウエア!N206=0,"",ウエア!N206)</f>
        <v/>
      </c>
      <c r="K542" s="279"/>
      <c r="L542" s="279"/>
      <c r="M542" s="279"/>
      <c r="N542" s="279"/>
      <c r="O542" s="279"/>
      <c r="P542" s="279"/>
      <c r="Q542" s="279"/>
      <c r="R542" s="279"/>
      <c r="S542" s="269">
        <v>541</v>
      </c>
    </row>
    <row r="543" spans="1:19" s="81" customFormat="1" ht="15.75">
      <c r="A543" s="270" t="str">
        <f>IFERROR(IF(J543&lt;&gt;"",MAX($A$1:A542)+1,""),"")</f>
        <v/>
      </c>
      <c r="B543" s="271" t="str">
        <f>IFERROR(IF(J543="","",_xlfn.CONCAT($Y$2,_xlfn.CONCAT(IF(LEN(ドッグキャリー!$K$2)=1,0,""),ドッグキャリー!$K$2,_xlfn.CONCAT(IF(LEN(ドッグキャリー!$N$2)=1,0,""),ドッグキャリー!$N$2)))),"")</f>
        <v/>
      </c>
      <c r="C543" s="278"/>
      <c r="D543" s="278"/>
      <c r="E543" s="278"/>
      <c r="F543" s="279"/>
      <c r="G543" s="279"/>
      <c r="H543" s="279"/>
      <c r="I543" s="280" t="str">
        <f>IF(ウエア!N207=0,"",ウエア!E207)</f>
        <v/>
      </c>
      <c r="J543" s="279" t="str">
        <f>IF(ウエア!N207=0,"",ウエア!N207)</f>
        <v/>
      </c>
      <c r="K543" s="279"/>
      <c r="L543" s="279"/>
      <c r="M543" s="279"/>
      <c r="N543" s="279"/>
      <c r="O543" s="279"/>
      <c r="P543" s="279"/>
      <c r="Q543" s="279"/>
      <c r="R543" s="279"/>
      <c r="S543" s="269">
        <v>542</v>
      </c>
    </row>
    <row r="544" spans="1:19" s="81" customFormat="1" ht="15.75">
      <c r="A544" s="270" t="str">
        <f>IFERROR(IF(J544&lt;&gt;"",MAX($A$1:A543)+1,""),"")</f>
        <v/>
      </c>
      <c r="B544" s="271" t="str">
        <f>IFERROR(IF(J544="","",_xlfn.CONCAT($Y$2,_xlfn.CONCAT(IF(LEN(ドッグキャリー!$K$2)=1,0,""),ドッグキャリー!$K$2,_xlfn.CONCAT(IF(LEN(ドッグキャリー!$N$2)=1,0,""),ドッグキャリー!$N$2)))),"")</f>
        <v/>
      </c>
      <c r="C544" s="278"/>
      <c r="D544" s="278"/>
      <c r="E544" s="278"/>
      <c r="F544" s="279"/>
      <c r="G544" s="279"/>
      <c r="H544" s="279"/>
      <c r="I544" s="280" t="str">
        <f>IF(ウエア!N208=0,"",ウエア!E208)</f>
        <v/>
      </c>
      <c r="J544" s="279" t="str">
        <f>IF(ウエア!N208=0,"",ウエア!N208)</f>
        <v/>
      </c>
      <c r="K544" s="279"/>
      <c r="L544" s="279"/>
      <c r="M544" s="279"/>
      <c r="N544" s="279"/>
      <c r="O544" s="279"/>
      <c r="P544" s="279"/>
      <c r="Q544" s="279"/>
      <c r="R544" s="279"/>
      <c r="S544" s="269">
        <v>543</v>
      </c>
    </row>
    <row r="545" spans="1:19" s="81" customFormat="1" ht="15.75">
      <c r="A545" s="270" t="str">
        <f>IFERROR(IF(J545&lt;&gt;"",MAX($A$1:A544)+1,""),"")</f>
        <v/>
      </c>
      <c r="B545" s="271" t="str">
        <f>IFERROR(IF(J545="","",_xlfn.CONCAT($Y$2,_xlfn.CONCAT(IF(LEN(ドッグキャリー!$K$2)=1,0,""),ドッグキャリー!$K$2,_xlfn.CONCAT(IF(LEN(ドッグキャリー!$N$2)=1,0,""),ドッグキャリー!$N$2)))),"")</f>
        <v/>
      </c>
      <c r="C545" s="278"/>
      <c r="D545" s="278"/>
      <c r="E545" s="278"/>
      <c r="F545" s="279"/>
      <c r="G545" s="279"/>
      <c r="H545" s="279"/>
      <c r="I545" s="280" t="str">
        <f>IF(ウエア!N209=0,"",ウエア!E209)</f>
        <v/>
      </c>
      <c r="J545" s="279" t="str">
        <f>IF(ウエア!N209=0,"",ウエア!N209)</f>
        <v/>
      </c>
      <c r="K545" s="279"/>
      <c r="L545" s="279"/>
      <c r="M545" s="279"/>
      <c r="N545" s="279"/>
      <c r="O545" s="279"/>
      <c r="P545" s="279"/>
      <c r="Q545" s="279"/>
      <c r="R545" s="279"/>
      <c r="S545" s="269">
        <v>544</v>
      </c>
    </row>
    <row r="546" spans="1:19" s="81" customFormat="1" ht="15.75">
      <c r="A546" s="270" t="str">
        <f>IFERROR(IF(J546&lt;&gt;"",MAX($A$1:A545)+1,""),"")</f>
        <v/>
      </c>
      <c r="B546" s="271" t="str">
        <f>IFERROR(IF(J546="","",_xlfn.CONCAT($Y$2,_xlfn.CONCAT(IF(LEN(ドッグキャリー!$K$2)=1,0,""),ドッグキャリー!$K$2,_xlfn.CONCAT(IF(LEN(ドッグキャリー!$N$2)=1,0,""),ドッグキャリー!$N$2)))),"")</f>
        <v/>
      </c>
      <c r="C546" s="278"/>
      <c r="D546" s="278"/>
      <c r="E546" s="278"/>
      <c r="F546" s="279"/>
      <c r="G546" s="279"/>
      <c r="H546" s="279"/>
      <c r="I546" s="280" t="str">
        <f>IF(ウエア!N210=0,"",ウエア!E210)</f>
        <v/>
      </c>
      <c r="J546" s="279" t="str">
        <f>IF(ウエア!N210=0,"",ウエア!N210)</f>
        <v/>
      </c>
      <c r="K546" s="279"/>
      <c r="L546" s="279"/>
      <c r="M546" s="279"/>
      <c r="N546" s="279"/>
      <c r="O546" s="279"/>
      <c r="P546" s="279"/>
      <c r="Q546" s="279"/>
      <c r="R546" s="279"/>
      <c r="S546" s="269">
        <v>545</v>
      </c>
    </row>
    <row r="547" spans="1:19" s="81" customFormat="1" ht="15.75">
      <c r="A547" s="270" t="str">
        <f>IFERROR(IF(J547&lt;&gt;"",MAX($A$1:A546)+1,""),"")</f>
        <v/>
      </c>
      <c r="B547" s="271" t="str">
        <f>IFERROR(IF(J547="","",_xlfn.CONCAT($Y$2,_xlfn.CONCAT(IF(LEN(ドッグキャリー!$K$2)=1,0,""),ドッグキャリー!$K$2,_xlfn.CONCAT(IF(LEN(ドッグキャリー!$N$2)=1,0,""),ドッグキャリー!$N$2)))),"")</f>
        <v/>
      </c>
      <c r="C547" s="278"/>
      <c r="D547" s="278"/>
      <c r="E547" s="278"/>
      <c r="F547" s="279"/>
      <c r="G547" s="279"/>
      <c r="H547" s="279"/>
      <c r="I547" s="280" t="str">
        <f>IF(ウエア!N211=0,"",ウエア!E211)</f>
        <v/>
      </c>
      <c r="J547" s="279" t="str">
        <f>IF(ウエア!N211=0,"",ウエア!N211)</f>
        <v/>
      </c>
      <c r="K547" s="279"/>
      <c r="L547" s="279"/>
      <c r="M547" s="279"/>
      <c r="N547" s="279"/>
      <c r="O547" s="279"/>
      <c r="P547" s="279"/>
      <c r="Q547" s="279"/>
      <c r="R547" s="279"/>
      <c r="S547" s="269">
        <v>546</v>
      </c>
    </row>
    <row r="548" spans="1:19" s="81" customFormat="1" ht="15.75">
      <c r="A548" s="270" t="str">
        <f>IFERROR(IF(J548&lt;&gt;"",MAX($A$1:A547)+1,""),"")</f>
        <v/>
      </c>
      <c r="B548" s="271" t="str">
        <f>IFERROR(IF(J548="","",_xlfn.CONCAT($Y$2,_xlfn.CONCAT(IF(LEN(ドッグキャリー!$K$2)=1,0,""),ドッグキャリー!$K$2,_xlfn.CONCAT(IF(LEN(ドッグキャリー!$N$2)=1,0,""),ドッグキャリー!$N$2)))),"")</f>
        <v/>
      </c>
      <c r="C548" s="278"/>
      <c r="D548" s="278"/>
      <c r="E548" s="278"/>
      <c r="F548" s="279"/>
      <c r="G548" s="279"/>
      <c r="H548" s="279"/>
      <c r="I548" s="280" t="str">
        <f>IF(ウエア!N212=0,"",ウエア!E212)</f>
        <v/>
      </c>
      <c r="J548" s="279" t="str">
        <f>IF(ウエア!N212=0,"",ウエア!N212)</f>
        <v/>
      </c>
      <c r="K548" s="279"/>
      <c r="L548" s="279"/>
      <c r="M548" s="279"/>
      <c r="N548" s="279"/>
      <c r="O548" s="279"/>
      <c r="P548" s="279"/>
      <c r="Q548" s="279"/>
      <c r="R548" s="279"/>
      <c r="S548" s="269">
        <v>547</v>
      </c>
    </row>
    <row r="549" spans="1:19" s="81" customFormat="1" ht="15.75">
      <c r="A549" s="270" t="str">
        <f>IFERROR(IF(J549&lt;&gt;"",MAX($A$1:A548)+1,""),"")</f>
        <v/>
      </c>
      <c r="B549" s="271" t="str">
        <f>IFERROR(IF(J549="","",_xlfn.CONCAT($Y$2,_xlfn.CONCAT(IF(LEN(ドッグキャリー!$K$2)=1,0,""),ドッグキャリー!$K$2,_xlfn.CONCAT(IF(LEN(ドッグキャリー!$N$2)=1,0,""),ドッグキャリー!$N$2)))),"")</f>
        <v/>
      </c>
      <c r="C549" s="278"/>
      <c r="D549" s="278"/>
      <c r="E549" s="278"/>
      <c r="F549" s="279"/>
      <c r="G549" s="279"/>
      <c r="H549" s="279"/>
      <c r="I549" s="280" t="str">
        <f>IF(ウエア!N213=0,"",ウエア!E213)</f>
        <v/>
      </c>
      <c r="J549" s="279" t="str">
        <f>IF(ウエア!N213=0,"",ウエア!N213)</f>
        <v/>
      </c>
      <c r="K549" s="279"/>
      <c r="L549" s="279"/>
      <c r="M549" s="279"/>
      <c r="N549" s="279"/>
      <c r="O549" s="279"/>
      <c r="P549" s="279"/>
      <c r="Q549" s="279"/>
      <c r="R549" s="279"/>
      <c r="S549" s="269">
        <v>548</v>
      </c>
    </row>
    <row r="550" spans="1:19" s="81" customFormat="1" ht="15.75">
      <c r="A550" s="270" t="str">
        <f>IFERROR(IF(J550&lt;&gt;"",MAX($A$1:A549)+1,""),"")</f>
        <v/>
      </c>
      <c r="B550" s="271" t="str">
        <f>IFERROR(IF(J550="","",_xlfn.CONCAT($Y$2,_xlfn.CONCAT(IF(LEN(ドッグキャリー!$K$2)=1,0,""),ドッグキャリー!$K$2,_xlfn.CONCAT(IF(LEN(ドッグキャリー!$N$2)=1,0,""),ドッグキャリー!$N$2)))),"")</f>
        <v/>
      </c>
      <c r="C550" s="278"/>
      <c r="D550" s="278"/>
      <c r="E550" s="278"/>
      <c r="F550" s="279"/>
      <c r="G550" s="279"/>
      <c r="H550" s="279"/>
      <c r="I550" s="280" t="str">
        <f>IF(ウエア!N214=0,"",ウエア!E214)</f>
        <v/>
      </c>
      <c r="J550" s="279" t="str">
        <f>IF(ウエア!N214=0,"",ウエア!N214)</f>
        <v/>
      </c>
      <c r="K550" s="279"/>
      <c r="L550" s="279"/>
      <c r="M550" s="279"/>
      <c r="N550" s="279"/>
      <c r="O550" s="279"/>
      <c r="P550" s="279"/>
      <c r="Q550" s="279"/>
      <c r="R550" s="279"/>
      <c r="S550" s="269">
        <v>549</v>
      </c>
    </row>
    <row r="551" spans="1:19" s="81" customFormat="1" ht="15.75">
      <c r="A551" s="270" t="str">
        <f>IFERROR(IF(J551&lt;&gt;"",MAX($A$1:A550)+1,""),"")</f>
        <v/>
      </c>
      <c r="B551" s="271" t="str">
        <f>IFERROR(IF(J551="","",_xlfn.CONCAT($Y$2,_xlfn.CONCAT(IF(LEN(ドッグキャリー!$K$2)=1,0,""),ドッグキャリー!$K$2,_xlfn.CONCAT(IF(LEN(ドッグキャリー!$N$2)=1,0,""),ドッグキャリー!$N$2)))),"")</f>
        <v/>
      </c>
      <c r="C551" s="278"/>
      <c r="D551" s="278"/>
      <c r="E551" s="278"/>
      <c r="F551" s="279"/>
      <c r="G551" s="279"/>
      <c r="H551" s="279"/>
      <c r="I551" s="280" t="str">
        <f>IF(ウエア!N215=0,"",ウエア!E215)</f>
        <v/>
      </c>
      <c r="J551" s="279" t="str">
        <f>IF(ウエア!N215=0,"",ウエア!N215)</f>
        <v/>
      </c>
      <c r="K551" s="279"/>
      <c r="L551" s="279"/>
      <c r="M551" s="279"/>
      <c r="N551" s="279"/>
      <c r="O551" s="279"/>
      <c r="P551" s="279"/>
      <c r="Q551" s="279"/>
      <c r="R551" s="279"/>
      <c r="S551" s="269">
        <v>550</v>
      </c>
    </row>
    <row r="552" spans="1:19" s="81" customFormat="1" ht="15.75">
      <c r="A552" s="270" t="str">
        <f>IFERROR(IF(J552&lt;&gt;"",MAX($A$1:A551)+1,""),"")</f>
        <v/>
      </c>
      <c r="B552" s="271" t="str">
        <f>IFERROR(IF(J552="","",_xlfn.CONCAT($Y$2,_xlfn.CONCAT(IF(LEN(ドッグキャリー!$K$2)=1,0,""),ドッグキャリー!$K$2,_xlfn.CONCAT(IF(LEN(ドッグキャリー!$N$2)=1,0,""),ドッグキャリー!$N$2)))),"")</f>
        <v/>
      </c>
      <c r="C552" s="278"/>
      <c r="D552" s="278"/>
      <c r="E552" s="278"/>
      <c r="F552" s="279"/>
      <c r="G552" s="279"/>
      <c r="H552" s="279"/>
      <c r="I552" s="280" t="str">
        <f>IF(ウエア!N216=0,"",ウエア!E216)</f>
        <v/>
      </c>
      <c r="J552" s="279" t="str">
        <f>IF(ウエア!N216=0,"",ウエア!N216)</f>
        <v/>
      </c>
      <c r="K552" s="279"/>
      <c r="L552" s="279"/>
      <c r="M552" s="279"/>
      <c r="N552" s="279"/>
      <c r="O552" s="279"/>
      <c r="P552" s="279"/>
      <c r="Q552" s="279"/>
      <c r="R552" s="279"/>
      <c r="S552" s="269">
        <v>551</v>
      </c>
    </row>
    <row r="553" spans="1:19" s="81" customFormat="1" ht="15.75">
      <c r="A553" s="270" t="str">
        <f>IFERROR(IF(J553&lt;&gt;"",MAX($A$1:A552)+1,""),"")</f>
        <v/>
      </c>
      <c r="B553" s="271" t="str">
        <f>IFERROR(IF(J553="","",_xlfn.CONCAT($Y$2,_xlfn.CONCAT(IF(LEN(ドッグキャリー!$K$2)=1,0,""),ドッグキャリー!$K$2,_xlfn.CONCAT(IF(LEN(ドッグキャリー!$N$2)=1,0,""),ドッグキャリー!$N$2)))),"")</f>
        <v/>
      </c>
      <c r="C553" s="278"/>
      <c r="D553" s="278"/>
      <c r="E553" s="278"/>
      <c r="F553" s="279"/>
      <c r="G553" s="279"/>
      <c r="H553" s="279"/>
      <c r="I553" s="280" t="str">
        <f>IF(ウエア!N217=0,"",ウエア!E217)</f>
        <v/>
      </c>
      <c r="J553" s="279" t="str">
        <f>IF(ウエア!N217=0,"",ウエア!N217)</f>
        <v/>
      </c>
      <c r="K553" s="279"/>
      <c r="L553" s="279"/>
      <c r="M553" s="279"/>
      <c r="N553" s="279"/>
      <c r="O553" s="279"/>
      <c r="P553" s="279"/>
      <c r="Q553" s="279"/>
      <c r="R553" s="279"/>
      <c r="S553" s="269">
        <v>552</v>
      </c>
    </row>
    <row r="554" spans="1:19" s="81" customFormat="1" ht="15.75">
      <c r="A554" s="270" t="str">
        <f>IFERROR(IF(J554&lt;&gt;"",MAX($A$1:A553)+1,""),"")</f>
        <v/>
      </c>
      <c r="B554" s="271" t="str">
        <f>IFERROR(IF(J554="","",_xlfn.CONCAT($Y$2,_xlfn.CONCAT(IF(LEN(ドッグキャリー!$K$2)=1,0,""),ドッグキャリー!$K$2,_xlfn.CONCAT(IF(LEN(ドッグキャリー!$N$2)=1,0,""),ドッグキャリー!$N$2)))),"")</f>
        <v/>
      </c>
      <c r="C554" s="278"/>
      <c r="D554" s="278"/>
      <c r="E554" s="278"/>
      <c r="F554" s="279"/>
      <c r="G554" s="279"/>
      <c r="H554" s="279"/>
      <c r="I554" s="280" t="str">
        <f>IF(ウエア!N218=0,"",ウエア!E218)</f>
        <v/>
      </c>
      <c r="J554" s="279" t="str">
        <f>IF(ウエア!N218=0,"",ウエア!N218)</f>
        <v/>
      </c>
      <c r="K554" s="279"/>
      <c r="L554" s="279"/>
      <c r="M554" s="279"/>
      <c r="N554" s="279"/>
      <c r="O554" s="279"/>
      <c r="P554" s="279"/>
      <c r="Q554" s="279"/>
      <c r="R554" s="279"/>
      <c r="S554" s="269">
        <v>553</v>
      </c>
    </row>
    <row r="555" spans="1:19" s="81" customFormat="1" ht="15.75">
      <c r="A555" s="270" t="str">
        <f>IFERROR(IF(J555&lt;&gt;"",MAX($A$1:A554)+1,""),"")</f>
        <v/>
      </c>
      <c r="B555" s="271" t="str">
        <f>IFERROR(IF(J555="","",_xlfn.CONCAT($Y$2,_xlfn.CONCAT(IF(LEN(ドッグキャリー!$K$2)=1,0,""),ドッグキャリー!$K$2,_xlfn.CONCAT(IF(LEN(ドッグキャリー!$N$2)=1,0,""),ドッグキャリー!$N$2)))),"")</f>
        <v/>
      </c>
      <c r="C555" s="278"/>
      <c r="D555" s="278"/>
      <c r="E555" s="278"/>
      <c r="F555" s="279"/>
      <c r="G555" s="279"/>
      <c r="H555" s="279"/>
      <c r="I555" s="280" t="str">
        <f>IF(ウエア!N219=0,"",ウエア!E219)</f>
        <v/>
      </c>
      <c r="J555" s="279" t="str">
        <f>IF(ウエア!N219=0,"",ウエア!N219)</f>
        <v/>
      </c>
      <c r="K555" s="279"/>
      <c r="L555" s="279"/>
      <c r="M555" s="279"/>
      <c r="N555" s="279"/>
      <c r="O555" s="279"/>
      <c r="P555" s="279"/>
      <c r="Q555" s="279"/>
      <c r="R555" s="279"/>
      <c r="S555" s="269">
        <v>554</v>
      </c>
    </row>
    <row r="556" spans="1:19" s="81" customFormat="1" ht="15.75">
      <c r="A556" s="270" t="str">
        <f>IFERROR(IF(J556&lt;&gt;"",MAX($A$1:A555)+1,""),"")</f>
        <v/>
      </c>
      <c r="B556" s="271" t="str">
        <f>IFERROR(IF(J556="","",_xlfn.CONCAT($Y$2,_xlfn.CONCAT(IF(LEN(ドッグキャリー!$K$2)=1,0,""),ドッグキャリー!$K$2,_xlfn.CONCAT(IF(LEN(ドッグキャリー!$N$2)=1,0,""),ドッグキャリー!$N$2)))),"")</f>
        <v/>
      </c>
      <c r="C556" s="278"/>
      <c r="D556" s="278"/>
      <c r="E556" s="278"/>
      <c r="F556" s="279"/>
      <c r="G556" s="279"/>
      <c r="H556" s="279"/>
      <c r="I556" s="280" t="str">
        <f>IF(ウエア!N220=0,"",ウエア!E220)</f>
        <v/>
      </c>
      <c r="J556" s="279" t="str">
        <f>IF(ウエア!N220=0,"",ウエア!N220)</f>
        <v/>
      </c>
      <c r="K556" s="279"/>
      <c r="L556" s="279"/>
      <c r="M556" s="279"/>
      <c r="N556" s="279"/>
      <c r="O556" s="279"/>
      <c r="P556" s="279"/>
      <c r="Q556" s="279"/>
      <c r="R556" s="279"/>
      <c r="S556" s="269">
        <v>555</v>
      </c>
    </row>
    <row r="557" spans="1:19" s="81" customFormat="1" ht="15.75">
      <c r="A557" s="270" t="str">
        <f>IFERROR(IF(J557&lt;&gt;"",MAX($A$1:A556)+1,""),"")</f>
        <v/>
      </c>
      <c r="B557" s="271" t="str">
        <f>IFERROR(IF(J557="","",_xlfn.CONCAT($Y$2,_xlfn.CONCAT(IF(LEN(ドッグキャリー!$K$2)=1,0,""),ドッグキャリー!$K$2,_xlfn.CONCAT(IF(LEN(ドッグキャリー!$N$2)=1,0,""),ドッグキャリー!$N$2)))),"")</f>
        <v/>
      </c>
      <c r="C557" s="278"/>
      <c r="D557" s="278"/>
      <c r="E557" s="278"/>
      <c r="F557" s="279"/>
      <c r="G557" s="279"/>
      <c r="H557" s="279"/>
      <c r="I557" s="280" t="str">
        <f>IF(ウエア!N221=0,"",ウエア!E221)</f>
        <v/>
      </c>
      <c r="J557" s="279" t="str">
        <f>IF(ウエア!N221=0,"",ウエア!N221)</f>
        <v/>
      </c>
      <c r="K557" s="279"/>
      <c r="L557" s="279"/>
      <c r="M557" s="279"/>
      <c r="N557" s="279"/>
      <c r="O557" s="279"/>
      <c r="P557" s="279"/>
      <c r="Q557" s="279"/>
      <c r="R557" s="279"/>
      <c r="S557" s="269">
        <v>556</v>
      </c>
    </row>
    <row r="558" spans="1:19" s="81" customFormat="1" ht="15.75">
      <c r="A558" s="270" t="str">
        <f>IFERROR(IF(J558&lt;&gt;"",MAX($A$1:A557)+1,""),"")</f>
        <v/>
      </c>
      <c r="B558" s="271" t="str">
        <f>IFERROR(IF(J558="","",_xlfn.CONCAT($Y$2,_xlfn.CONCAT(IF(LEN(ドッグキャリー!$K$2)=1,0,""),ドッグキャリー!$K$2,_xlfn.CONCAT(IF(LEN(ドッグキャリー!$N$2)=1,0,""),ドッグキャリー!$N$2)))),"")</f>
        <v/>
      </c>
      <c r="C558" s="278"/>
      <c r="D558" s="278"/>
      <c r="E558" s="278"/>
      <c r="F558" s="279"/>
      <c r="G558" s="279"/>
      <c r="H558" s="279"/>
      <c r="I558" s="280" t="str">
        <f>IF(ウエア!N222=0,"",ウエア!E222)</f>
        <v/>
      </c>
      <c r="J558" s="279" t="str">
        <f>IF(ウエア!N222=0,"",ウエア!N222)</f>
        <v/>
      </c>
      <c r="K558" s="279"/>
      <c r="L558" s="279"/>
      <c r="M558" s="279"/>
      <c r="N558" s="279"/>
      <c r="O558" s="279"/>
      <c r="P558" s="279"/>
      <c r="Q558" s="279"/>
      <c r="R558" s="279"/>
      <c r="S558" s="269">
        <v>557</v>
      </c>
    </row>
    <row r="559" spans="1:19" s="81" customFormat="1" ht="15.75">
      <c r="A559" s="270" t="str">
        <f>IFERROR(IF(J559&lt;&gt;"",MAX($A$1:A558)+1,""),"")</f>
        <v/>
      </c>
      <c r="B559" s="271" t="str">
        <f>IFERROR(IF(J559="","",_xlfn.CONCAT($Y$2,_xlfn.CONCAT(IF(LEN(ドッグキャリー!$K$2)=1,0,""),ドッグキャリー!$K$2,_xlfn.CONCAT(IF(LEN(ドッグキャリー!$N$2)=1,0,""),ドッグキャリー!$N$2)))),"")</f>
        <v/>
      </c>
      <c r="C559" s="278"/>
      <c r="D559" s="278"/>
      <c r="E559" s="278"/>
      <c r="F559" s="279"/>
      <c r="G559" s="279"/>
      <c r="H559" s="279"/>
      <c r="I559" s="280" t="str">
        <f>IF(ウエア!N223=0,"",ウエア!E223)</f>
        <v/>
      </c>
      <c r="J559" s="279" t="str">
        <f>IF(ウエア!N223=0,"",ウエア!N223)</f>
        <v/>
      </c>
      <c r="K559" s="279"/>
      <c r="L559" s="279"/>
      <c r="M559" s="279"/>
      <c r="N559" s="279"/>
      <c r="O559" s="279"/>
      <c r="P559" s="279"/>
      <c r="Q559" s="279"/>
      <c r="R559" s="279"/>
      <c r="S559" s="269">
        <v>558</v>
      </c>
    </row>
    <row r="560" spans="1:19" s="81" customFormat="1" ht="15.75">
      <c r="A560" s="270" t="str">
        <f>IFERROR(IF(J560&lt;&gt;"",MAX($A$1:A559)+1,""),"")</f>
        <v/>
      </c>
      <c r="B560" s="271" t="str">
        <f>IFERROR(IF(J560="","",_xlfn.CONCAT($Y$2,_xlfn.CONCAT(IF(LEN(ドッグキャリー!$K$2)=1,0,""),ドッグキャリー!$K$2,_xlfn.CONCAT(IF(LEN(ドッグキャリー!$N$2)=1,0,""),ドッグキャリー!$N$2)))),"")</f>
        <v/>
      </c>
      <c r="C560" s="278"/>
      <c r="D560" s="278"/>
      <c r="E560" s="278"/>
      <c r="F560" s="279"/>
      <c r="G560" s="279"/>
      <c r="H560" s="279"/>
      <c r="I560" s="280" t="str">
        <f>IF(ウエア!N224=0,"",ウエア!E224)</f>
        <v/>
      </c>
      <c r="J560" s="279" t="str">
        <f>IF(ウエア!N224=0,"",ウエア!N224)</f>
        <v/>
      </c>
      <c r="K560" s="279"/>
      <c r="L560" s="279"/>
      <c r="M560" s="279"/>
      <c r="N560" s="279"/>
      <c r="O560" s="279"/>
      <c r="P560" s="279"/>
      <c r="Q560" s="279"/>
      <c r="R560" s="279"/>
      <c r="S560" s="269">
        <v>559</v>
      </c>
    </row>
    <row r="561" spans="1:19" s="81" customFormat="1" ht="15.75">
      <c r="A561" s="270" t="str">
        <f>IFERROR(IF(J561&lt;&gt;"",MAX($A$1:A560)+1,""),"")</f>
        <v/>
      </c>
      <c r="B561" s="271" t="str">
        <f>IFERROR(IF(J561="","",_xlfn.CONCAT($Y$2,_xlfn.CONCAT(IF(LEN(ドッグキャリー!$K$2)=1,0,""),ドッグキャリー!$K$2,_xlfn.CONCAT(IF(LEN(ドッグキャリー!$N$2)=1,0,""),ドッグキャリー!$N$2)))),"")</f>
        <v/>
      </c>
      <c r="C561" s="278"/>
      <c r="D561" s="278"/>
      <c r="E561" s="278"/>
      <c r="F561" s="279"/>
      <c r="G561" s="279"/>
      <c r="H561" s="279"/>
      <c r="I561" s="280" t="str">
        <f>IF(ウエア!N225=0,"",ウエア!E225)</f>
        <v/>
      </c>
      <c r="J561" s="279" t="str">
        <f>IF(ウエア!N225=0,"",ウエア!N225)</f>
        <v/>
      </c>
      <c r="K561" s="279"/>
      <c r="L561" s="279"/>
      <c r="M561" s="279"/>
      <c r="N561" s="279"/>
      <c r="O561" s="279"/>
      <c r="P561" s="279"/>
      <c r="Q561" s="279"/>
      <c r="R561" s="279"/>
      <c r="S561" s="269">
        <v>560</v>
      </c>
    </row>
    <row r="562" spans="1:19" s="81" customFormat="1" ht="15.75">
      <c r="A562" s="270" t="str">
        <f>IFERROR(IF(J562&lt;&gt;"",MAX($A$1:A561)+1,""),"")</f>
        <v/>
      </c>
      <c r="B562" s="271" t="str">
        <f>IFERROR(IF(J562="","",_xlfn.CONCAT($Y$2,_xlfn.CONCAT(IF(LEN(ドッグキャリー!$K$2)=1,0,""),ドッグキャリー!$K$2,_xlfn.CONCAT(IF(LEN(ドッグキャリー!$N$2)=1,0,""),ドッグキャリー!$N$2)))),"")</f>
        <v/>
      </c>
      <c r="C562" s="278"/>
      <c r="D562" s="278"/>
      <c r="E562" s="278"/>
      <c r="F562" s="279"/>
      <c r="G562" s="279"/>
      <c r="H562" s="279"/>
      <c r="I562" s="280" t="str">
        <f>IF(ウエア!N226=0,"",ウエア!E226)</f>
        <v/>
      </c>
      <c r="J562" s="279" t="str">
        <f>IF(ウエア!N226=0,"",ウエア!N226)</f>
        <v/>
      </c>
      <c r="K562" s="279"/>
      <c r="L562" s="279"/>
      <c r="M562" s="279"/>
      <c r="N562" s="279"/>
      <c r="O562" s="279"/>
      <c r="P562" s="279"/>
      <c r="Q562" s="279"/>
      <c r="R562" s="279"/>
      <c r="S562" s="269">
        <v>561</v>
      </c>
    </row>
    <row r="563" spans="1:19" s="81" customFormat="1" ht="15.75">
      <c r="A563" s="270" t="str">
        <f>IFERROR(IF(J563&lt;&gt;"",MAX($A$1:A562)+1,""),"")</f>
        <v/>
      </c>
      <c r="B563" s="271" t="str">
        <f>IFERROR(IF(J563="","",_xlfn.CONCAT($Y$2,_xlfn.CONCAT(IF(LEN(ドッグキャリー!$K$2)=1,0,""),ドッグキャリー!$K$2,_xlfn.CONCAT(IF(LEN(ドッグキャリー!$N$2)=1,0,""),ドッグキャリー!$N$2)))),"")</f>
        <v/>
      </c>
      <c r="C563" s="278"/>
      <c r="D563" s="278"/>
      <c r="E563" s="278"/>
      <c r="F563" s="279"/>
      <c r="G563" s="279"/>
      <c r="H563" s="279"/>
      <c r="I563" s="280" t="str">
        <f>IF(ウエア!N227=0,"",ウエア!E227)</f>
        <v/>
      </c>
      <c r="J563" s="279" t="str">
        <f>IF(ウエア!N227=0,"",ウエア!N227)</f>
        <v/>
      </c>
      <c r="K563" s="279"/>
      <c r="L563" s="279"/>
      <c r="M563" s="279"/>
      <c r="N563" s="279"/>
      <c r="O563" s="279"/>
      <c r="P563" s="279"/>
      <c r="Q563" s="279"/>
      <c r="R563" s="279"/>
      <c r="S563" s="269">
        <v>562</v>
      </c>
    </row>
    <row r="564" spans="1:19" s="81" customFormat="1" ht="15.75">
      <c r="A564" s="270" t="str">
        <f>IFERROR(IF(J564&lt;&gt;"",MAX($A$1:A563)+1,""),"")</f>
        <v/>
      </c>
      <c r="B564" s="271" t="str">
        <f>IFERROR(IF(J564="","",_xlfn.CONCAT($Y$2,_xlfn.CONCAT(IF(LEN(ドッグキャリー!$K$2)=1,0,""),ドッグキャリー!$K$2,_xlfn.CONCAT(IF(LEN(ドッグキャリー!$N$2)=1,0,""),ドッグキャリー!$N$2)))),"")</f>
        <v/>
      </c>
      <c r="C564" s="278"/>
      <c r="D564" s="278"/>
      <c r="E564" s="278"/>
      <c r="F564" s="279"/>
      <c r="G564" s="279"/>
      <c r="H564" s="279"/>
      <c r="I564" s="280" t="str">
        <f>IF(ウエア!N228=0,"",ウエア!E228)</f>
        <v/>
      </c>
      <c r="J564" s="279" t="str">
        <f>IF(ウエア!N228=0,"",ウエア!N228)</f>
        <v/>
      </c>
      <c r="K564" s="279"/>
      <c r="L564" s="279"/>
      <c r="M564" s="279"/>
      <c r="N564" s="279"/>
      <c r="O564" s="279"/>
      <c r="P564" s="279"/>
      <c r="Q564" s="279"/>
      <c r="R564" s="279"/>
      <c r="S564" s="269">
        <v>563</v>
      </c>
    </row>
    <row r="565" spans="1:19" s="81" customFormat="1" ht="15.75">
      <c r="A565" s="270" t="str">
        <f>IFERROR(IF(J565&lt;&gt;"",MAX($A$1:A564)+1,""),"")</f>
        <v/>
      </c>
      <c r="B565" s="271" t="str">
        <f>IFERROR(IF(J565="","",_xlfn.CONCAT($Y$2,_xlfn.CONCAT(IF(LEN(ドッグキャリー!$K$2)=1,0,""),ドッグキャリー!$K$2,_xlfn.CONCAT(IF(LEN(ドッグキャリー!$N$2)=1,0,""),ドッグキャリー!$N$2)))),"")</f>
        <v/>
      </c>
      <c r="C565" s="278"/>
      <c r="D565" s="278"/>
      <c r="E565" s="278"/>
      <c r="F565" s="279"/>
      <c r="G565" s="279"/>
      <c r="H565" s="279"/>
      <c r="I565" s="280" t="str">
        <f>IF(ウエア!N229=0,"",ウエア!E229)</f>
        <v/>
      </c>
      <c r="J565" s="279" t="str">
        <f>IF(ウエア!N229=0,"",ウエア!N229)</f>
        <v/>
      </c>
      <c r="K565" s="279"/>
      <c r="L565" s="279"/>
      <c r="M565" s="279"/>
      <c r="N565" s="279"/>
      <c r="O565" s="279"/>
      <c r="P565" s="279"/>
      <c r="Q565" s="279"/>
      <c r="R565" s="279"/>
      <c r="S565" s="269">
        <v>564</v>
      </c>
    </row>
    <row r="566" spans="1:19" s="81" customFormat="1" ht="15.75">
      <c r="A566" s="270" t="str">
        <f>IFERROR(IF(J566&lt;&gt;"",MAX($A$1:A565)+1,""),"")</f>
        <v/>
      </c>
      <c r="B566" s="271" t="str">
        <f>IFERROR(IF(J566="","",_xlfn.CONCAT($Y$2,_xlfn.CONCAT(IF(LEN(ドッグキャリー!$K$2)=1,0,""),ドッグキャリー!$K$2,_xlfn.CONCAT(IF(LEN(ドッグキャリー!$N$2)=1,0,""),ドッグキャリー!$N$2)))),"")</f>
        <v/>
      </c>
      <c r="C566" s="278"/>
      <c r="D566" s="278"/>
      <c r="E566" s="278"/>
      <c r="F566" s="279"/>
      <c r="G566" s="279"/>
      <c r="H566" s="279"/>
      <c r="I566" s="280" t="str">
        <f>IF(ウエア!N230=0,"",ウエア!E230)</f>
        <v/>
      </c>
      <c r="J566" s="279" t="str">
        <f>IF(ウエア!N230=0,"",ウエア!N230)</f>
        <v/>
      </c>
      <c r="K566" s="279"/>
      <c r="L566" s="279"/>
      <c r="M566" s="279"/>
      <c r="N566" s="279"/>
      <c r="O566" s="279"/>
      <c r="P566" s="279"/>
      <c r="Q566" s="279"/>
      <c r="R566" s="279"/>
      <c r="S566" s="269">
        <v>565</v>
      </c>
    </row>
    <row r="567" spans="1:19" s="81" customFormat="1" ht="15.75">
      <c r="A567" s="270" t="str">
        <f>IFERROR(IF(J567&lt;&gt;"",MAX($A$1:A566)+1,""),"")</f>
        <v/>
      </c>
      <c r="B567" s="271" t="str">
        <f>IFERROR(IF(J567="","",_xlfn.CONCAT($Y$2,_xlfn.CONCAT(IF(LEN(ドッグキャリー!$K$2)=1,0,""),ドッグキャリー!$K$2,_xlfn.CONCAT(IF(LEN(ドッグキャリー!$N$2)=1,0,""),ドッグキャリー!$N$2)))),"")</f>
        <v/>
      </c>
      <c r="C567" s="278"/>
      <c r="D567" s="278"/>
      <c r="E567" s="278"/>
      <c r="F567" s="279"/>
      <c r="G567" s="279"/>
      <c r="H567" s="279"/>
      <c r="I567" s="280" t="str">
        <f>IF(ウエア!N231=0,"",ウエア!E231)</f>
        <v/>
      </c>
      <c r="J567" s="279" t="str">
        <f>IF(ウエア!N231=0,"",ウエア!N231)</f>
        <v/>
      </c>
      <c r="K567" s="279"/>
      <c r="L567" s="279"/>
      <c r="M567" s="279"/>
      <c r="N567" s="279"/>
      <c r="O567" s="279"/>
      <c r="P567" s="279"/>
      <c r="Q567" s="279"/>
      <c r="R567" s="279"/>
      <c r="S567" s="269">
        <v>566</v>
      </c>
    </row>
    <row r="568" spans="1:19" s="81" customFormat="1" ht="15.75">
      <c r="A568" s="270" t="str">
        <f>IFERROR(IF(J568&lt;&gt;"",MAX($A$1:A567)+1,""),"")</f>
        <v/>
      </c>
      <c r="B568" s="271" t="str">
        <f>IFERROR(IF(J568="","",_xlfn.CONCAT($Y$2,_xlfn.CONCAT(IF(LEN(ドッグキャリー!$K$2)=1,0,""),ドッグキャリー!$K$2,_xlfn.CONCAT(IF(LEN(ドッグキャリー!$N$2)=1,0,""),ドッグキャリー!$N$2)))),"")</f>
        <v/>
      </c>
      <c r="C568" s="278"/>
      <c r="D568" s="278"/>
      <c r="E568" s="278"/>
      <c r="F568" s="279"/>
      <c r="G568" s="279"/>
      <c r="H568" s="279"/>
      <c r="I568" s="280" t="str">
        <f>IF(ウエア!N232=0,"",ウエア!E232)</f>
        <v/>
      </c>
      <c r="J568" s="279" t="str">
        <f>IF(ウエア!N232=0,"",ウエア!N232)</f>
        <v/>
      </c>
      <c r="K568" s="279"/>
      <c r="L568" s="279"/>
      <c r="M568" s="279"/>
      <c r="N568" s="279"/>
      <c r="O568" s="279"/>
      <c r="P568" s="279"/>
      <c r="Q568" s="279"/>
      <c r="R568" s="279"/>
      <c r="S568" s="269">
        <v>567</v>
      </c>
    </row>
    <row r="569" spans="1:19" s="81" customFormat="1" ht="15.75">
      <c r="A569" s="270" t="str">
        <f>IFERROR(IF(J569&lt;&gt;"",MAX($A$1:A568)+1,""),"")</f>
        <v/>
      </c>
      <c r="B569" s="271" t="str">
        <f>IFERROR(IF(J569="","",_xlfn.CONCAT($Y$2,_xlfn.CONCAT(IF(LEN(ドッグキャリー!$K$2)=1,0,""),ドッグキャリー!$K$2,_xlfn.CONCAT(IF(LEN(ドッグキャリー!$N$2)=1,0,""),ドッグキャリー!$N$2)))),"")</f>
        <v/>
      </c>
      <c r="C569" s="278"/>
      <c r="D569" s="278"/>
      <c r="E569" s="278"/>
      <c r="F569" s="279"/>
      <c r="G569" s="279"/>
      <c r="H569" s="279"/>
      <c r="I569" s="280" t="str">
        <f>IF(ウエア!N233=0,"",ウエア!E233)</f>
        <v/>
      </c>
      <c r="J569" s="279" t="str">
        <f>IF(ウエア!N233=0,"",ウエア!N233)</f>
        <v/>
      </c>
      <c r="K569" s="279"/>
      <c r="L569" s="279"/>
      <c r="M569" s="279"/>
      <c r="N569" s="279"/>
      <c r="O569" s="279"/>
      <c r="P569" s="279"/>
      <c r="Q569" s="279"/>
      <c r="R569" s="279"/>
      <c r="S569" s="269">
        <v>568</v>
      </c>
    </row>
    <row r="570" spans="1:19" s="81" customFormat="1" ht="15.75">
      <c r="A570" s="270" t="str">
        <f>IFERROR(IF(J570&lt;&gt;"",MAX($A$1:A569)+1,""),"")</f>
        <v/>
      </c>
      <c r="B570" s="271" t="str">
        <f>IFERROR(IF(J570="","",_xlfn.CONCAT($Y$2,_xlfn.CONCAT(IF(LEN(ドッグキャリー!$K$2)=1,0,""),ドッグキャリー!$K$2,_xlfn.CONCAT(IF(LEN(ドッグキャリー!$N$2)=1,0,""),ドッグキャリー!$N$2)))),"")</f>
        <v/>
      </c>
      <c r="C570" s="278"/>
      <c r="D570" s="278"/>
      <c r="E570" s="278"/>
      <c r="F570" s="279"/>
      <c r="G570" s="279"/>
      <c r="H570" s="279"/>
      <c r="I570" s="280" t="str">
        <f>IF(ウエア!N234=0,"",ウエア!E234)</f>
        <v/>
      </c>
      <c r="J570" s="279" t="str">
        <f>IF(ウエア!N234=0,"",ウエア!N234)</f>
        <v/>
      </c>
      <c r="K570" s="279"/>
      <c r="L570" s="279"/>
      <c r="M570" s="279"/>
      <c r="N570" s="279"/>
      <c r="O570" s="279"/>
      <c r="P570" s="279"/>
      <c r="Q570" s="279"/>
      <c r="R570" s="279"/>
      <c r="S570" s="269">
        <v>569</v>
      </c>
    </row>
    <row r="571" spans="1:19" s="81" customFormat="1" ht="15.75">
      <c r="A571" s="270" t="str">
        <f>IFERROR(IF(J571&lt;&gt;"",MAX($A$1:A570)+1,""),"")</f>
        <v/>
      </c>
      <c r="B571" s="271" t="str">
        <f>IFERROR(IF(J571="","",_xlfn.CONCAT($Y$2,_xlfn.CONCAT(IF(LEN(ドッグキャリー!$K$2)=1,0,""),ドッグキャリー!$K$2,_xlfn.CONCAT(IF(LEN(ドッグキャリー!$N$2)=1,0,""),ドッグキャリー!$N$2)))),"")</f>
        <v/>
      </c>
      <c r="C571" s="278"/>
      <c r="D571" s="278"/>
      <c r="E571" s="278"/>
      <c r="F571" s="279"/>
      <c r="G571" s="279"/>
      <c r="H571" s="279"/>
      <c r="I571" s="280" t="str">
        <f>IF(ウエア!N235=0,"",ウエア!E235)</f>
        <v/>
      </c>
      <c r="J571" s="279" t="str">
        <f>IF(ウエア!N235=0,"",ウエア!N235)</f>
        <v/>
      </c>
      <c r="K571" s="279"/>
      <c r="L571" s="279"/>
      <c r="M571" s="279"/>
      <c r="N571" s="279"/>
      <c r="O571" s="279"/>
      <c r="P571" s="279"/>
      <c r="Q571" s="279"/>
      <c r="R571" s="279"/>
      <c r="S571" s="269">
        <v>570</v>
      </c>
    </row>
    <row r="572" spans="1:19" s="81" customFormat="1" ht="15.75">
      <c r="A572" s="270" t="str">
        <f>IFERROR(IF(J572&lt;&gt;"",MAX($A$1:A571)+1,""),"")</f>
        <v/>
      </c>
      <c r="B572" s="271" t="str">
        <f>IFERROR(IF(J572="","",_xlfn.CONCAT($Y$2,_xlfn.CONCAT(IF(LEN(ドッグキャリー!$K$2)=1,0,""),ドッグキャリー!$K$2,_xlfn.CONCAT(IF(LEN(ドッグキャリー!$N$2)=1,0,""),ドッグキャリー!$N$2)))),"")</f>
        <v/>
      </c>
      <c r="C572" s="278"/>
      <c r="D572" s="278"/>
      <c r="E572" s="278"/>
      <c r="F572" s="279"/>
      <c r="G572" s="279"/>
      <c r="H572" s="279"/>
      <c r="I572" s="280" t="str">
        <f>IF(ウエア!N236=0,"",ウエア!E236)</f>
        <v/>
      </c>
      <c r="J572" s="279" t="str">
        <f>IF(ウエア!N236=0,"",ウエア!N236)</f>
        <v/>
      </c>
      <c r="K572" s="279"/>
      <c r="L572" s="279"/>
      <c r="M572" s="279"/>
      <c r="N572" s="279"/>
      <c r="O572" s="279"/>
      <c r="P572" s="279"/>
      <c r="Q572" s="279"/>
      <c r="R572" s="279"/>
      <c r="S572" s="269">
        <v>571</v>
      </c>
    </row>
    <row r="573" spans="1:19" s="81" customFormat="1" ht="15.75">
      <c r="A573" s="270" t="str">
        <f>IFERROR(IF(J573&lt;&gt;"",MAX($A$1:A572)+1,""),"")</f>
        <v/>
      </c>
      <c r="B573" s="271" t="str">
        <f>IFERROR(IF(J573="","",_xlfn.CONCAT($Y$2,_xlfn.CONCAT(IF(LEN(ドッグキャリー!$K$2)=1,0,""),ドッグキャリー!$K$2,_xlfn.CONCAT(IF(LEN(ドッグキャリー!$N$2)=1,0,""),ドッグキャリー!$N$2)))),"")</f>
        <v/>
      </c>
      <c r="C573" s="278"/>
      <c r="D573" s="278"/>
      <c r="E573" s="278"/>
      <c r="F573" s="279"/>
      <c r="G573" s="279"/>
      <c r="H573" s="279"/>
      <c r="I573" s="280" t="str">
        <f>IF(ウエア!N237=0,"",ウエア!E237)</f>
        <v/>
      </c>
      <c r="J573" s="279" t="str">
        <f>IF(ウエア!N237=0,"",ウエア!N237)</f>
        <v/>
      </c>
      <c r="K573" s="279"/>
      <c r="L573" s="279"/>
      <c r="M573" s="279"/>
      <c r="N573" s="279"/>
      <c r="O573" s="279"/>
      <c r="P573" s="279"/>
      <c r="Q573" s="279"/>
      <c r="R573" s="279"/>
      <c r="S573" s="269">
        <v>572</v>
      </c>
    </row>
    <row r="574" spans="1:19" s="81" customFormat="1" ht="15.75">
      <c r="A574" s="270" t="str">
        <f>IFERROR(IF(J574&lt;&gt;"",MAX($A$1:A573)+1,""),"")</f>
        <v/>
      </c>
      <c r="B574" s="271" t="str">
        <f>IFERROR(IF(J574="","",_xlfn.CONCAT($Y$2,_xlfn.CONCAT(IF(LEN(ドッグキャリー!$K$2)=1,0,""),ドッグキャリー!$K$2,_xlfn.CONCAT(IF(LEN(ドッグキャリー!$N$2)=1,0,""),ドッグキャリー!$N$2)))),"")</f>
        <v/>
      </c>
      <c r="C574" s="278"/>
      <c r="D574" s="278"/>
      <c r="E574" s="278"/>
      <c r="F574" s="279"/>
      <c r="G574" s="279"/>
      <c r="H574" s="279"/>
      <c r="I574" s="280" t="str">
        <f>IF(ウエア!N238=0,"",ウエア!E238)</f>
        <v/>
      </c>
      <c r="J574" s="279" t="str">
        <f>IF(ウエア!N238=0,"",ウエア!N238)</f>
        <v/>
      </c>
      <c r="K574" s="279"/>
      <c r="L574" s="279"/>
      <c r="M574" s="279"/>
      <c r="N574" s="279"/>
      <c r="O574" s="279"/>
      <c r="P574" s="279"/>
      <c r="Q574" s="279"/>
      <c r="R574" s="279"/>
      <c r="S574" s="269">
        <v>573</v>
      </c>
    </row>
    <row r="575" spans="1:19" s="81" customFormat="1" ht="15.75">
      <c r="A575" s="270" t="str">
        <f>IFERROR(IF(J575&lt;&gt;"",MAX($A$1:A574)+1,""),"")</f>
        <v/>
      </c>
      <c r="B575" s="271" t="str">
        <f>IFERROR(IF(J575="","",_xlfn.CONCAT($Y$2,_xlfn.CONCAT(IF(LEN(ドッグキャリー!$K$2)=1,0,""),ドッグキャリー!$K$2,_xlfn.CONCAT(IF(LEN(ドッグキャリー!$N$2)=1,0,""),ドッグキャリー!$N$2)))),"")</f>
        <v/>
      </c>
      <c r="C575" s="278"/>
      <c r="D575" s="278"/>
      <c r="E575" s="278"/>
      <c r="F575" s="279"/>
      <c r="G575" s="279"/>
      <c r="H575" s="279"/>
      <c r="I575" s="280" t="str">
        <f>IF(ウエア!N239=0,"",ウエア!E239)</f>
        <v/>
      </c>
      <c r="J575" s="279" t="str">
        <f>IF(ウエア!N239=0,"",ウエア!N239)</f>
        <v/>
      </c>
      <c r="K575" s="279"/>
      <c r="L575" s="279"/>
      <c r="M575" s="279"/>
      <c r="N575" s="279"/>
      <c r="O575" s="279"/>
      <c r="P575" s="279"/>
      <c r="Q575" s="279"/>
      <c r="R575" s="279"/>
      <c r="S575" s="269">
        <v>574</v>
      </c>
    </row>
    <row r="576" spans="1:19" s="81" customFormat="1" ht="15.75">
      <c r="A576" s="270" t="str">
        <f>IFERROR(IF(J576&lt;&gt;"",MAX($A$1:A575)+1,""),"")</f>
        <v/>
      </c>
      <c r="B576" s="271" t="str">
        <f>IFERROR(IF(J576="","",_xlfn.CONCAT($Y$2,_xlfn.CONCAT(IF(LEN(ドッグキャリー!$K$2)=1,0,""),ドッグキャリー!$K$2,_xlfn.CONCAT(IF(LEN(ドッグキャリー!$N$2)=1,0,""),ドッグキャリー!$N$2)))),"")</f>
        <v/>
      </c>
      <c r="C576" s="278"/>
      <c r="D576" s="278"/>
      <c r="E576" s="278"/>
      <c r="F576" s="279"/>
      <c r="G576" s="279"/>
      <c r="H576" s="279"/>
      <c r="I576" s="280" t="str">
        <f>IF(ウエア!N240=0,"",ウエア!E240)</f>
        <v/>
      </c>
      <c r="J576" s="279" t="str">
        <f>IF(ウエア!N240=0,"",ウエア!N240)</f>
        <v/>
      </c>
      <c r="K576" s="279"/>
      <c r="L576" s="279"/>
      <c r="M576" s="279"/>
      <c r="N576" s="279"/>
      <c r="O576" s="279"/>
      <c r="P576" s="279"/>
      <c r="Q576" s="279"/>
      <c r="R576" s="279"/>
      <c r="S576" s="269">
        <v>575</v>
      </c>
    </row>
    <row r="577" spans="1:19" s="81" customFormat="1" ht="15.75">
      <c r="A577" s="270" t="str">
        <f>IFERROR(IF(J577&lt;&gt;"",MAX($A$1:A576)+1,""),"")</f>
        <v/>
      </c>
      <c r="B577" s="271" t="str">
        <f>IFERROR(IF(J577="","",_xlfn.CONCAT($Y$2,_xlfn.CONCAT(IF(LEN(ドッグキャリー!$K$2)=1,0,""),ドッグキャリー!$K$2,_xlfn.CONCAT(IF(LEN(ドッグキャリー!$N$2)=1,0,""),ドッグキャリー!$N$2)))),"")</f>
        <v/>
      </c>
      <c r="C577" s="278"/>
      <c r="D577" s="278"/>
      <c r="E577" s="278"/>
      <c r="F577" s="279"/>
      <c r="G577" s="279"/>
      <c r="H577" s="279"/>
      <c r="I577" s="280" t="str">
        <f>IF(ウエア!N241=0,"",ウエア!E241)</f>
        <v/>
      </c>
      <c r="J577" s="279" t="str">
        <f>IF(ウエア!N241=0,"",ウエア!N241)</f>
        <v/>
      </c>
      <c r="K577" s="279"/>
      <c r="L577" s="279"/>
      <c r="M577" s="279"/>
      <c r="N577" s="279"/>
      <c r="O577" s="279"/>
      <c r="P577" s="279"/>
      <c r="Q577" s="279"/>
      <c r="R577" s="279"/>
      <c r="S577" s="269">
        <v>576</v>
      </c>
    </row>
    <row r="578" spans="1:19" s="81" customFormat="1" ht="15.75">
      <c r="A578" s="270" t="str">
        <f>IFERROR(IF(J578&lt;&gt;"",MAX($A$1:A577)+1,""),"")</f>
        <v/>
      </c>
      <c r="B578" s="271" t="str">
        <f>IFERROR(IF(J578="","",_xlfn.CONCAT($Y$2,_xlfn.CONCAT(IF(LEN(ドッグキャリー!$K$2)=1,0,""),ドッグキャリー!$K$2,_xlfn.CONCAT(IF(LEN(ドッグキャリー!$N$2)=1,0,""),ドッグキャリー!$N$2)))),"")</f>
        <v/>
      </c>
      <c r="C578" s="278"/>
      <c r="D578" s="278"/>
      <c r="E578" s="278"/>
      <c r="F578" s="279"/>
      <c r="G578" s="279"/>
      <c r="H578" s="279"/>
      <c r="I578" s="280" t="str">
        <f>IF(ウエア!N242=0,"",ウエア!E242)</f>
        <v/>
      </c>
      <c r="J578" s="279" t="str">
        <f>IF(ウエア!N242=0,"",ウエア!N242)</f>
        <v/>
      </c>
      <c r="K578" s="279"/>
      <c r="L578" s="279"/>
      <c r="M578" s="279"/>
      <c r="N578" s="279"/>
      <c r="O578" s="279"/>
      <c r="P578" s="279"/>
      <c r="Q578" s="279"/>
      <c r="R578" s="279"/>
      <c r="S578" s="269">
        <v>577</v>
      </c>
    </row>
    <row r="579" spans="1:19" s="81" customFormat="1" ht="15.75">
      <c r="A579" s="270" t="str">
        <f>IFERROR(IF(J579&lt;&gt;"",MAX($A$1:A578)+1,""),"")</f>
        <v/>
      </c>
      <c r="B579" s="271" t="str">
        <f>IFERROR(IF(J579="","",_xlfn.CONCAT($Y$2,_xlfn.CONCAT(IF(LEN(ドッグキャリー!$K$2)=1,0,""),ドッグキャリー!$K$2,_xlfn.CONCAT(IF(LEN(ドッグキャリー!$N$2)=1,0,""),ドッグキャリー!$N$2)))),"")</f>
        <v/>
      </c>
      <c r="C579" s="278"/>
      <c r="D579" s="278"/>
      <c r="E579" s="278"/>
      <c r="F579" s="279"/>
      <c r="G579" s="279"/>
      <c r="H579" s="279"/>
      <c r="I579" s="280" t="str">
        <f>IF(ウエア!N243=0,"",ウエア!E243)</f>
        <v/>
      </c>
      <c r="J579" s="279" t="str">
        <f>IF(ウエア!N243=0,"",ウエア!N243)</f>
        <v/>
      </c>
      <c r="K579" s="279"/>
      <c r="L579" s="279"/>
      <c r="M579" s="279"/>
      <c r="N579" s="279"/>
      <c r="O579" s="279"/>
      <c r="P579" s="279"/>
      <c r="Q579" s="279"/>
      <c r="R579" s="279"/>
      <c r="S579" s="269">
        <v>578</v>
      </c>
    </row>
    <row r="580" spans="1:19" s="81" customFormat="1" ht="15.75">
      <c r="A580" s="270" t="str">
        <f>IFERROR(IF(J580&lt;&gt;"",MAX($A$1:A579)+1,""),"")</f>
        <v/>
      </c>
      <c r="B580" s="271" t="str">
        <f>IFERROR(IF(J580="","",_xlfn.CONCAT($Y$2,_xlfn.CONCAT(IF(LEN(ドッグキャリー!$K$2)=1,0,""),ドッグキャリー!$K$2,_xlfn.CONCAT(IF(LEN(ドッグキャリー!$N$2)=1,0,""),ドッグキャリー!$N$2)))),"")</f>
        <v/>
      </c>
      <c r="C580" s="278"/>
      <c r="D580" s="278"/>
      <c r="E580" s="278"/>
      <c r="F580" s="279"/>
      <c r="G580" s="279"/>
      <c r="H580" s="279"/>
      <c r="I580" s="280" t="str">
        <f>IF(ウエア!N244=0,"",ウエア!E244)</f>
        <v/>
      </c>
      <c r="J580" s="279" t="str">
        <f>IF(ウエア!N244=0,"",ウエア!N244)</f>
        <v/>
      </c>
      <c r="K580" s="279"/>
      <c r="L580" s="279"/>
      <c r="M580" s="279"/>
      <c r="N580" s="279"/>
      <c r="O580" s="279"/>
      <c r="P580" s="279"/>
      <c r="Q580" s="279"/>
      <c r="R580" s="279"/>
      <c r="S580" s="269">
        <v>579</v>
      </c>
    </row>
    <row r="581" spans="1:19" s="81" customFormat="1" ht="15.75">
      <c r="A581" s="270" t="str">
        <f>IFERROR(IF(J581&lt;&gt;"",MAX($A$1:A580)+1,""),"")</f>
        <v/>
      </c>
      <c r="B581" s="271" t="str">
        <f>IFERROR(IF(J581="","",_xlfn.CONCAT($Y$2,_xlfn.CONCAT(IF(LEN(ドッグキャリー!$K$2)=1,0,""),ドッグキャリー!$K$2,_xlfn.CONCAT(IF(LEN(ドッグキャリー!$N$2)=1,0,""),ドッグキャリー!$N$2)))),"")</f>
        <v/>
      </c>
      <c r="C581" s="278"/>
      <c r="D581" s="278"/>
      <c r="E581" s="278"/>
      <c r="F581" s="279"/>
      <c r="G581" s="279"/>
      <c r="H581" s="279"/>
      <c r="I581" s="280" t="str">
        <f>IF(ウエア!N245=0,"",ウエア!E245)</f>
        <v/>
      </c>
      <c r="J581" s="279" t="str">
        <f>IF(ウエア!N245=0,"",ウエア!N245)</f>
        <v/>
      </c>
      <c r="K581" s="279"/>
      <c r="L581" s="279"/>
      <c r="M581" s="279"/>
      <c r="N581" s="279"/>
      <c r="O581" s="279"/>
      <c r="P581" s="279"/>
      <c r="Q581" s="279"/>
      <c r="R581" s="279"/>
      <c r="S581" s="269">
        <v>580</v>
      </c>
    </row>
    <row r="582" spans="1:19" s="81" customFormat="1" ht="15.75">
      <c r="A582" s="270" t="str">
        <f>IFERROR(IF(J582&lt;&gt;"",MAX($A$1:A581)+1,""),"")</f>
        <v/>
      </c>
      <c r="B582" s="271" t="str">
        <f>IFERROR(IF(J582="","",_xlfn.CONCAT($Y$2,_xlfn.CONCAT(IF(LEN(ドッグキャリー!$K$2)=1,0,""),ドッグキャリー!$K$2,_xlfn.CONCAT(IF(LEN(ドッグキャリー!$N$2)=1,0,""),ドッグキャリー!$N$2)))),"")</f>
        <v/>
      </c>
      <c r="C582" s="278"/>
      <c r="D582" s="278"/>
      <c r="E582" s="278"/>
      <c r="F582" s="279"/>
      <c r="G582" s="279"/>
      <c r="H582" s="279"/>
      <c r="I582" s="280" t="str">
        <f>IF(ウエア!N246=0,"",ウエア!E246)</f>
        <v/>
      </c>
      <c r="J582" s="279" t="str">
        <f>IF(ウエア!N246=0,"",ウエア!N246)</f>
        <v/>
      </c>
      <c r="K582" s="279"/>
      <c r="L582" s="279"/>
      <c r="M582" s="279"/>
      <c r="N582" s="279"/>
      <c r="O582" s="279"/>
      <c r="P582" s="279"/>
      <c r="Q582" s="279"/>
      <c r="R582" s="279"/>
      <c r="S582" s="269">
        <v>581</v>
      </c>
    </row>
    <row r="583" spans="1:19" s="81" customFormat="1" ht="15.75">
      <c r="A583" s="270" t="str">
        <f>IFERROR(IF(J583&lt;&gt;"",MAX($A$1:A582)+1,""),"")</f>
        <v/>
      </c>
      <c r="B583" s="271" t="str">
        <f>IFERROR(IF(J583="","",_xlfn.CONCAT($Y$2,_xlfn.CONCAT(IF(LEN(ドッグキャリー!$K$2)=1,0,""),ドッグキャリー!$K$2,_xlfn.CONCAT(IF(LEN(ドッグキャリー!$N$2)=1,0,""),ドッグキャリー!$N$2)))),"")</f>
        <v/>
      </c>
      <c r="C583" s="278"/>
      <c r="D583" s="278"/>
      <c r="E583" s="278"/>
      <c r="F583" s="279"/>
      <c r="G583" s="279"/>
      <c r="H583" s="279"/>
      <c r="I583" s="280" t="str">
        <f>IF(ウエア!N247=0,"",ウエア!E247)</f>
        <v/>
      </c>
      <c r="J583" s="279" t="str">
        <f>IF(ウエア!N247=0,"",ウエア!N247)</f>
        <v/>
      </c>
      <c r="K583" s="279"/>
      <c r="L583" s="279"/>
      <c r="M583" s="279"/>
      <c r="N583" s="279"/>
      <c r="O583" s="279"/>
      <c r="P583" s="279"/>
      <c r="Q583" s="279"/>
      <c r="R583" s="279"/>
      <c r="S583" s="269">
        <v>582</v>
      </c>
    </row>
    <row r="584" spans="1:19" s="81" customFormat="1" ht="15.75">
      <c r="A584" s="270" t="str">
        <f>IFERROR(IF(J584&lt;&gt;"",MAX($A$1:A583)+1,""),"")</f>
        <v/>
      </c>
      <c r="B584" s="271" t="str">
        <f>IFERROR(IF(J584="","",_xlfn.CONCAT($Y$2,_xlfn.CONCAT(IF(LEN(ドッグキャリー!$K$2)=1,0,""),ドッグキャリー!$K$2,_xlfn.CONCAT(IF(LEN(ドッグキャリー!$N$2)=1,0,""),ドッグキャリー!$N$2)))),"")</f>
        <v/>
      </c>
      <c r="C584" s="278"/>
      <c r="D584" s="278"/>
      <c r="E584" s="278"/>
      <c r="F584" s="279"/>
      <c r="G584" s="279"/>
      <c r="H584" s="279"/>
      <c r="I584" s="280" t="str">
        <f>IF(ウエア!N248=0,"",ウエア!E248)</f>
        <v/>
      </c>
      <c r="J584" s="279" t="str">
        <f>IF(ウエア!N248=0,"",ウエア!N248)</f>
        <v/>
      </c>
      <c r="K584" s="279"/>
      <c r="L584" s="279"/>
      <c r="M584" s="279"/>
      <c r="N584" s="279"/>
      <c r="O584" s="279"/>
      <c r="P584" s="279"/>
      <c r="Q584" s="279"/>
      <c r="R584" s="279"/>
      <c r="S584" s="269">
        <v>583</v>
      </c>
    </row>
    <row r="585" spans="1:19" s="81" customFormat="1" ht="15.75">
      <c r="A585" s="270" t="str">
        <f>IFERROR(IF(J585&lt;&gt;"",MAX($A$1:A584)+1,""),"")</f>
        <v/>
      </c>
      <c r="B585" s="271" t="str">
        <f>IFERROR(IF(J585="","",_xlfn.CONCAT($Y$2,_xlfn.CONCAT(IF(LEN(ドッグキャリー!$K$2)=1,0,""),ドッグキャリー!$K$2,_xlfn.CONCAT(IF(LEN(ドッグキャリー!$N$2)=1,0,""),ドッグキャリー!$N$2)))),"")</f>
        <v/>
      </c>
      <c r="C585" s="278"/>
      <c r="D585" s="278"/>
      <c r="E585" s="278"/>
      <c r="F585" s="279"/>
      <c r="G585" s="279"/>
      <c r="H585" s="279"/>
      <c r="I585" s="280" t="str">
        <f>IF(ウエア!N249=0,"",ウエア!E249)</f>
        <v/>
      </c>
      <c r="J585" s="279" t="str">
        <f>IF(ウエア!N249=0,"",ウエア!N249)</f>
        <v/>
      </c>
      <c r="K585" s="279"/>
      <c r="L585" s="279"/>
      <c r="M585" s="279"/>
      <c r="N585" s="279"/>
      <c r="O585" s="279"/>
      <c r="P585" s="279"/>
      <c r="Q585" s="279"/>
      <c r="R585" s="279"/>
      <c r="S585" s="269">
        <v>584</v>
      </c>
    </row>
    <row r="586" spans="1:19" s="81" customFormat="1" ht="15.75">
      <c r="A586" s="270" t="str">
        <f>IFERROR(IF(J586&lt;&gt;"",MAX($A$1:A585)+1,""),"")</f>
        <v/>
      </c>
      <c r="B586" s="271" t="str">
        <f>IFERROR(IF(J586="","",_xlfn.CONCAT($Y$2,_xlfn.CONCAT(IF(LEN(ドッグキャリー!$K$2)=1,0,""),ドッグキャリー!$K$2,_xlfn.CONCAT(IF(LEN(ドッグキャリー!$N$2)=1,0,""),ドッグキャリー!$N$2)))),"")</f>
        <v/>
      </c>
      <c r="C586" s="278"/>
      <c r="D586" s="278"/>
      <c r="E586" s="278"/>
      <c r="F586" s="279"/>
      <c r="G586" s="279"/>
      <c r="H586" s="279"/>
      <c r="I586" s="280" t="str">
        <f>IF(ウエア!N250=0,"",ウエア!E250)</f>
        <v/>
      </c>
      <c r="J586" s="279" t="str">
        <f>IF(ウエア!N250=0,"",ウエア!N250)</f>
        <v/>
      </c>
      <c r="K586" s="279"/>
      <c r="L586" s="279"/>
      <c r="M586" s="279"/>
      <c r="N586" s="279"/>
      <c r="O586" s="279"/>
      <c r="P586" s="279"/>
      <c r="Q586" s="279"/>
      <c r="R586" s="279"/>
      <c r="S586" s="269">
        <v>585</v>
      </c>
    </row>
    <row r="587" spans="1:19" s="82" customFormat="1" ht="15.75">
      <c r="A587" s="270" t="str">
        <f>IFERROR(IF(J587&lt;&gt;"",MAX($A$1:A586)+1,""),"")</f>
        <v/>
      </c>
      <c r="B587" s="271" t="str">
        <f>IFERROR(IF(J587="","",_xlfn.CONCAT($Y$2,_xlfn.CONCAT(IF(LEN(ドッグキャリー!$K$2)=1,0,""),ドッグキャリー!$K$2,_xlfn.CONCAT(IF(LEN(ドッグキャリー!$N$2)=1,0,""),ドッグキャリー!$N$2)))),"")</f>
        <v/>
      </c>
      <c r="C587" s="278"/>
      <c r="D587" s="278"/>
      <c r="E587" s="278"/>
      <c r="F587" s="279"/>
      <c r="G587" s="279"/>
      <c r="H587" s="279"/>
      <c r="I587" s="280" t="str">
        <f>IF(ウエア!N251=0,"",ウエア!E251)</f>
        <v/>
      </c>
      <c r="J587" s="279" t="str">
        <f>IF(ウエア!N251=0,"",ウエア!N251)</f>
        <v/>
      </c>
      <c r="K587" s="279"/>
      <c r="L587" s="279"/>
      <c r="M587" s="279"/>
      <c r="N587" s="279"/>
      <c r="O587" s="279"/>
      <c r="P587" s="279"/>
      <c r="Q587" s="279"/>
      <c r="R587" s="279"/>
      <c r="S587" s="269">
        <v>586</v>
      </c>
    </row>
    <row r="588" spans="1:19" s="82" customFormat="1" ht="15.75">
      <c r="A588" s="270" t="str">
        <f>IFERROR(IF(J588&lt;&gt;"",MAX($A$1:A587)+1,""),"")</f>
        <v/>
      </c>
      <c r="B588" s="271" t="str">
        <f>IFERROR(IF(J588="","",_xlfn.CONCAT($Y$2,_xlfn.CONCAT(IF(LEN(ドッグキャリー!$K$2)=1,0,""),ドッグキャリー!$K$2,_xlfn.CONCAT(IF(LEN(ドッグキャリー!$N$2)=1,0,""),ドッグキャリー!$N$2)))),"")</f>
        <v/>
      </c>
      <c r="C588" s="278"/>
      <c r="D588" s="278"/>
      <c r="E588" s="278"/>
      <c r="F588" s="279"/>
      <c r="G588" s="279"/>
      <c r="H588" s="279"/>
      <c r="I588" s="280" t="str">
        <f>IF(ウエア!N252=0,"",ウエア!E252)</f>
        <v/>
      </c>
      <c r="J588" s="279" t="str">
        <f>IF(ウエア!N252=0,"",ウエア!N252)</f>
        <v/>
      </c>
      <c r="K588" s="279"/>
      <c r="L588" s="279"/>
      <c r="M588" s="279"/>
      <c r="N588" s="279"/>
      <c r="O588" s="279"/>
      <c r="P588" s="279"/>
      <c r="Q588" s="279"/>
      <c r="R588" s="279"/>
      <c r="S588" s="269">
        <v>587</v>
      </c>
    </row>
    <row r="589" spans="1:19" s="82" customFormat="1" ht="15.75">
      <c r="A589" s="270" t="str">
        <f>IFERROR(IF(J589&lt;&gt;"",MAX($A$1:A588)+1,""),"")</f>
        <v/>
      </c>
      <c r="B589" s="271" t="str">
        <f>IFERROR(IF(J589="","",_xlfn.CONCAT($Y$2,_xlfn.CONCAT(IF(LEN(ドッグキャリー!$K$2)=1,0,""),ドッグキャリー!$K$2,_xlfn.CONCAT(IF(LEN(ドッグキャリー!$N$2)=1,0,""),ドッグキャリー!$N$2)))),"")</f>
        <v/>
      </c>
      <c r="C589" s="278"/>
      <c r="D589" s="278"/>
      <c r="E589" s="278"/>
      <c r="F589" s="279"/>
      <c r="G589" s="279"/>
      <c r="H589" s="279"/>
      <c r="I589" s="280" t="str">
        <f>IF(ウエア!N253=0,"",ウエア!E253)</f>
        <v/>
      </c>
      <c r="J589" s="279" t="str">
        <f>IF(ウエア!N253=0,"",ウエア!N253)</f>
        <v/>
      </c>
      <c r="K589" s="279"/>
      <c r="L589" s="279"/>
      <c r="M589" s="279"/>
      <c r="N589" s="279"/>
      <c r="O589" s="279"/>
      <c r="P589" s="279"/>
      <c r="Q589" s="279"/>
      <c r="R589" s="279"/>
      <c r="S589" s="269">
        <v>588</v>
      </c>
    </row>
    <row r="590" spans="1:19" s="82" customFormat="1" ht="15.75">
      <c r="A590" s="270" t="str">
        <f>IFERROR(IF(J590&lt;&gt;"",MAX($A$1:A589)+1,""),"")</f>
        <v/>
      </c>
      <c r="B590" s="271" t="str">
        <f>IFERROR(IF(J590="","",_xlfn.CONCAT($Y$2,_xlfn.CONCAT(IF(LEN(ドッグキャリー!$K$2)=1,0,""),ドッグキャリー!$K$2,_xlfn.CONCAT(IF(LEN(ドッグキャリー!$N$2)=1,0,""),ドッグキャリー!$N$2)))),"")</f>
        <v/>
      </c>
      <c r="C590" s="278"/>
      <c r="D590" s="278"/>
      <c r="E590" s="278"/>
      <c r="F590" s="279"/>
      <c r="G590" s="279"/>
      <c r="H590" s="279"/>
      <c r="I590" s="280" t="str">
        <f>IF(ウエア!N254=0,"",ウエア!E254)</f>
        <v/>
      </c>
      <c r="J590" s="279" t="str">
        <f>IF(ウエア!N254=0,"",ウエア!N254)</f>
        <v/>
      </c>
      <c r="K590" s="279"/>
      <c r="L590" s="279"/>
      <c r="M590" s="279"/>
      <c r="N590" s="279"/>
      <c r="O590" s="279"/>
      <c r="P590" s="279"/>
      <c r="Q590" s="279"/>
      <c r="R590" s="279"/>
      <c r="S590" s="269">
        <v>589</v>
      </c>
    </row>
    <row r="591" spans="1:19" s="82" customFormat="1" ht="15.75">
      <c r="A591" s="270" t="str">
        <f>IFERROR(IF(J591&lt;&gt;"",MAX($A$1:A590)+1,""),"")</f>
        <v/>
      </c>
      <c r="B591" s="271" t="str">
        <f>IFERROR(IF(J591="","",_xlfn.CONCAT($Y$2,_xlfn.CONCAT(IF(LEN(ドッグキャリー!$K$2)=1,0,""),ドッグキャリー!$K$2,_xlfn.CONCAT(IF(LEN(ドッグキャリー!$N$2)=1,0,""),ドッグキャリー!$N$2)))),"")</f>
        <v/>
      </c>
      <c r="C591" s="278"/>
      <c r="D591" s="278"/>
      <c r="E591" s="278"/>
      <c r="F591" s="279"/>
      <c r="G591" s="279"/>
      <c r="H591" s="279"/>
      <c r="I591" s="280" t="str">
        <f>IF(ウエア!N255=0,"",ウエア!E255)</f>
        <v/>
      </c>
      <c r="J591" s="279" t="str">
        <f>IF(ウエア!N255=0,"",ウエア!N255)</f>
        <v/>
      </c>
      <c r="K591" s="279"/>
      <c r="L591" s="279"/>
      <c r="M591" s="279"/>
      <c r="N591" s="279"/>
      <c r="O591" s="279"/>
      <c r="P591" s="279"/>
      <c r="Q591" s="279"/>
      <c r="R591" s="279"/>
      <c r="S591" s="269">
        <v>590</v>
      </c>
    </row>
    <row r="592" spans="1:19" s="82" customFormat="1" ht="15.75">
      <c r="A592" s="270" t="str">
        <f>IFERROR(IF(J592&lt;&gt;"",MAX($A$1:A591)+1,""),"")</f>
        <v/>
      </c>
      <c r="B592" s="271" t="str">
        <f>IFERROR(IF(J592="","",_xlfn.CONCAT($Y$2,_xlfn.CONCAT(IF(LEN(ドッグキャリー!$K$2)=1,0,""),ドッグキャリー!$K$2,_xlfn.CONCAT(IF(LEN(ドッグキャリー!$N$2)=1,0,""),ドッグキャリー!$N$2)))),"")</f>
        <v/>
      </c>
      <c r="C592" s="278"/>
      <c r="D592" s="278"/>
      <c r="E592" s="278"/>
      <c r="F592" s="279"/>
      <c r="G592" s="279"/>
      <c r="H592" s="279"/>
      <c r="I592" s="280" t="str">
        <f>IF(ウエア!N256=0,"",ウエア!E256)</f>
        <v/>
      </c>
      <c r="J592" s="279" t="str">
        <f>IF(ウエア!N256=0,"",ウエア!N256)</f>
        <v/>
      </c>
      <c r="K592" s="279"/>
      <c r="L592" s="279"/>
      <c r="M592" s="279"/>
      <c r="N592" s="279"/>
      <c r="O592" s="279"/>
      <c r="P592" s="279"/>
      <c r="Q592" s="279"/>
      <c r="R592" s="279"/>
      <c r="S592" s="269">
        <v>591</v>
      </c>
    </row>
    <row r="593" spans="1:19" s="82" customFormat="1" ht="15.75">
      <c r="A593" s="270" t="str">
        <f>IFERROR(IF(J593&lt;&gt;"",MAX($A$1:A592)+1,""),"")</f>
        <v/>
      </c>
      <c r="B593" s="271" t="str">
        <f>IFERROR(IF(J593="","",_xlfn.CONCAT($Y$2,_xlfn.CONCAT(IF(LEN(ドッグキャリー!$K$2)=1,0,""),ドッグキャリー!$K$2,_xlfn.CONCAT(IF(LEN(ドッグキャリー!$N$2)=1,0,""),ドッグキャリー!$N$2)))),"")</f>
        <v/>
      </c>
      <c r="C593" s="278"/>
      <c r="D593" s="278"/>
      <c r="E593" s="278"/>
      <c r="F593" s="279"/>
      <c r="G593" s="279"/>
      <c r="H593" s="279"/>
      <c r="I593" s="280" t="str">
        <f>IF(ウエア!N257=0,"",ウエア!E257)</f>
        <v/>
      </c>
      <c r="J593" s="279" t="str">
        <f>IF(ウエア!N257=0,"",ウエア!N257)</f>
        <v/>
      </c>
      <c r="K593" s="279"/>
      <c r="L593" s="279"/>
      <c r="M593" s="279"/>
      <c r="N593" s="279"/>
      <c r="O593" s="279"/>
      <c r="P593" s="279"/>
      <c r="Q593" s="279"/>
      <c r="R593" s="279"/>
      <c r="S593" s="269">
        <v>592</v>
      </c>
    </row>
    <row r="594" spans="1:19" s="82" customFormat="1" ht="15.75">
      <c r="A594" s="270" t="str">
        <f>IFERROR(IF(J594&lt;&gt;"",MAX($A$1:A593)+1,""),"")</f>
        <v/>
      </c>
      <c r="B594" s="271" t="str">
        <f>IFERROR(IF(J594="","",_xlfn.CONCAT($Y$2,_xlfn.CONCAT(IF(LEN(ドッグキャリー!$K$2)=1,0,""),ドッグキャリー!$K$2,_xlfn.CONCAT(IF(LEN(ドッグキャリー!$N$2)=1,0,""),ドッグキャリー!$N$2)))),"")</f>
        <v/>
      </c>
      <c r="C594" s="278"/>
      <c r="D594" s="278"/>
      <c r="E594" s="278"/>
      <c r="F594" s="279"/>
      <c r="G594" s="279"/>
      <c r="H594" s="279"/>
      <c r="I594" s="280" t="str">
        <f>IF(ウエア!N258=0,"",ウエア!E258)</f>
        <v/>
      </c>
      <c r="J594" s="279" t="str">
        <f>IF(ウエア!N258=0,"",ウエア!N258)</f>
        <v/>
      </c>
      <c r="K594" s="279"/>
      <c r="L594" s="279"/>
      <c r="M594" s="279"/>
      <c r="N594" s="279"/>
      <c r="O594" s="279"/>
      <c r="P594" s="279"/>
      <c r="Q594" s="279"/>
      <c r="R594" s="279"/>
      <c r="S594" s="269">
        <v>593</v>
      </c>
    </row>
    <row r="595" spans="1:19" s="82" customFormat="1" ht="15.75">
      <c r="A595" s="270" t="str">
        <f>IFERROR(IF(J595&lt;&gt;"",MAX($A$1:A594)+1,""),"")</f>
        <v/>
      </c>
      <c r="B595" s="271" t="str">
        <f>IFERROR(IF(J595="","",_xlfn.CONCAT($Y$2,_xlfn.CONCAT(IF(LEN(ドッグキャリー!$K$2)=1,0,""),ドッグキャリー!$K$2,_xlfn.CONCAT(IF(LEN(ドッグキャリー!$N$2)=1,0,""),ドッグキャリー!$N$2)))),"")</f>
        <v/>
      </c>
      <c r="C595" s="278"/>
      <c r="D595" s="278"/>
      <c r="E595" s="278"/>
      <c r="F595" s="279"/>
      <c r="G595" s="279"/>
      <c r="H595" s="279"/>
      <c r="I595" s="280" t="str">
        <f>IF(ウエア!N259=0,"",ウエア!E259)</f>
        <v/>
      </c>
      <c r="J595" s="279" t="str">
        <f>IF(ウエア!N259=0,"",ウエア!N259)</f>
        <v/>
      </c>
      <c r="K595" s="279"/>
      <c r="L595" s="279"/>
      <c r="M595" s="279"/>
      <c r="N595" s="279"/>
      <c r="O595" s="279"/>
      <c r="P595" s="279"/>
      <c r="Q595" s="279"/>
      <c r="R595" s="279"/>
      <c r="S595" s="269">
        <v>594</v>
      </c>
    </row>
    <row r="596" spans="1:19" s="82" customFormat="1" ht="15.75">
      <c r="A596" s="270" t="str">
        <f>IFERROR(IF(J596&lt;&gt;"",MAX($A$1:A595)+1,""),"")</f>
        <v/>
      </c>
      <c r="B596" s="271" t="str">
        <f>IFERROR(IF(J596="","",_xlfn.CONCAT($Y$2,_xlfn.CONCAT(IF(LEN(ドッグキャリー!$K$2)=1,0,""),ドッグキャリー!$K$2,_xlfn.CONCAT(IF(LEN(ドッグキャリー!$N$2)=1,0,""),ドッグキャリー!$N$2)))),"")</f>
        <v/>
      </c>
      <c r="C596" s="278"/>
      <c r="D596" s="278"/>
      <c r="E596" s="278"/>
      <c r="F596" s="279"/>
      <c r="G596" s="279"/>
      <c r="H596" s="279"/>
      <c r="I596" s="280" t="str">
        <f>IF(ウエア!N260=0,"",ウエア!E260)</f>
        <v/>
      </c>
      <c r="J596" s="279" t="str">
        <f>IF(ウエア!N260=0,"",ウエア!N260)</f>
        <v/>
      </c>
      <c r="K596" s="279"/>
      <c r="L596" s="279"/>
      <c r="M596" s="279"/>
      <c r="N596" s="279"/>
      <c r="O596" s="279"/>
      <c r="P596" s="279"/>
      <c r="Q596" s="279"/>
      <c r="R596" s="279"/>
      <c r="S596" s="269">
        <v>595</v>
      </c>
    </row>
    <row r="597" spans="1:19" s="82" customFormat="1" ht="15.75">
      <c r="A597" s="270" t="str">
        <f>IFERROR(IF(J597&lt;&gt;"",MAX($A$1:A596)+1,""),"")</f>
        <v/>
      </c>
      <c r="B597" s="271" t="str">
        <f>IFERROR(IF(J597="","",_xlfn.CONCAT($Y$2,_xlfn.CONCAT(IF(LEN(ドッグキャリー!$K$2)=1,0,""),ドッグキャリー!$K$2,_xlfn.CONCAT(IF(LEN(ドッグキャリー!$N$2)=1,0,""),ドッグキャリー!$N$2)))),"")</f>
        <v/>
      </c>
      <c r="C597" s="278"/>
      <c r="D597" s="278"/>
      <c r="E597" s="278"/>
      <c r="F597" s="279"/>
      <c r="G597" s="279"/>
      <c r="H597" s="279"/>
      <c r="I597" s="280" t="str">
        <f>IF(ウエア!N261=0,"",ウエア!E261)</f>
        <v/>
      </c>
      <c r="J597" s="279" t="str">
        <f>IF(ウエア!N261=0,"",ウエア!N261)</f>
        <v/>
      </c>
      <c r="K597" s="279"/>
      <c r="L597" s="279"/>
      <c r="M597" s="279"/>
      <c r="N597" s="279"/>
      <c r="O597" s="279"/>
      <c r="P597" s="279"/>
      <c r="Q597" s="279"/>
      <c r="R597" s="279"/>
      <c r="S597" s="269">
        <v>596</v>
      </c>
    </row>
    <row r="598" spans="1:19" s="82" customFormat="1" ht="15.75">
      <c r="A598" s="270" t="str">
        <f>IFERROR(IF(J598&lt;&gt;"",MAX($A$1:A597)+1,""),"")</f>
        <v/>
      </c>
      <c r="B598" s="271" t="str">
        <f>IFERROR(IF(J598="","",_xlfn.CONCAT($Y$2,_xlfn.CONCAT(IF(LEN(ドッグキャリー!$K$2)=1,0,""),ドッグキャリー!$K$2,_xlfn.CONCAT(IF(LEN(ドッグキャリー!$N$2)=1,0,""),ドッグキャリー!$N$2)))),"")</f>
        <v/>
      </c>
      <c r="C598" s="278"/>
      <c r="D598" s="278"/>
      <c r="E598" s="278"/>
      <c r="F598" s="279"/>
      <c r="G598" s="279"/>
      <c r="H598" s="279"/>
      <c r="I598" s="280" t="str">
        <f>IF(ウエア!N262=0,"",ウエア!E262)</f>
        <v/>
      </c>
      <c r="J598" s="279" t="str">
        <f>IF(ウエア!N262=0,"",ウエア!N262)</f>
        <v/>
      </c>
      <c r="K598" s="279"/>
      <c r="L598" s="279"/>
      <c r="M598" s="279"/>
      <c r="N598" s="279"/>
      <c r="O598" s="279"/>
      <c r="P598" s="279"/>
      <c r="Q598" s="279"/>
      <c r="R598" s="279"/>
      <c r="S598" s="269">
        <v>597</v>
      </c>
    </row>
    <row r="599" spans="1:19" s="82" customFormat="1" ht="15.75">
      <c r="A599" s="270" t="str">
        <f>IFERROR(IF(J599&lt;&gt;"",MAX($A$1:A598)+1,""),"")</f>
        <v/>
      </c>
      <c r="B599" s="271" t="str">
        <f>IFERROR(IF(J599="","",_xlfn.CONCAT($Y$2,_xlfn.CONCAT(IF(LEN(ドッグキャリー!$K$2)=1,0,""),ドッグキャリー!$K$2,_xlfn.CONCAT(IF(LEN(ドッグキャリー!$N$2)=1,0,""),ドッグキャリー!$N$2)))),"")</f>
        <v/>
      </c>
      <c r="C599" s="278"/>
      <c r="D599" s="278"/>
      <c r="E599" s="278"/>
      <c r="F599" s="279"/>
      <c r="G599" s="279"/>
      <c r="H599" s="279"/>
      <c r="I599" s="280" t="str">
        <f>IF(ウエア!N263=0,"",ウエア!E263)</f>
        <v/>
      </c>
      <c r="J599" s="279" t="str">
        <f>IF(ウエア!N263=0,"",ウエア!N263)</f>
        <v/>
      </c>
      <c r="K599" s="279"/>
      <c r="L599" s="279"/>
      <c r="M599" s="279"/>
      <c r="N599" s="279"/>
      <c r="O599" s="279"/>
      <c r="P599" s="279"/>
      <c r="Q599" s="279"/>
      <c r="R599" s="279"/>
      <c r="S599" s="269">
        <v>598</v>
      </c>
    </row>
    <row r="600" spans="1:19" s="82" customFormat="1" ht="15.75">
      <c r="A600" s="270" t="str">
        <f>IFERROR(IF(J600&lt;&gt;"",MAX($A$1:A599)+1,""),"")</f>
        <v/>
      </c>
      <c r="B600" s="271" t="str">
        <f>IFERROR(IF(J600="","",_xlfn.CONCAT($Y$2,_xlfn.CONCAT(IF(LEN(ドッグキャリー!$K$2)=1,0,""),ドッグキャリー!$K$2,_xlfn.CONCAT(IF(LEN(ドッグキャリー!$N$2)=1,0,""),ドッグキャリー!$N$2)))),"")</f>
        <v/>
      </c>
      <c r="C600" s="278"/>
      <c r="D600" s="278"/>
      <c r="E600" s="278"/>
      <c r="F600" s="279"/>
      <c r="G600" s="279"/>
      <c r="H600" s="279"/>
      <c r="I600" s="280" t="str">
        <f>IF(ウエア!N264=0,"",ウエア!E264)</f>
        <v/>
      </c>
      <c r="J600" s="279" t="str">
        <f>IF(ウエア!N264=0,"",ウエア!N264)</f>
        <v/>
      </c>
      <c r="K600" s="279"/>
      <c r="L600" s="279"/>
      <c r="M600" s="279"/>
      <c r="N600" s="279"/>
      <c r="O600" s="279"/>
      <c r="P600" s="279"/>
      <c r="Q600" s="279"/>
      <c r="R600" s="279"/>
      <c r="S600" s="269">
        <v>599</v>
      </c>
    </row>
    <row r="601" spans="1:19" s="82" customFormat="1" ht="15.75">
      <c r="A601" s="270" t="str">
        <f>IFERROR(IF(J601&lt;&gt;"",MAX($A$1:A600)+1,""),"")</f>
        <v/>
      </c>
      <c r="B601" s="271" t="str">
        <f>IFERROR(IF(J601="","",_xlfn.CONCAT($Y$2,_xlfn.CONCAT(IF(LEN(ドッグキャリー!$K$2)=1,0,""),ドッグキャリー!$K$2,_xlfn.CONCAT(IF(LEN(ドッグキャリー!$N$2)=1,0,""),ドッグキャリー!$N$2)))),"")</f>
        <v/>
      </c>
      <c r="C601" s="278"/>
      <c r="D601" s="278"/>
      <c r="E601" s="278"/>
      <c r="F601" s="279"/>
      <c r="G601" s="279"/>
      <c r="H601" s="279"/>
      <c r="I601" s="280" t="str">
        <f>IF(ウエア!N265=0,"",ウエア!E265)</f>
        <v/>
      </c>
      <c r="J601" s="279" t="str">
        <f>IF(ウエア!N265=0,"",ウエア!N265)</f>
        <v/>
      </c>
      <c r="K601" s="279"/>
      <c r="L601" s="279"/>
      <c r="M601" s="279"/>
      <c r="N601" s="279"/>
      <c r="O601" s="279"/>
      <c r="P601" s="279"/>
      <c r="Q601" s="279"/>
      <c r="R601" s="279"/>
      <c r="S601" s="269">
        <v>600</v>
      </c>
    </row>
    <row r="602" spans="1:19" s="82" customFormat="1" ht="15.75">
      <c r="A602" s="270" t="str">
        <f>IFERROR(IF(J602&lt;&gt;"",MAX($A$1:A601)+1,""),"")</f>
        <v/>
      </c>
      <c r="B602" s="271" t="str">
        <f>IFERROR(IF(J602="","",_xlfn.CONCAT($Y$2,_xlfn.CONCAT(IF(LEN(ドッグキャリー!$K$2)=1,0,""),ドッグキャリー!$K$2,_xlfn.CONCAT(IF(LEN(ドッグキャリー!$N$2)=1,0,""),ドッグキャリー!$N$2)))),"")</f>
        <v/>
      </c>
      <c r="C602" s="278"/>
      <c r="D602" s="278"/>
      <c r="E602" s="278"/>
      <c r="F602" s="279"/>
      <c r="G602" s="279"/>
      <c r="H602" s="279"/>
      <c r="I602" s="280" t="str">
        <f>IF(ウエア!N266=0,"",ウエア!E266)</f>
        <v/>
      </c>
      <c r="J602" s="279" t="str">
        <f>IF(ウエア!N266=0,"",ウエア!N266)</f>
        <v/>
      </c>
      <c r="K602" s="279"/>
      <c r="L602" s="279"/>
      <c r="M602" s="279"/>
      <c r="N602" s="279"/>
      <c r="O602" s="279"/>
      <c r="P602" s="279"/>
      <c r="Q602" s="279"/>
      <c r="R602" s="279"/>
      <c r="S602" s="269">
        <v>601</v>
      </c>
    </row>
    <row r="603" spans="1:19" s="82" customFormat="1" ht="15.75">
      <c r="A603" s="270" t="str">
        <f>IFERROR(IF(J603&lt;&gt;"",MAX($A$1:A602)+1,""),"")</f>
        <v/>
      </c>
      <c r="B603" s="271" t="str">
        <f>IFERROR(IF(J603="","",_xlfn.CONCAT($Y$2,_xlfn.CONCAT(IF(LEN(ドッグキャリー!$K$2)=1,0,""),ドッグキャリー!$K$2,_xlfn.CONCAT(IF(LEN(ドッグキャリー!$N$2)=1,0,""),ドッグキャリー!$N$2)))),"")</f>
        <v/>
      </c>
      <c r="C603" s="278"/>
      <c r="D603" s="278"/>
      <c r="E603" s="278"/>
      <c r="F603" s="279"/>
      <c r="G603" s="279"/>
      <c r="H603" s="279"/>
      <c r="I603" s="280" t="str">
        <f>IF(ウエア!N267=0,"",ウエア!E267)</f>
        <v/>
      </c>
      <c r="J603" s="279" t="str">
        <f>IF(ウエア!N267=0,"",ウエア!N267)</f>
        <v/>
      </c>
      <c r="K603" s="279"/>
      <c r="L603" s="279"/>
      <c r="M603" s="279"/>
      <c r="N603" s="279"/>
      <c r="O603" s="279"/>
      <c r="P603" s="279"/>
      <c r="Q603" s="279"/>
      <c r="R603" s="279"/>
      <c r="S603" s="269">
        <v>602</v>
      </c>
    </row>
    <row r="604" spans="1:19" s="82" customFormat="1" ht="15.75">
      <c r="A604" s="270" t="str">
        <f>IFERROR(IF(J604&lt;&gt;"",MAX($A$1:A603)+1,""),"")</f>
        <v/>
      </c>
      <c r="B604" s="271" t="str">
        <f>IFERROR(IF(J604="","",_xlfn.CONCAT($Y$2,_xlfn.CONCAT(IF(LEN(ドッグキャリー!$K$2)=1,0,""),ドッグキャリー!$K$2,_xlfn.CONCAT(IF(LEN(ドッグキャリー!$N$2)=1,0,""),ドッグキャリー!$N$2)))),"")</f>
        <v/>
      </c>
      <c r="C604" s="278"/>
      <c r="D604" s="278"/>
      <c r="E604" s="278"/>
      <c r="F604" s="279"/>
      <c r="G604" s="279"/>
      <c r="H604" s="279"/>
      <c r="I604" s="280" t="str">
        <f>IF(ウエア!N268=0,"",ウエア!E268)</f>
        <v/>
      </c>
      <c r="J604" s="279" t="str">
        <f>IF(ウエア!N268=0,"",ウエア!N268)</f>
        <v/>
      </c>
      <c r="K604" s="279"/>
      <c r="L604" s="279"/>
      <c r="M604" s="279"/>
      <c r="N604" s="279"/>
      <c r="O604" s="279"/>
      <c r="P604" s="279"/>
      <c r="Q604" s="279"/>
      <c r="R604" s="279"/>
      <c r="S604" s="269">
        <v>603</v>
      </c>
    </row>
    <row r="605" spans="1:19" s="82" customFormat="1" ht="15.75">
      <c r="A605" s="270" t="str">
        <f>IFERROR(IF(J605&lt;&gt;"",MAX($A$1:A604)+1,""),"")</f>
        <v/>
      </c>
      <c r="B605" s="271" t="str">
        <f>IFERROR(IF(J605="","",_xlfn.CONCAT($Y$2,_xlfn.CONCAT(IF(LEN(ドッグキャリー!$K$2)=1,0,""),ドッグキャリー!$K$2,_xlfn.CONCAT(IF(LEN(ドッグキャリー!$N$2)=1,0,""),ドッグキャリー!$N$2)))),"")</f>
        <v/>
      </c>
      <c r="C605" s="278"/>
      <c r="D605" s="278"/>
      <c r="E605" s="278"/>
      <c r="F605" s="279"/>
      <c r="G605" s="279"/>
      <c r="H605" s="279"/>
      <c r="I605" s="280" t="str">
        <f>IF(ウエア!N269=0,"",ウエア!E269)</f>
        <v/>
      </c>
      <c r="J605" s="279" t="str">
        <f>IF(ウエア!N269=0,"",ウエア!N269)</f>
        <v/>
      </c>
      <c r="K605" s="279"/>
      <c r="L605" s="279"/>
      <c r="M605" s="279"/>
      <c r="N605" s="279"/>
      <c r="O605" s="279"/>
      <c r="P605" s="279"/>
      <c r="Q605" s="279"/>
      <c r="R605" s="279"/>
      <c r="S605" s="269">
        <v>604</v>
      </c>
    </row>
    <row r="606" spans="1:19" s="82" customFormat="1" ht="15.75">
      <c r="A606" s="270" t="str">
        <f>IFERROR(IF(J606&lt;&gt;"",MAX($A$1:A605)+1,""),"")</f>
        <v/>
      </c>
      <c r="B606" s="271" t="str">
        <f>IFERROR(IF(J606="","",_xlfn.CONCAT($Y$2,_xlfn.CONCAT(IF(LEN(ドッグキャリー!$K$2)=1,0,""),ドッグキャリー!$K$2,_xlfn.CONCAT(IF(LEN(ドッグキャリー!$N$2)=1,0,""),ドッグキャリー!$N$2)))),"")</f>
        <v/>
      </c>
      <c r="C606" s="278"/>
      <c r="D606" s="278"/>
      <c r="E606" s="278"/>
      <c r="F606" s="279"/>
      <c r="G606" s="279"/>
      <c r="H606" s="279"/>
      <c r="I606" s="280" t="str">
        <f>IF(ウエア!N270=0,"",ウエア!E270)</f>
        <v/>
      </c>
      <c r="J606" s="279" t="str">
        <f>IF(ウエア!N270=0,"",ウエア!N270)</f>
        <v/>
      </c>
      <c r="K606" s="279"/>
      <c r="L606" s="279"/>
      <c r="M606" s="279"/>
      <c r="N606" s="279"/>
      <c r="O606" s="279"/>
      <c r="P606" s="279"/>
      <c r="Q606" s="279"/>
      <c r="R606" s="279"/>
      <c r="S606" s="269">
        <v>605</v>
      </c>
    </row>
    <row r="607" spans="1:19" s="82" customFormat="1" ht="15.75">
      <c r="A607" s="270" t="str">
        <f>IFERROR(IF(J607&lt;&gt;"",MAX($A$1:A606)+1,""),"")</f>
        <v/>
      </c>
      <c r="B607" s="271" t="str">
        <f>IFERROR(IF(J607="","",_xlfn.CONCAT($Y$2,_xlfn.CONCAT(IF(LEN(ドッグキャリー!$K$2)=1,0,""),ドッグキャリー!$K$2,_xlfn.CONCAT(IF(LEN(ドッグキャリー!$N$2)=1,0,""),ドッグキャリー!$N$2)))),"")</f>
        <v/>
      </c>
      <c r="C607" s="278"/>
      <c r="D607" s="278"/>
      <c r="E607" s="278"/>
      <c r="F607" s="279"/>
      <c r="G607" s="279"/>
      <c r="H607" s="279"/>
      <c r="I607" s="280" t="str">
        <f>IF(ウエア!N271=0,"",ウエア!E271)</f>
        <v/>
      </c>
      <c r="J607" s="279" t="str">
        <f>IF(ウエア!N271=0,"",ウエア!N271)</f>
        <v/>
      </c>
      <c r="K607" s="279"/>
      <c r="L607" s="279"/>
      <c r="M607" s="279"/>
      <c r="N607" s="279"/>
      <c r="O607" s="279"/>
      <c r="P607" s="279"/>
      <c r="Q607" s="279"/>
      <c r="R607" s="279"/>
      <c r="S607" s="269">
        <v>606</v>
      </c>
    </row>
    <row r="608" spans="1:19" s="82" customFormat="1" ht="15.75">
      <c r="A608" s="270" t="str">
        <f>IFERROR(IF(J608&lt;&gt;"",MAX($A$1:A607)+1,""),"")</f>
        <v/>
      </c>
      <c r="B608" s="271" t="str">
        <f>IFERROR(IF(J608="","",_xlfn.CONCAT($Y$2,_xlfn.CONCAT(IF(LEN(ドッグキャリー!$K$2)=1,0,""),ドッグキャリー!$K$2,_xlfn.CONCAT(IF(LEN(ドッグキャリー!$N$2)=1,0,""),ドッグキャリー!$N$2)))),"")</f>
        <v/>
      </c>
      <c r="C608" s="278"/>
      <c r="D608" s="278"/>
      <c r="E608" s="278"/>
      <c r="F608" s="279"/>
      <c r="G608" s="279"/>
      <c r="H608" s="279"/>
      <c r="I608" s="280" t="str">
        <f>IF(ウエア!N272=0,"",ウエア!E272)</f>
        <v/>
      </c>
      <c r="J608" s="279" t="str">
        <f>IF(ウエア!N272=0,"",ウエア!N272)</f>
        <v/>
      </c>
      <c r="K608" s="279"/>
      <c r="L608" s="279"/>
      <c r="M608" s="279"/>
      <c r="N608" s="279"/>
      <c r="O608" s="279"/>
      <c r="P608" s="279"/>
      <c r="Q608" s="279"/>
      <c r="R608" s="279"/>
      <c r="S608" s="269">
        <v>607</v>
      </c>
    </row>
    <row r="609" spans="1:19" s="82" customFormat="1" ht="15.75">
      <c r="A609" s="270" t="str">
        <f>IFERROR(IF(J609&lt;&gt;"",MAX($A$1:A608)+1,""),"")</f>
        <v/>
      </c>
      <c r="B609" s="271" t="str">
        <f>IFERROR(IF(J609="","",_xlfn.CONCAT($Y$2,_xlfn.CONCAT(IF(LEN(ドッグキャリー!$K$2)=1,0,""),ドッグキャリー!$K$2,_xlfn.CONCAT(IF(LEN(ドッグキャリー!$N$2)=1,0,""),ドッグキャリー!$N$2)))),"")</f>
        <v/>
      </c>
      <c r="C609" s="278"/>
      <c r="D609" s="278"/>
      <c r="E609" s="278"/>
      <c r="F609" s="279"/>
      <c r="G609" s="279"/>
      <c r="H609" s="279"/>
      <c r="I609" s="280" t="str">
        <f>IF(ウエア!N273=0,"",ウエア!E273)</f>
        <v/>
      </c>
      <c r="J609" s="279" t="str">
        <f>IF(ウエア!N273=0,"",ウエア!N273)</f>
        <v/>
      </c>
      <c r="K609" s="279"/>
      <c r="L609" s="279"/>
      <c r="M609" s="279"/>
      <c r="N609" s="279"/>
      <c r="O609" s="279"/>
      <c r="P609" s="279"/>
      <c r="Q609" s="279"/>
      <c r="R609" s="279"/>
      <c r="S609" s="269">
        <v>608</v>
      </c>
    </row>
    <row r="610" spans="1:19" s="82" customFormat="1" ht="15.75">
      <c r="A610" s="270" t="str">
        <f>IFERROR(IF(J610&lt;&gt;"",MAX($A$1:A609)+1,""),"")</f>
        <v/>
      </c>
      <c r="B610" s="271" t="str">
        <f>IFERROR(IF(J610="","",_xlfn.CONCAT($Y$2,_xlfn.CONCAT(IF(LEN(ドッグキャリー!$K$2)=1,0,""),ドッグキャリー!$K$2,_xlfn.CONCAT(IF(LEN(ドッグキャリー!$N$2)=1,0,""),ドッグキャリー!$N$2)))),"")</f>
        <v/>
      </c>
      <c r="C610" s="278"/>
      <c r="D610" s="278"/>
      <c r="E610" s="278"/>
      <c r="F610" s="279"/>
      <c r="G610" s="279"/>
      <c r="H610" s="279"/>
      <c r="I610" s="280" t="str">
        <f>IF(ウエア!N274=0,"",ウエア!E274)</f>
        <v/>
      </c>
      <c r="J610" s="279" t="str">
        <f>IF(ウエア!N274=0,"",ウエア!N274)</f>
        <v/>
      </c>
      <c r="K610" s="279"/>
      <c r="L610" s="279"/>
      <c r="M610" s="279"/>
      <c r="N610" s="279"/>
      <c r="O610" s="279"/>
      <c r="P610" s="279"/>
      <c r="Q610" s="279"/>
      <c r="R610" s="279"/>
      <c r="S610" s="269">
        <v>609</v>
      </c>
    </row>
    <row r="611" spans="1:19" s="82" customFormat="1" ht="15.75">
      <c r="A611" s="270" t="str">
        <f>IFERROR(IF(J611&lt;&gt;"",MAX($A$1:A610)+1,""),"")</f>
        <v/>
      </c>
      <c r="B611" s="271" t="str">
        <f>IFERROR(IF(J611="","",_xlfn.CONCAT($Y$2,_xlfn.CONCAT(IF(LEN(ドッグキャリー!$K$2)=1,0,""),ドッグキャリー!$K$2,_xlfn.CONCAT(IF(LEN(ドッグキャリー!$N$2)=1,0,""),ドッグキャリー!$N$2)))),"")</f>
        <v/>
      </c>
      <c r="C611" s="278"/>
      <c r="D611" s="278"/>
      <c r="E611" s="278"/>
      <c r="F611" s="279"/>
      <c r="G611" s="279"/>
      <c r="H611" s="279"/>
      <c r="I611" s="280" t="str">
        <f>IF(ウエア!N275=0,"",ウエア!E275)</f>
        <v/>
      </c>
      <c r="J611" s="279" t="str">
        <f>IF(ウエア!N275=0,"",ウエア!N275)</f>
        <v/>
      </c>
      <c r="K611" s="279"/>
      <c r="L611" s="279"/>
      <c r="M611" s="279"/>
      <c r="N611" s="279"/>
      <c r="O611" s="279"/>
      <c r="P611" s="279"/>
      <c r="Q611" s="279"/>
      <c r="R611" s="279"/>
      <c r="S611" s="269">
        <v>610</v>
      </c>
    </row>
    <row r="612" spans="1:19" s="82" customFormat="1" ht="15.75">
      <c r="A612" s="270" t="str">
        <f>IFERROR(IF(J612&lt;&gt;"",MAX($A$1:A611)+1,""),"")</f>
        <v/>
      </c>
      <c r="B612" s="271" t="str">
        <f>IFERROR(IF(J612="","",_xlfn.CONCAT($Y$2,_xlfn.CONCAT(IF(LEN(ドッグキャリー!$K$2)=1,0,""),ドッグキャリー!$K$2,_xlfn.CONCAT(IF(LEN(ドッグキャリー!$N$2)=1,0,""),ドッグキャリー!$N$2)))),"")</f>
        <v/>
      </c>
      <c r="C612" s="278"/>
      <c r="D612" s="278"/>
      <c r="E612" s="278"/>
      <c r="F612" s="279"/>
      <c r="G612" s="279"/>
      <c r="H612" s="279"/>
      <c r="I612" s="280" t="str">
        <f>IF(ウエア!N276=0,"",ウエア!E276)</f>
        <v/>
      </c>
      <c r="J612" s="279" t="str">
        <f>IF(ウエア!N276=0,"",ウエア!N276)</f>
        <v/>
      </c>
      <c r="K612" s="279"/>
      <c r="L612" s="279"/>
      <c r="M612" s="279"/>
      <c r="N612" s="279"/>
      <c r="O612" s="279"/>
      <c r="P612" s="279"/>
      <c r="Q612" s="279"/>
      <c r="R612" s="279"/>
      <c r="S612" s="269">
        <v>611</v>
      </c>
    </row>
    <row r="613" spans="1:19" s="82" customFormat="1" ht="15.75">
      <c r="A613" s="270" t="str">
        <f>IFERROR(IF(J613&lt;&gt;"",MAX($A$1:A612)+1,""),"")</f>
        <v/>
      </c>
      <c r="B613" s="271" t="str">
        <f>IFERROR(IF(J613="","",_xlfn.CONCAT($Y$2,_xlfn.CONCAT(IF(LEN(ドッグキャリー!$K$2)=1,0,""),ドッグキャリー!$K$2,_xlfn.CONCAT(IF(LEN(ドッグキャリー!$N$2)=1,0,""),ドッグキャリー!$N$2)))),"")</f>
        <v/>
      </c>
      <c r="C613" s="278"/>
      <c r="D613" s="278"/>
      <c r="E613" s="278"/>
      <c r="F613" s="279"/>
      <c r="G613" s="279"/>
      <c r="H613" s="279"/>
      <c r="I613" s="280" t="str">
        <f>IF(ウエア!N277=0,"",ウエア!E277)</f>
        <v/>
      </c>
      <c r="J613" s="279" t="str">
        <f>IF(ウエア!N277=0,"",ウエア!N277)</f>
        <v/>
      </c>
      <c r="K613" s="279"/>
      <c r="L613" s="279"/>
      <c r="M613" s="279"/>
      <c r="N613" s="279"/>
      <c r="O613" s="279"/>
      <c r="P613" s="279"/>
      <c r="Q613" s="279"/>
      <c r="R613" s="279"/>
      <c r="S613" s="269">
        <v>612</v>
      </c>
    </row>
    <row r="614" spans="1:19" s="82" customFormat="1" ht="15.75">
      <c r="A614" s="270" t="str">
        <f>IFERROR(IF(J614&lt;&gt;"",MAX($A$1:A613)+1,""),"")</f>
        <v/>
      </c>
      <c r="B614" s="271" t="str">
        <f>IFERROR(IF(J614="","",_xlfn.CONCAT($Y$2,_xlfn.CONCAT(IF(LEN(ドッグキャリー!$K$2)=1,0,""),ドッグキャリー!$K$2,_xlfn.CONCAT(IF(LEN(ドッグキャリー!$N$2)=1,0,""),ドッグキャリー!$N$2)))),"")</f>
        <v/>
      </c>
      <c r="C614" s="278"/>
      <c r="D614" s="278"/>
      <c r="E614" s="278"/>
      <c r="F614" s="279"/>
      <c r="G614" s="279"/>
      <c r="H614" s="279"/>
      <c r="I614" s="280" t="str">
        <f>IF(ウエア!N278=0,"",ウエア!E278)</f>
        <v/>
      </c>
      <c r="J614" s="279" t="str">
        <f>IF(ウエア!N278=0,"",ウエア!N278)</f>
        <v/>
      </c>
      <c r="K614" s="279"/>
      <c r="L614" s="279"/>
      <c r="M614" s="279"/>
      <c r="N614" s="279"/>
      <c r="O614" s="279"/>
      <c r="P614" s="279"/>
      <c r="Q614" s="279"/>
      <c r="R614" s="279"/>
      <c r="S614" s="269">
        <v>613</v>
      </c>
    </row>
    <row r="615" spans="1:19" s="82" customFormat="1" ht="15.75">
      <c r="A615" s="270" t="str">
        <f>IFERROR(IF(J615&lt;&gt;"",MAX($A$1:A614)+1,""),"")</f>
        <v/>
      </c>
      <c r="B615" s="271" t="str">
        <f>IFERROR(IF(J615="","",_xlfn.CONCAT($Y$2,_xlfn.CONCAT(IF(LEN(ドッグキャリー!$K$2)=1,0,""),ドッグキャリー!$K$2,_xlfn.CONCAT(IF(LEN(ドッグキャリー!$N$2)=1,0,""),ドッグキャリー!$N$2)))),"")</f>
        <v/>
      </c>
      <c r="C615" s="278"/>
      <c r="D615" s="278"/>
      <c r="E615" s="278"/>
      <c r="F615" s="279"/>
      <c r="G615" s="279"/>
      <c r="H615" s="279"/>
      <c r="I615" s="280" t="str">
        <f>IF(ウエア!N279=0,"",ウエア!E279)</f>
        <v/>
      </c>
      <c r="J615" s="279" t="str">
        <f>IF(ウエア!N279=0,"",ウエア!N279)</f>
        <v/>
      </c>
      <c r="K615" s="279"/>
      <c r="L615" s="279"/>
      <c r="M615" s="279"/>
      <c r="N615" s="279"/>
      <c r="O615" s="279"/>
      <c r="P615" s="279"/>
      <c r="Q615" s="279"/>
      <c r="R615" s="279"/>
      <c r="S615" s="269">
        <v>614</v>
      </c>
    </row>
    <row r="616" spans="1:19" s="82" customFormat="1" ht="15.75">
      <c r="A616" s="270" t="str">
        <f>IFERROR(IF(J616&lt;&gt;"",MAX($A$1:A615)+1,""),"")</f>
        <v/>
      </c>
      <c r="B616" s="271" t="str">
        <f>IFERROR(IF(J616="","",_xlfn.CONCAT($Y$2,_xlfn.CONCAT(IF(LEN(ドッグキャリー!$K$2)=1,0,""),ドッグキャリー!$K$2,_xlfn.CONCAT(IF(LEN(ドッグキャリー!$N$2)=1,0,""),ドッグキャリー!$N$2)))),"")</f>
        <v/>
      </c>
      <c r="C616" s="278"/>
      <c r="D616" s="278"/>
      <c r="E616" s="278"/>
      <c r="F616" s="279"/>
      <c r="G616" s="279"/>
      <c r="H616" s="279"/>
      <c r="I616" s="280" t="str">
        <f>IF(ウエア!N280=0,"",ウエア!E280)</f>
        <v/>
      </c>
      <c r="J616" s="279" t="str">
        <f>IF(ウエア!N280=0,"",ウエア!N280)</f>
        <v/>
      </c>
      <c r="K616" s="279"/>
      <c r="L616" s="279"/>
      <c r="M616" s="279"/>
      <c r="N616" s="279"/>
      <c r="O616" s="279"/>
      <c r="P616" s="279"/>
      <c r="Q616" s="279"/>
      <c r="R616" s="279"/>
      <c r="S616" s="269">
        <v>615</v>
      </c>
    </row>
    <row r="617" spans="1:19" s="82" customFormat="1" ht="15.75">
      <c r="A617" s="270" t="str">
        <f>IFERROR(IF(J617&lt;&gt;"",MAX($A$1:A616)+1,""),"")</f>
        <v/>
      </c>
      <c r="B617" s="271" t="str">
        <f>IFERROR(IF(J617="","",_xlfn.CONCAT($Y$2,_xlfn.CONCAT(IF(LEN(ドッグキャリー!$K$2)=1,0,""),ドッグキャリー!$K$2,_xlfn.CONCAT(IF(LEN(ドッグキャリー!$N$2)=1,0,""),ドッグキャリー!$N$2)))),"")</f>
        <v/>
      </c>
      <c r="C617" s="278"/>
      <c r="D617" s="278"/>
      <c r="E617" s="278"/>
      <c r="F617" s="279"/>
      <c r="G617" s="279"/>
      <c r="H617" s="279"/>
      <c r="I617" s="280" t="str">
        <f>IF(ウエア!N281=0,"",ウエア!E281)</f>
        <v/>
      </c>
      <c r="J617" s="279" t="str">
        <f>IF(ウエア!N281=0,"",ウエア!N281)</f>
        <v/>
      </c>
      <c r="K617" s="279"/>
      <c r="L617" s="279"/>
      <c r="M617" s="279"/>
      <c r="N617" s="279"/>
      <c r="O617" s="279"/>
      <c r="P617" s="279"/>
      <c r="Q617" s="279"/>
      <c r="R617" s="279"/>
      <c r="S617" s="269">
        <v>616</v>
      </c>
    </row>
    <row r="618" spans="1:19" s="82" customFormat="1" ht="15.75">
      <c r="A618" s="270" t="str">
        <f>IFERROR(IF(J618&lt;&gt;"",MAX($A$1:A617)+1,""),"")</f>
        <v/>
      </c>
      <c r="B618" s="271" t="str">
        <f>IFERROR(IF(J618="","",_xlfn.CONCAT($Y$2,_xlfn.CONCAT(IF(LEN(ドッグキャリー!$K$2)=1,0,""),ドッグキャリー!$K$2,_xlfn.CONCAT(IF(LEN(ドッグキャリー!$N$2)=1,0,""),ドッグキャリー!$N$2)))),"")</f>
        <v/>
      </c>
      <c r="C618" s="278"/>
      <c r="D618" s="278"/>
      <c r="E618" s="278"/>
      <c r="F618" s="279"/>
      <c r="G618" s="279"/>
      <c r="H618" s="279"/>
      <c r="I618" s="280" t="str">
        <f>IF(ウエア!N282=0,"",ウエア!E282)</f>
        <v/>
      </c>
      <c r="J618" s="279" t="str">
        <f>IF(ウエア!N282=0,"",ウエア!N282)</f>
        <v/>
      </c>
      <c r="K618" s="279"/>
      <c r="L618" s="279"/>
      <c r="M618" s="279"/>
      <c r="N618" s="279"/>
      <c r="O618" s="279"/>
      <c r="P618" s="279"/>
      <c r="Q618" s="279"/>
      <c r="R618" s="279"/>
      <c r="S618" s="269">
        <v>617</v>
      </c>
    </row>
    <row r="619" spans="1:19" s="82" customFormat="1" ht="15.75">
      <c r="A619" s="270" t="str">
        <f>IFERROR(IF(J619&lt;&gt;"",MAX($A$1:A618)+1,""),"")</f>
        <v/>
      </c>
      <c r="B619" s="271" t="str">
        <f>IFERROR(IF(J619="","",_xlfn.CONCAT($Y$2,_xlfn.CONCAT(IF(LEN(ドッグキャリー!$K$2)=1,0,""),ドッグキャリー!$K$2,_xlfn.CONCAT(IF(LEN(ドッグキャリー!$N$2)=1,0,""),ドッグキャリー!$N$2)))),"")</f>
        <v/>
      </c>
      <c r="C619" s="278"/>
      <c r="D619" s="278"/>
      <c r="E619" s="278"/>
      <c r="F619" s="279"/>
      <c r="G619" s="279"/>
      <c r="H619" s="279"/>
      <c r="I619" s="280" t="str">
        <f>IF(ウエア!N283=0,"",ウエア!E283)</f>
        <v/>
      </c>
      <c r="J619" s="279" t="str">
        <f>IF(ウエア!N283=0,"",ウエア!N283)</f>
        <v/>
      </c>
      <c r="K619" s="279"/>
      <c r="L619" s="279"/>
      <c r="M619" s="279"/>
      <c r="N619" s="279"/>
      <c r="O619" s="279"/>
      <c r="P619" s="279"/>
      <c r="Q619" s="279"/>
      <c r="R619" s="279"/>
      <c r="S619" s="269">
        <v>618</v>
      </c>
    </row>
    <row r="620" spans="1:19" s="82" customFormat="1" ht="15.75">
      <c r="A620" s="270" t="str">
        <f>IFERROR(IF(J620&lt;&gt;"",MAX($A$1:A619)+1,""),"")</f>
        <v/>
      </c>
      <c r="B620" s="271" t="str">
        <f>IFERROR(IF(J620="","",_xlfn.CONCAT($Y$2,_xlfn.CONCAT(IF(LEN(ドッグキャリー!$K$2)=1,0,""),ドッグキャリー!$K$2,_xlfn.CONCAT(IF(LEN(ドッグキャリー!$N$2)=1,0,""),ドッグキャリー!$N$2)))),"")</f>
        <v/>
      </c>
      <c r="C620" s="278"/>
      <c r="D620" s="278"/>
      <c r="E620" s="278"/>
      <c r="F620" s="279"/>
      <c r="G620" s="279"/>
      <c r="H620" s="279"/>
      <c r="I620" s="280" t="str">
        <f>IF(ウエア!N284=0,"",ウエア!E284)</f>
        <v/>
      </c>
      <c r="J620" s="279" t="str">
        <f>IF(ウエア!N284=0,"",ウエア!N284)</f>
        <v/>
      </c>
      <c r="K620" s="279"/>
      <c r="L620" s="279"/>
      <c r="M620" s="279"/>
      <c r="N620" s="279"/>
      <c r="O620" s="279"/>
      <c r="P620" s="279"/>
      <c r="Q620" s="279"/>
      <c r="R620" s="279"/>
      <c r="S620" s="269">
        <v>619</v>
      </c>
    </row>
    <row r="621" spans="1:19" s="82" customFormat="1" ht="15.75">
      <c r="A621" s="270" t="str">
        <f>IFERROR(IF(J621&lt;&gt;"",MAX($A$1:A620)+1,""),"")</f>
        <v/>
      </c>
      <c r="B621" s="271" t="str">
        <f>IFERROR(IF(J621="","",_xlfn.CONCAT($Y$2,_xlfn.CONCAT(IF(LEN(ドッグキャリー!$K$2)=1,0,""),ドッグキャリー!$K$2,_xlfn.CONCAT(IF(LEN(ドッグキャリー!$N$2)=1,0,""),ドッグキャリー!$N$2)))),"")</f>
        <v/>
      </c>
      <c r="C621" s="278"/>
      <c r="D621" s="278"/>
      <c r="E621" s="278"/>
      <c r="F621" s="279"/>
      <c r="G621" s="279"/>
      <c r="H621" s="279"/>
      <c r="I621" s="280" t="str">
        <f>IF(ウエア!N285=0,"",ウエア!E285)</f>
        <v/>
      </c>
      <c r="J621" s="279" t="str">
        <f>IF(ウエア!N285=0,"",ウエア!N285)</f>
        <v/>
      </c>
      <c r="K621" s="279"/>
      <c r="L621" s="279"/>
      <c r="M621" s="279"/>
      <c r="N621" s="279"/>
      <c r="O621" s="279"/>
      <c r="P621" s="279"/>
      <c r="Q621" s="279"/>
      <c r="R621" s="279"/>
      <c r="S621" s="269">
        <v>620</v>
      </c>
    </row>
    <row r="622" spans="1:19" s="82" customFormat="1" ht="15.75">
      <c r="A622" s="270" t="str">
        <f>IFERROR(IF(J622&lt;&gt;"",MAX($A$1:A621)+1,""),"")</f>
        <v/>
      </c>
      <c r="B622" s="271" t="str">
        <f>IFERROR(IF(J622="","",_xlfn.CONCAT($Y$2,_xlfn.CONCAT(IF(LEN(ドッグキャリー!$K$2)=1,0,""),ドッグキャリー!$K$2,_xlfn.CONCAT(IF(LEN(ドッグキャリー!$N$2)=1,0,""),ドッグキャリー!$N$2)))),"")</f>
        <v/>
      </c>
      <c r="C622" s="278"/>
      <c r="D622" s="278"/>
      <c r="E622" s="278"/>
      <c r="F622" s="279"/>
      <c r="G622" s="279"/>
      <c r="H622" s="279"/>
      <c r="I622" s="280" t="str">
        <f>IF(ウエア!N286=0,"",ウエア!E286)</f>
        <v/>
      </c>
      <c r="J622" s="279" t="str">
        <f>IF(ウエア!N286=0,"",ウエア!N286)</f>
        <v/>
      </c>
      <c r="K622" s="279"/>
      <c r="L622" s="279"/>
      <c r="M622" s="279"/>
      <c r="N622" s="279"/>
      <c r="O622" s="279"/>
      <c r="P622" s="279"/>
      <c r="Q622" s="279"/>
      <c r="R622" s="279"/>
      <c r="S622" s="269">
        <v>621</v>
      </c>
    </row>
    <row r="623" spans="1:19" s="84" customFormat="1" ht="15.75">
      <c r="A623" s="270" t="str">
        <f>IFERROR(IF(J623&lt;&gt;"",MAX($A$1:A622)+1,""),"")</f>
        <v/>
      </c>
      <c r="B623" s="271" t="str">
        <f>IFERROR(IF(J623="","",_xlfn.CONCAT($Y$2,_xlfn.CONCAT(IF(LEN(ドッグキャリー!$K$2)=1,0,""),ドッグキャリー!$K$2,_xlfn.CONCAT(IF(LEN(ドッグキャリー!$N$2)=1,0,""),ドッグキャリー!$N$2)))),"")</f>
        <v/>
      </c>
      <c r="C623" s="278"/>
      <c r="D623" s="278"/>
      <c r="E623" s="278"/>
      <c r="F623" s="279"/>
      <c r="G623" s="279"/>
      <c r="H623" s="279"/>
      <c r="I623" s="280" t="str">
        <f>IF(ウエア!N287=0,"",ウエア!E287)</f>
        <v/>
      </c>
      <c r="J623" s="279" t="str">
        <f>IF(ウエア!N287=0,"",ウエア!N287)</f>
        <v/>
      </c>
      <c r="K623" s="279"/>
      <c r="L623" s="279"/>
      <c r="M623" s="279"/>
      <c r="N623" s="279"/>
      <c r="O623" s="279"/>
      <c r="P623" s="279"/>
      <c r="Q623" s="279"/>
      <c r="R623" s="279"/>
      <c r="S623" s="269">
        <v>622</v>
      </c>
    </row>
    <row r="624" spans="1:19" s="84" customFormat="1" ht="15.75">
      <c r="A624" s="270" t="str">
        <f>IFERROR(IF(J624&lt;&gt;"",MAX($A$1:A623)+1,""),"")</f>
        <v/>
      </c>
      <c r="B624" s="271" t="str">
        <f>IFERROR(IF(J624="","",_xlfn.CONCAT($Y$2,_xlfn.CONCAT(IF(LEN(ドッグキャリー!$K$2)=1,0,""),ドッグキャリー!$K$2,_xlfn.CONCAT(IF(LEN(ドッグキャリー!$N$2)=1,0,""),ドッグキャリー!$N$2)))),"")</f>
        <v/>
      </c>
      <c r="C624" s="278"/>
      <c r="D624" s="278"/>
      <c r="E624" s="278"/>
      <c r="F624" s="279"/>
      <c r="G624" s="279"/>
      <c r="H624" s="279"/>
      <c r="I624" s="280" t="str">
        <f>IF(ウエア!N288=0,"",ウエア!E288)</f>
        <v/>
      </c>
      <c r="J624" s="279" t="str">
        <f>IF(ウエア!N288=0,"",ウエア!N288)</f>
        <v/>
      </c>
      <c r="K624" s="279"/>
      <c r="L624" s="279"/>
      <c r="M624" s="279"/>
      <c r="N624" s="279"/>
      <c r="O624" s="279"/>
      <c r="P624" s="279"/>
      <c r="Q624" s="279"/>
      <c r="R624" s="279"/>
      <c r="S624" s="269">
        <v>623</v>
      </c>
    </row>
    <row r="625" spans="1:19" s="84" customFormat="1" ht="15.75">
      <c r="A625" s="270" t="str">
        <f>IFERROR(IF(J625&lt;&gt;"",MAX($A$1:A624)+1,""),"")</f>
        <v/>
      </c>
      <c r="B625" s="271" t="str">
        <f>IFERROR(IF(J625="","",_xlfn.CONCAT($Y$2,_xlfn.CONCAT(IF(LEN(ドッグキャリー!$K$2)=1,0,""),ドッグキャリー!$K$2,_xlfn.CONCAT(IF(LEN(ドッグキャリー!$N$2)=1,0,""),ドッグキャリー!$N$2)))),"")</f>
        <v/>
      </c>
      <c r="C625" s="278"/>
      <c r="D625" s="278"/>
      <c r="E625" s="278"/>
      <c r="F625" s="279"/>
      <c r="G625" s="279"/>
      <c r="H625" s="279"/>
      <c r="I625" s="280" t="str">
        <f>IF(ウエア!N289=0,"",ウエア!E289)</f>
        <v/>
      </c>
      <c r="J625" s="279" t="str">
        <f>IF(ウエア!N289=0,"",ウエア!N289)</f>
        <v/>
      </c>
      <c r="K625" s="279"/>
      <c r="L625" s="279"/>
      <c r="M625" s="279"/>
      <c r="N625" s="279"/>
      <c r="O625" s="279"/>
      <c r="P625" s="279"/>
      <c r="Q625" s="279"/>
      <c r="R625" s="279"/>
      <c r="S625" s="269">
        <v>624</v>
      </c>
    </row>
    <row r="626" spans="1:19" s="84" customFormat="1" ht="15.75">
      <c r="A626" s="270" t="str">
        <f>IFERROR(IF(J626&lt;&gt;"",MAX($A$1:A625)+1,""),"")</f>
        <v/>
      </c>
      <c r="B626" s="271" t="str">
        <f>IFERROR(IF(J626="","",_xlfn.CONCAT($Y$2,_xlfn.CONCAT(IF(LEN(ドッグキャリー!$K$2)=1,0,""),ドッグキャリー!$K$2,_xlfn.CONCAT(IF(LEN(ドッグキャリー!$N$2)=1,0,""),ドッグキャリー!$N$2)))),"")</f>
        <v/>
      </c>
      <c r="C626" s="278"/>
      <c r="D626" s="278"/>
      <c r="E626" s="278"/>
      <c r="F626" s="279"/>
      <c r="G626" s="279"/>
      <c r="H626" s="279"/>
      <c r="I626" s="280" t="str">
        <f>IF(ウエア!N290=0,"",ウエア!E290)</f>
        <v/>
      </c>
      <c r="J626" s="279" t="str">
        <f>IF(ウエア!N290=0,"",ウエア!N290)</f>
        <v/>
      </c>
      <c r="K626" s="279"/>
      <c r="L626" s="279"/>
      <c r="M626" s="279"/>
      <c r="N626" s="279"/>
      <c r="O626" s="279"/>
      <c r="P626" s="279"/>
      <c r="Q626" s="279"/>
      <c r="R626" s="279"/>
      <c r="S626" s="269">
        <v>625</v>
      </c>
    </row>
    <row r="627" spans="1:19" s="84" customFormat="1" ht="15.75">
      <c r="A627" s="270" t="str">
        <f>IFERROR(IF(J627&lt;&gt;"",MAX($A$1:A626)+1,""),"")</f>
        <v/>
      </c>
      <c r="B627" s="271" t="str">
        <f>IFERROR(IF(J627="","",_xlfn.CONCAT($Y$2,_xlfn.CONCAT(IF(LEN(ドッグキャリー!$K$2)=1,0,""),ドッグキャリー!$K$2,_xlfn.CONCAT(IF(LEN(ドッグキャリー!$N$2)=1,0,""),ドッグキャリー!$N$2)))),"")</f>
        <v/>
      </c>
      <c r="C627" s="278"/>
      <c r="D627" s="278"/>
      <c r="E627" s="278"/>
      <c r="F627" s="279"/>
      <c r="G627" s="279"/>
      <c r="H627" s="279"/>
      <c r="I627" s="280" t="str">
        <f>IF(ウエア!N291=0,"",ウエア!E291)</f>
        <v/>
      </c>
      <c r="J627" s="279" t="str">
        <f>IF(ウエア!N291=0,"",ウエア!N291)</f>
        <v/>
      </c>
      <c r="K627" s="279"/>
      <c r="L627" s="279"/>
      <c r="M627" s="279"/>
      <c r="N627" s="279"/>
      <c r="O627" s="279"/>
      <c r="P627" s="279"/>
      <c r="Q627" s="279"/>
      <c r="R627" s="279"/>
      <c r="S627" s="269">
        <v>626</v>
      </c>
    </row>
    <row r="628" spans="1:19" s="84" customFormat="1" ht="15.75">
      <c r="A628" s="270" t="str">
        <f>IFERROR(IF(J628&lt;&gt;"",MAX($A$1:A627)+1,""),"")</f>
        <v/>
      </c>
      <c r="B628" s="271" t="str">
        <f>IFERROR(IF(J628="","",_xlfn.CONCAT($Y$2,_xlfn.CONCAT(IF(LEN(ドッグキャリー!$K$2)=1,0,""),ドッグキャリー!$K$2,_xlfn.CONCAT(IF(LEN(ドッグキャリー!$N$2)=1,0,""),ドッグキャリー!$N$2)))),"")</f>
        <v/>
      </c>
      <c r="C628" s="278"/>
      <c r="D628" s="278"/>
      <c r="E628" s="278"/>
      <c r="F628" s="279"/>
      <c r="G628" s="279"/>
      <c r="H628" s="279"/>
      <c r="I628" s="280" t="str">
        <f>IF(ウエア!N292=0,"",ウエア!E292)</f>
        <v/>
      </c>
      <c r="J628" s="279" t="str">
        <f>IF(ウエア!N292=0,"",ウエア!N292)</f>
        <v/>
      </c>
      <c r="K628" s="279"/>
      <c r="L628" s="279"/>
      <c r="M628" s="279"/>
      <c r="N628" s="279"/>
      <c r="O628" s="279"/>
      <c r="P628" s="279"/>
      <c r="Q628" s="279"/>
      <c r="R628" s="279"/>
      <c r="S628" s="269">
        <v>627</v>
      </c>
    </row>
    <row r="629" spans="1:19" s="84" customFormat="1" ht="15.75">
      <c r="A629" s="270" t="str">
        <f>IFERROR(IF(J629&lt;&gt;"",MAX($A$1:A628)+1,""),"")</f>
        <v/>
      </c>
      <c r="B629" s="271" t="str">
        <f>IFERROR(IF(J629="","",_xlfn.CONCAT($Y$2,_xlfn.CONCAT(IF(LEN(ドッグキャリー!$K$2)=1,0,""),ドッグキャリー!$K$2,_xlfn.CONCAT(IF(LEN(ドッグキャリー!$N$2)=1,0,""),ドッグキャリー!$N$2)))),"")</f>
        <v/>
      </c>
      <c r="C629" s="278"/>
      <c r="D629" s="278"/>
      <c r="E629" s="278"/>
      <c r="F629" s="279"/>
      <c r="G629" s="279"/>
      <c r="H629" s="279"/>
      <c r="I629" s="280" t="str">
        <f>IF(ウエア!N293=0,"",ウエア!E293)</f>
        <v/>
      </c>
      <c r="J629" s="279" t="str">
        <f>IF(ウエア!N293=0,"",ウエア!N293)</f>
        <v/>
      </c>
      <c r="K629" s="279"/>
      <c r="L629" s="279"/>
      <c r="M629" s="279"/>
      <c r="N629" s="279"/>
      <c r="O629" s="279"/>
      <c r="P629" s="279"/>
      <c r="Q629" s="279"/>
      <c r="R629" s="279"/>
      <c r="S629" s="269">
        <v>628</v>
      </c>
    </row>
    <row r="630" spans="1:19" s="84" customFormat="1" ht="15.75">
      <c r="A630" s="270" t="str">
        <f>IFERROR(IF(J630&lt;&gt;"",MAX($A$1:A629)+1,""),"")</f>
        <v/>
      </c>
      <c r="B630" s="271" t="str">
        <f>IFERROR(IF(J630="","",_xlfn.CONCAT($Y$2,_xlfn.CONCAT(IF(LEN(ドッグキャリー!$K$2)=1,0,""),ドッグキャリー!$K$2,_xlfn.CONCAT(IF(LEN(ドッグキャリー!$N$2)=1,0,""),ドッグキャリー!$N$2)))),"")</f>
        <v/>
      </c>
      <c r="C630" s="278"/>
      <c r="D630" s="278"/>
      <c r="E630" s="278"/>
      <c r="F630" s="279"/>
      <c r="G630" s="279"/>
      <c r="H630" s="279"/>
      <c r="I630" s="280" t="str">
        <f>IF(ウエア!N294=0,"",ウエア!E294)</f>
        <v/>
      </c>
      <c r="J630" s="279" t="str">
        <f>IF(ウエア!N294=0,"",ウエア!N294)</f>
        <v/>
      </c>
      <c r="K630" s="279"/>
      <c r="L630" s="279"/>
      <c r="M630" s="279"/>
      <c r="N630" s="279"/>
      <c r="O630" s="279"/>
      <c r="P630" s="279"/>
      <c r="Q630" s="279"/>
      <c r="R630" s="279"/>
      <c r="S630" s="269">
        <v>629</v>
      </c>
    </row>
    <row r="631" spans="1:19" s="84" customFormat="1" ht="15.75">
      <c r="A631" s="270" t="str">
        <f>IFERROR(IF(J631&lt;&gt;"",MAX($A$1:A630)+1,""),"")</f>
        <v/>
      </c>
      <c r="B631" s="271" t="str">
        <f>IFERROR(IF(J631="","",_xlfn.CONCAT($Y$2,_xlfn.CONCAT(IF(LEN(ドッグキャリー!$K$2)=1,0,""),ドッグキャリー!$K$2,_xlfn.CONCAT(IF(LEN(ドッグキャリー!$N$2)=1,0,""),ドッグキャリー!$N$2)))),"")</f>
        <v/>
      </c>
      <c r="C631" s="278"/>
      <c r="D631" s="278"/>
      <c r="E631" s="278"/>
      <c r="F631" s="279"/>
      <c r="G631" s="279"/>
      <c r="H631" s="279"/>
      <c r="I631" s="280" t="str">
        <f>IF(ウエア!N295=0,"",ウエア!E295)</f>
        <v/>
      </c>
      <c r="J631" s="279" t="str">
        <f>IF(ウエア!N295=0,"",ウエア!N295)</f>
        <v/>
      </c>
      <c r="K631" s="279"/>
      <c r="L631" s="279"/>
      <c r="M631" s="279"/>
      <c r="N631" s="279"/>
      <c r="O631" s="279"/>
      <c r="P631" s="279"/>
      <c r="Q631" s="279"/>
      <c r="R631" s="279"/>
      <c r="S631" s="269">
        <v>630</v>
      </c>
    </row>
    <row r="632" spans="1:19" s="84" customFormat="1" ht="15.75">
      <c r="A632" s="270" t="str">
        <f>IFERROR(IF(J632&lt;&gt;"",MAX($A$1:A631)+1,""),"")</f>
        <v/>
      </c>
      <c r="B632" s="271" t="str">
        <f>IFERROR(IF(J632="","",_xlfn.CONCAT($Y$2,_xlfn.CONCAT(IF(LEN(ドッグキャリー!$K$2)=1,0,""),ドッグキャリー!$K$2,_xlfn.CONCAT(IF(LEN(ドッグキャリー!$N$2)=1,0,""),ドッグキャリー!$N$2)))),"")</f>
        <v/>
      </c>
      <c r="C632" s="278"/>
      <c r="D632" s="278"/>
      <c r="E632" s="278"/>
      <c r="F632" s="279"/>
      <c r="G632" s="279"/>
      <c r="H632" s="279"/>
      <c r="I632" s="280" t="str">
        <f>IF(ウエア!N296=0,"",ウエア!E296)</f>
        <v/>
      </c>
      <c r="J632" s="279" t="str">
        <f>IF(ウエア!N296=0,"",ウエア!N296)</f>
        <v/>
      </c>
      <c r="K632" s="279"/>
      <c r="L632" s="279"/>
      <c r="M632" s="279"/>
      <c r="N632" s="279"/>
      <c r="O632" s="279"/>
      <c r="P632" s="279"/>
      <c r="Q632" s="279"/>
      <c r="R632" s="279"/>
      <c r="S632" s="269">
        <v>631</v>
      </c>
    </row>
    <row r="633" spans="1:19" s="84" customFormat="1" ht="15.75">
      <c r="A633" s="270" t="str">
        <f>IFERROR(IF(J633&lt;&gt;"",MAX($A$1:A632)+1,""),"")</f>
        <v/>
      </c>
      <c r="B633" s="271" t="str">
        <f>IFERROR(IF(J633="","",_xlfn.CONCAT($Y$2,_xlfn.CONCAT(IF(LEN(ドッグキャリー!$K$2)=1,0,""),ドッグキャリー!$K$2,_xlfn.CONCAT(IF(LEN(ドッグキャリー!$N$2)=1,0,""),ドッグキャリー!$N$2)))),"")</f>
        <v/>
      </c>
      <c r="C633" s="278"/>
      <c r="D633" s="278"/>
      <c r="E633" s="278"/>
      <c r="F633" s="279"/>
      <c r="G633" s="279"/>
      <c r="H633" s="279"/>
      <c r="I633" s="280" t="str">
        <f>IF(ウエア!N297=0,"",ウエア!E297)</f>
        <v/>
      </c>
      <c r="J633" s="279" t="str">
        <f>IF(ウエア!N297=0,"",ウエア!N297)</f>
        <v/>
      </c>
      <c r="K633" s="279"/>
      <c r="L633" s="279"/>
      <c r="M633" s="279"/>
      <c r="N633" s="279"/>
      <c r="O633" s="279"/>
      <c r="P633" s="279"/>
      <c r="Q633" s="279"/>
      <c r="R633" s="279"/>
      <c r="S633" s="269">
        <v>632</v>
      </c>
    </row>
    <row r="634" spans="1:19" s="84" customFormat="1" ht="15.75">
      <c r="A634" s="270" t="str">
        <f>IFERROR(IF(J634&lt;&gt;"",MAX($A$1:A633)+1,""),"")</f>
        <v/>
      </c>
      <c r="B634" s="271" t="str">
        <f>IFERROR(IF(J634="","",_xlfn.CONCAT($Y$2,_xlfn.CONCAT(IF(LEN(ドッグキャリー!$K$2)=1,0,""),ドッグキャリー!$K$2,_xlfn.CONCAT(IF(LEN(ドッグキャリー!$N$2)=1,0,""),ドッグキャリー!$N$2)))),"")</f>
        <v/>
      </c>
      <c r="C634" s="278"/>
      <c r="D634" s="278"/>
      <c r="E634" s="278"/>
      <c r="F634" s="279"/>
      <c r="G634" s="279"/>
      <c r="H634" s="279"/>
      <c r="I634" s="280" t="str">
        <f>IF(ウエア!N298=0,"",ウエア!E298)</f>
        <v/>
      </c>
      <c r="J634" s="279" t="str">
        <f>IF(ウエア!N298=0,"",ウエア!N298)</f>
        <v/>
      </c>
      <c r="K634" s="279"/>
      <c r="L634" s="279"/>
      <c r="M634" s="279"/>
      <c r="N634" s="279"/>
      <c r="O634" s="279"/>
      <c r="P634" s="279"/>
      <c r="Q634" s="279"/>
      <c r="R634" s="279"/>
      <c r="S634" s="269">
        <v>633</v>
      </c>
    </row>
    <row r="635" spans="1:19" s="84" customFormat="1" ht="15.75">
      <c r="A635" s="270" t="str">
        <f>IFERROR(IF(J635&lt;&gt;"",MAX($A$1:A634)+1,""),"")</f>
        <v/>
      </c>
      <c r="B635" s="271" t="str">
        <f>IFERROR(IF(J635="","",_xlfn.CONCAT($Y$2,_xlfn.CONCAT(IF(LEN(ドッグキャリー!$K$2)=1,0,""),ドッグキャリー!$K$2,_xlfn.CONCAT(IF(LEN(ドッグキャリー!$N$2)=1,0,""),ドッグキャリー!$N$2)))),"")</f>
        <v/>
      </c>
      <c r="C635" s="278"/>
      <c r="D635" s="278"/>
      <c r="E635" s="278"/>
      <c r="F635" s="279"/>
      <c r="G635" s="279"/>
      <c r="H635" s="279"/>
      <c r="I635" s="280" t="str">
        <f>IF(ウエア!N299=0,"",ウエア!E299)</f>
        <v/>
      </c>
      <c r="J635" s="279" t="str">
        <f>IF(ウエア!N299=0,"",ウエア!N299)</f>
        <v/>
      </c>
      <c r="K635" s="279"/>
      <c r="L635" s="279"/>
      <c r="M635" s="279"/>
      <c r="N635" s="279"/>
      <c r="O635" s="279"/>
      <c r="P635" s="279"/>
      <c r="Q635" s="279"/>
      <c r="R635" s="279"/>
      <c r="S635" s="269">
        <v>634</v>
      </c>
    </row>
    <row r="636" spans="1:19" s="84" customFormat="1" ht="15.75">
      <c r="A636" s="270" t="str">
        <f>IFERROR(IF(J636&lt;&gt;"",MAX($A$1:A635)+1,""),"")</f>
        <v/>
      </c>
      <c r="B636" s="271" t="str">
        <f>IFERROR(IF(J636="","",_xlfn.CONCAT($Y$2,_xlfn.CONCAT(IF(LEN(ドッグキャリー!$K$2)=1,0,""),ドッグキャリー!$K$2,_xlfn.CONCAT(IF(LEN(ドッグキャリー!$N$2)=1,0,""),ドッグキャリー!$N$2)))),"")</f>
        <v/>
      </c>
      <c r="C636" s="278"/>
      <c r="D636" s="278"/>
      <c r="E636" s="278"/>
      <c r="F636" s="279"/>
      <c r="G636" s="279"/>
      <c r="H636" s="279"/>
      <c r="I636" s="280" t="str">
        <f>IF(ウエア!N300=0,"",ウエア!E300)</f>
        <v/>
      </c>
      <c r="J636" s="279" t="str">
        <f>IF(ウエア!N300=0,"",ウエア!N300)</f>
        <v/>
      </c>
      <c r="K636" s="279"/>
      <c r="L636" s="279"/>
      <c r="M636" s="279"/>
      <c r="N636" s="279"/>
      <c r="O636" s="279"/>
      <c r="P636" s="279"/>
      <c r="Q636" s="279"/>
      <c r="R636" s="279"/>
      <c r="S636" s="269">
        <v>635</v>
      </c>
    </row>
    <row r="637" spans="1:19" s="84" customFormat="1" ht="15.75">
      <c r="A637" s="270" t="str">
        <f>IFERROR(IF(J637&lt;&gt;"",MAX($A$1:A636)+1,""),"")</f>
        <v/>
      </c>
      <c r="B637" s="271" t="str">
        <f>IFERROR(IF(J637="","",_xlfn.CONCAT($Y$2,_xlfn.CONCAT(IF(LEN(ドッグキャリー!$K$2)=1,0,""),ドッグキャリー!$K$2,_xlfn.CONCAT(IF(LEN(ドッグキャリー!$N$2)=1,0,""),ドッグキャリー!$N$2)))),"")</f>
        <v/>
      </c>
      <c r="C637" s="278"/>
      <c r="D637" s="278"/>
      <c r="E637" s="278"/>
      <c r="F637" s="279"/>
      <c r="G637" s="279"/>
      <c r="H637" s="279"/>
      <c r="I637" s="280" t="str">
        <f>IF(ウエア!N301=0,"",ウエア!E301)</f>
        <v/>
      </c>
      <c r="J637" s="279" t="str">
        <f>IF(ウエア!N301=0,"",ウエア!N301)</f>
        <v/>
      </c>
      <c r="K637" s="279"/>
      <c r="L637" s="279"/>
      <c r="M637" s="279"/>
      <c r="N637" s="279"/>
      <c r="O637" s="279"/>
      <c r="P637" s="279"/>
      <c r="Q637" s="279"/>
      <c r="R637" s="279"/>
      <c r="S637" s="269">
        <v>636</v>
      </c>
    </row>
    <row r="638" spans="1:19" s="84" customFormat="1" ht="15.75">
      <c r="A638" s="270" t="str">
        <f>IFERROR(IF(J638&lt;&gt;"",MAX($A$1:A637)+1,""),"")</f>
        <v/>
      </c>
      <c r="B638" s="271" t="str">
        <f>IFERROR(IF(J638="","",_xlfn.CONCAT($Y$2,_xlfn.CONCAT(IF(LEN(ドッグキャリー!$K$2)=1,0,""),ドッグキャリー!$K$2,_xlfn.CONCAT(IF(LEN(ドッグキャリー!$N$2)=1,0,""),ドッグキャリー!$N$2)))),"")</f>
        <v/>
      </c>
      <c r="C638" s="278"/>
      <c r="D638" s="278"/>
      <c r="E638" s="278"/>
      <c r="F638" s="279"/>
      <c r="G638" s="279"/>
      <c r="H638" s="279"/>
      <c r="I638" s="280" t="str">
        <f>IF(ウエア!N302=0,"",ウエア!E302)</f>
        <v/>
      </c>
      <c r="J638" s="279" t="str">
        <f>IF(ウエア!N302=0,"",ウエア!N302)</f>
        <v/>
      </c>
      <c r="K638" s="279"/>
      <c r="L638" s="279"/>
      <c r="M638" s="279"/>
      <c r="N638" s="279"/>
      <c r="O638" s="279"/>
      <c r="P638" s="279"/>
      <c r="Q638" s="279"/>
      <c r="R638" s="279"/>
      <c r="S638" s="269">
        <v>637</v>
      </c>
    </row>
    <row r="639" spans="1:19" s="84" customFormat="1" ht="15.75">
      <c r="A639" s="270" t="str">
        <f>IFERROR(IF(J639&lt;&gt;"",MAX($A$1:A638)+1,""),"")</f>
        <v/>
      </c>
      <c r="B639" s="271" t="str">
        <f>IFERROR(IF(J639="","",_xlfn.CONCAT($Y$2,_xlfn.CONCAT(IF(LEN(ドッグキャリー!$K$2)=1,0,""),ドッグキャリー!$K$2,_xlfn.CONCAT(IF(LEN(ドッグキャリー!$N$2)=1,0,""),ドッグキャリー!$N$2)))),"")</f>
        <v/>
      </c>
      <c r="C639" s="278"/>
      <c r="D639" s="278"/>
      <c r="E639" s="278"/>
      <c r="F639" s="279"/>
      <c r="G639" s="279"/>
      <c r="H639" s="279"/>
      <c r="I639" s="280" t="str">
        <f>IF(ウエア!N303=0,"",ウエア!E303)</f>
        <v/>
      </c>
      <c r="J639" s="279" t="str">
        <f>IF(ウエア!N303=0,"",ウエア!N303)</f>
        <v/>
      </c>
      <c r="K639" s="279"/>
      <c r="L639" s="279"/>
      <c r="M639" s="279"/>
      <c r="N639" s="279"/>
      <c r="O639" s="279"/>
      <c r="P639" s="279"/>
      <c r="Q639" s="279"/>
      <c r="R639" s="279"/>
      <c r="S639" s="269">
        <v>638</v>
      </c>
    </row>
    <row r="640" spans="1:19" s="84" customFormat="1" ht="15.75">
      <c r="A640" s="270" t="str">
        <f>IFERROR(IF(J640&lt;&gt;"",MAX($A$1:A639)+1,""),"")</f>
        <v/>
      </c>
      <c r="B640" s="271" t="str">
        <f>IFERROR(IF(J640="","",_xlfn.CONCAT($Y$2,_xlfn.CONCAT(IF(LEN(ドッグキャリー!$K$2)=1,0,""),ドッグキャリー!$K$2,_xlfn.CONCAT(IF(LEN(ドッグキャリー!$N$2)=1,0,""),ドッグキャリー!$N$2)))),"")</f>
        <v/>
      </c>
      <c r="C640" s="278"/>
      <c r="D640" s="278"/>
      <c r="E640" s="278"/>
      <c r="F640" s="279"/>
      <c r="G640" s="279"/>
      <c r="H640" s="279"/>
      <c r="I640" s="280" t="str">
        <f>IF(ウエア!N304=0,"",ウエア!E304)</f>
        <v/>
      </c>
      <c r="J640" s="279" t="str">
        <f>IF(ウエア!N304=0,"",ウエア!N304)</f>
        <v/>
      </c>
      <c r="K640" s="279"/>
      <c r="L640" s="279"/>
      <c r="M640" s="279"/>
      <c r="N640" s="279"/>
      <c r="O640" s="279"/>
      <c r="P640" s="279"/>
      <c r="Q640" s="279"/>
      <c r="R640" s="279"/>
      <c r="S640" s="269">
        <v>639</v>
      </c>
    </row>
    <row r="641" spans="1:19" s="84" customFormat="1" ht="15.75">
      <c r="A641" s="270" t="str">
        <f>IFERROR(IF(J641&lt;&gt;"",MAX($A$1:A640)+1,""),"")</f>
        <v/>
      </c>
      <c r="B641" s="271" t="str">
        <f>IFERROR(IF(J641="","",_xlfn.CONCAT($Y$2,_xlfn.CONCAT(IF(LEN(ドッグキャリー!$K$2)=1,0,""),ドッグキャリー!$K$2,_xlfn.CONCAT(IF(LEN(ドッグキャリー!$N$2)=1,0,""),ドッグキャリー!$N$2)))),"")</f>
        <v/>
      </c>
      <c r="C641" s="278"/>
      <c r="D641" s="278"/>
      <c r="E641" s="278"/>
      <c r="F641" s="279"/>
      <c r="G641" s="279"/>
      <c r="H641" s="279"/>
      <c r="I641" s="280" t="str">
        <f>IF(ウエア!N305=0,"",ウエア!E305)</f>
        <v/>
      </c>
      <c r="J641" s="279" t="str">
        <f>IF(ウエア!N305=0,"",ウエア!N305)</f>
        <v/>
      </c>
      <c r="K641" s="279"/>
      <c r="L641" s="279"/>
      <c r="M641" s="279"/>
      <c r="N641" s="279"/>
      <c r="O641" s="279"/>
      <c r="P641" s="279"/>
      <c r="Q641" s="279"/>
      <c r="R641" s="279"/>
      <c r="S641" s="269">
        <v>640</v>
      </c>
    </row>
    <row r="642" spans="1:19" s="84" customFormat="1" ht="15.75">
      <c r="A642" s="270" t="str">
        <f>IFERROR(IF(J642&lt;&gt;"",MAX($A$1:A641)+1,""),"")</f>
        <v/>
      </c>
      <c r="B642" s="271" t="str">
        <f>IFERROR(IF(J642="","",_xlfn.CONCAT($Y$2,_xlfn.CONCAT(IF(LEN(ドッグキャリー!$K$2)=1,0,""),ドッグキャリー!$K$2,_xlfn.CONCAT(IF(LEN(ドッグキャリー!$N$2)=1,0,""),ドッグキャリー!$N$2)))),"")</f>
        <v/>
      </c>
      <c r="C642" s="278"/>
      <c r="D642" s="278"/>
      <c r="E642" s="278"/>
      <c r="F642" s="279"/>
      <c r="G642" s="279"/>
      <c r="H642" s="279"/>
      <c r="I642" s="280" t="str">
        <f>IF(ウエア!N306=0,"",ウエア!E306)</f>
        <v/>
      </c>
      <c r="J642" s="279" t="str">
        <f>IF(ウエア!N306=0,"",ウエア!N306)</f>
        <v/>
      </c>
      <c r="K642" s="279"/>
      <c r="L642" s="279"/>
      <c r="M642" s="279"/>
      <c r="N642" s="279"/>
      <c r="O642" s="279"/>
      <c r="P642" s="279"/>
      <c r="Q642" s="279"/>
      <c r="R642" s="279"/>
      <c r="S642" s="269">
        <v>641</v>
      </c>
    </row>
    <row r="643" spans="1:19" s="84" customFormat="1" ht="15.75">
      <c r="A643" s="270" t="str">
        <f>IFERROR(IF(J643&lt;&gt;"",MAX($A$1:A642)+1,""),"")</f>
        <v/>
      </c>
      <c r="B643" s="271" t="str">
        <f>IFERROR(IF(J643="","",_xlfn.CONCAT($Y$2,_xlfn.CONCAT(IF(LEN(ドッグキャリー!$K$2)=1,0,""),ドッグキャリー!$K$2,_xlfn.CONCAT(IF(LEN(ドッグキャリー!$N$2)=1,0,""),ドッグキャリー!$N$2)))),"")</f>
        <v/>
      </c>
      <c r="C643" s="278"/>
      <c r="D643" s="278"/>
      <c r="E643" s="278"/>
      <c r="F643" s="279"/>
      <c r="G643" s="279"/>
      <c r="H643" s="279"/>
      <c r="I643" s="280" t="str">
        <f>IF(ウエア!N307=0,"",ウエア!E307)</f>
        <v/>
      </c>
      <c r="J643" s="279" t="str">
        <f>IF(ウエア!N307=0,"",ウエア!N307)</f>
        <v/>
      </c>
      <c r="K643" s="279"/>
      <c r="L643" s="279"/>
      <c r="M643" s="279"/>
      <c r="N643" s="279"/>
      <c r="O643" s="279"/>
      <c r="P643" s="279"/>
      <c r="Q643" s="279"/>
      <c r="R643" s="279"/>
      <c r="S643" s="269">
        <v>642</v>
      </c>
    </row>
    <row r="644" spans="1:19" s="84" customFormat="1" ht="15.75">
      <c r="A644" s="270" t="str">
        <f>IFERROR(IF(J644&lt;&gt;"",MAX($A$1:A643)+1,""),"")</f>
        <v/>
      </c>
      <c r="B644" s="271" t="str">
        <f>IFERROR(IF(J644="","",_xlfn.CONCAT($Y$2,_xlfn.CONCAT(IF(LEN(ドッグキャリー!$K$2)=1,0,""),ドッグキャリー!$K$2,_xlfn.CONCAT(IF(LEN(ドッグキャリー!$N$2)=1,0,""),ドッグキャリー!$N$2)))),"")</f>
        <v/>
      </c>
      <c r="C644" s="278"/>
      <c r="D644" s="278"/>
      <c r="E644" s="278"/>
      <c r="F644" s="279"/>
      <c r="G644" s="279"/>
      <c r="H644" s="279"/>
      <c r="I644" s="280" t="str">
        <f>IF(ウエア!N308=0,"",ウエア!E308)</f>
        <v/>
      </c>
      <c r="J644" s="279" t="str">
        <f>IF(ウエア!N308=0,"",ウエア!N308)</f>
        <v/>
      </c>
      <c r="K644" s="279"/>
      <c r="L644" s="279"/>
      <c r="M644" s="279"/>
      <c r="N644" s="279"/>
      <c r="O644" s="279"/>
      <c r="P644" s="279"/>
      <c r="Q644" s="279"/>
      <c r="R644" s="279"/>
      <c r="S644" s="269">
        <v>643</v>
      </c>
    </row>
    <row r="645" spans="1:19" s="84" customFormat="1" ht="15.75">
      <c r="A645" s="270" t="str">
        <f>IFERROR(IF(J645&lt;&gt;"",MAX($A$1:A644)+1,""),"")</f>
        <v/>
      </c>
      <c r="B645" s="271" t="str">
        <f>IFERROR(IF(J645="","",_xlfn.CONCAT($Y$2,_xlfn.CONCAT(IF(LEN(ドッグキャリー!$K$2)=1,0,""),ドッグキャリー!$K$2,_xlfn.CONCAT(IF(LEN(ドッグキャリー!$N$2)=1,0,""),ドッグキャリー!$N$2)))),"")</f>
        <v/>
      </c>
      <c r="C645" s="278"/>
      <c r="D645" s="278"/>
      <c r="E645" s="278"/>
      <c r="F645" s="279"/>
      <c r="G645" s="279"/>
      <c r="H645" s="279"/>
      <c r="I645" s="280" t="str">
        <f>IF(ウエア!N309=0,"",ウエア!E309)</f>
        <v/>
      </c>
      <c r="J645" s="279" t="str">
        <f>IF(ウエア!N309=0,"",ウエア!N309)</f>
        <v/>
      </c>
      <c r="K645" s="279"/>
      <c r="L645" s="279"/>
      <c r="M645" s="279"/>
      <c r="N645" s="279"/>
      <c r="O645" s="279"/>
      <c r="P645" s="279"/>
      <c r="Q645" s="279"/>
      <c r="R645" s="279"/>
      <c r="S645" s="269">
        <v>644</v>
      </c>
    </row>
    <row r="646" spans="1:19" s="84" customFormat="1" ht="15.75">
      <c r="A646" s="270" t="str">
        <f>IFERROR(IF(J646&lt;&gt;"",MAX($A$1:A645)+1,""),"")</f>
        <v/>
      </c>
      <c r="B646" s="271" t="str">
        <f>IFERROR(IF(J646="","",_xlfn.CONCAT($Y$2,_xlfn.CONCAT(IF(LEN(ドッグキャリー!$K$2)=1,0,""),ドッグキャリー!$K$2,_xlfn.CONCAT(IF(LEN(ドッグキャリー!$N$2)=1,0,""),ドッグキャリー!$N$2)))),"")</f>
        <v/>
      </c>
      <c r="C646" s="278"/>
      <c r="D646" s="278"/>
      <c r="E646" s="278"/>
      <c r="F646" s="279"/>
      <c r="G646" s="279"/>
      <c r="H646" s="279"/>
      <c r="I646" s="280" t="str">
        <f>IF(ウエア!N310=0,"",ウエア!E310)</f>
        <v/>
      </c>
      <c r="J646" s="279" t="str">
        <f>IF(ウエア!N310=0,"",ウエア!N310)</f>
        <v/>
      </c>
      <c r="K646" s="279"/>
      <c r="L646" s="279"/>
      <c r="M646" s="279"/>
      <c r="N646" s="279"/>
      <c r="O646" s="279"/>
      <c r="P646" s="279"/>
      <c r="Q646" s="279"/>
      <c r="R646" s="279"/>
      <c r="S646" s="269">
        <v>645</v>
      </c>
    </row>
    <row r="647" spans="1:19" s="84" customFormat="1" ht="15.75">
      <c r="A647" s="270" t="str">
        <f>IFERROR(IF(J647&lt;&gt;"",MAX($A$1:A646)+1,""),"")</f>
        <v/>
      </c>
      <c r="B647" s="271" t="str">
        <f>IFERROR(IF(J647="","",_xlfn.CONCAT($Y$2,_xlfn.CONCAT(IF(LEN(ドッグキャリー!$K$2)=1,0,""),ドッグキャリー!$K$2,_xlfn.CONCAT(IF(LEN(ドッグキャリー!$N$2)=1,0,""),ドッグキャリー!$N$2)))),"")</f>
        <v/>
      </c>
      <c r="C647" s="278"/>
      <c r="D647" s="278"/>
      <c r="E647" s="278"/>
      <c r="F647" s="279"/>
      <c r="G647" s="279"/>
      <c r="H647" s="279"/>
      <c r="I647" s="280" t="str">
        <f>IF(ウエア!N311=0,"",ウエア!E311)</f>
        <v/>
      </c>
      <c r="J647" s="279" t="str">
        <f>IF(ウエア!N311=0,"",ウエア!N311)</f>
        <v/>
      </c>
      <c r="K647" s="279"/>
      <c r="L647" s="279"/>
      <c r="M647" s="279"/>
      <c r="N647" s="279"/>
      <c r="O647" s="279"/>
      <c r="P647" s="279"/>
      <c r="Q647" s="279"/>
      <c r="R647" s="279"/>
      <c r="S647" s="269">
        <v>646</v>
      </c>
    </row>
    <row r="648" spans="1:19" s="84" customFormat="1" ht="15.75">
      <c r="A648" s="270" t="str">
        <f>IFERROR(IF(J648&lt;&gt;"",MAX($A$1:A647)+1,""),"")</f>
        <v/>
      </c>
      <c r="B648" s="271" t="str">
        <f>IFERROR(IF(J648="","",_xlfn.CONCAT($Y$2,_xlfn.CONCAT(IF(LEN(ドッグキャリー!$K$2)=1,0,""),ドッグキャリー!$K$2,_xlfn.CONCAT(IF(LEN(ドッグキャリー!$N$2)=1,0,""),ドッグキャリー!$N$2)))),"")</f>
        <v/>
      </c>
      <c r="C648" s="278"/>
      <c r="D648" s="278"/>
      <c r="E648" s="278"/>
      <c r="F648" s="279"/>
      <c r="G648" s="279"/>
      <c r="H648" s="279"/>
      <c r="I648" s="280" t="str">
        <f>IF(ウエア!N312=0,"",ウエア!E312)</f>
        <v/>
      </c>
      <c r="J648" s="279" t="str">
        <f>IF(ウエア!N312=0,"",ウエア!N312)</f>
        <v/>
      </c>
      <c r="K648" s="279"/>
      <c r="L648" s="279"/>
      <c r="M648" s="279"/>
      <c r="N648" s="279"/>
      <c r="O648" s="279"/>
      <c r="P648" s="279"/>
      <c r="Q648" s="279"/>
      <c r="R648" s="279"/>
      <c r="S648" s="269">
        <v>647</v>
      </c>
    </row>
    <row r="649" spans="1:19" s="84" customFormat="1" ht="15.75">
      <c r="A649" s="270" t="str">
        <f>IFERROR(IF(J649&lt;&gt;"",MAX($A$1:A648)+1,""),"")</f>
        <v/>
      </c>
      <c r="B649" s="271" t="str">
        <f>IFERROR(IF(J649="","",_xlfn.CONCAT($Y$2,_xlfn.CONCAT(IF(LEN(ドッグキャリー!$K$2)=1,0,""),ドッグキャリー!$K$2,_xlfn.CONCAT(IF(LEN(ドッグキャリー!$N$2)=1,0,""),ドッグキャリー!$N$2)))),"")</f>
        <v/>
      </c>
      <c r="C649" s="278"/>
      <c r="D649" s="278"/>
      <c r="E649" s="278"/>
      <c r="F649" s="279"/>
      <c r="G649" s="279"/>
      <c r="H649" s="279"/>
      <c r="I649" s="280" t="str">
        <f>IF(ウエア!N313=0,"",ウエア!E313)</f>
        <v/>
      </c>
      <c r="J649" s="279" t="str">
        <f>IF(ウエア!N313=0,"",ウエア!N313)</f>
        <v/>
      </c>
      <c r="K649" s="279"/>
      <c r="L649" s="279"/>
      <c r="M649" s="279"/>
      <c r="N649" s="279"/>
      <c r="O649" s="279"/>
      <c r="P649" s="279"/>
      <c r="Q649" s="279"/>
      <c r="R649" s="279"/>
      <c r="S649" s="269">
        <v>648</v>
      </c>
    </row>
    <row r="650" spans="1:19" s="84" customFormat="1" ht="15.75">
      <c r="A650" s="270" t="str">
        <f>IFERROR(IF(J650&lt;&gt;"",MAX($A$1:A649)+1,""),"")</f>
        <v/>
      </c>
      <c r="B650" s="271" t="str">
        <f>IFERROR(IF(J650="","",_xlfn.CONCAT($Y$2,_xlfn.CONCAT(IF(LEN(ドッグキャリー!$K$2)=1,0,""),ドッグキャリー!$K$2,_xlfn.CONCAT(IF(LEN(ドッグキャリー!$N$2)=1,0,""),ドッグキャリー!$N$2)))),"")</f>
        <v/>
      </c>
      <c r="C650" s="278"/>
      <c r="D650" s="278"/>
      <c r="E650" s="278"/>
      <c r="F650" s="279"/>
      <c r="G650" s="279"/>
      <c r="H650" s="279"/>
      <c r="I650" s="280" t="str">
        <f>IF(ウエア!N314=0,"",ウエア!E314)</f>
        <v/>
      </c>
      <c r="J650" s="279" t="str">
        <f>IF(ウエア!N314=0,"",ウエア!N314)</f>
        <v/>
      </c>
      <c r="K650" s="279"/>
      <c r="L650" s="279"/>
      <c r="M650" s="279"/>
      <c r="N650" s="279"/>
      <c r="O650" s="279"/>
      <c r="P650" s="279"/>
      <c r="Q650" s="279"/>
      <c r="R650" s="279"/>
      <c r="S650" s="269">
        <v>649</v>
      </c>
    </row>
    <row r="651" spans="1:19" s="84" customFormat="1" ht="15.75">
      <c r="A651" s="270" t="str">
        <f>IFERROR(IF(J651&lt;&gt;"",MAX($A$1:A650)+1,""),"")</f>
        <v/>
      </c>
      <c r="B651" s="271" t="str">
        <f>IFERROR(IF(J651="","",_xlfn.CONCAT($Y$2,_xlfn.CONCAT(IF(LEN(ドッグキャリー!$K$2)=1,0,""),ドッグキャリー!$K$2,_xlfn.CONCAT(IF(LEN(ドッグキャリー!$N$2)=1,0,""),ドッグキャリー!$N$2)))),"")</f>
        <v/>
      </c>
      <c r="C651" s="278"/>
      <c r="D651" s="278"/>
      <c r="E651" s="278"/>
      <c r="F651" s="279"/>
      <c r="G651" s="279"/>
      <c r="H651" s="279"/>
      <c r="I651" s="280" t="str">
        <f>IF(ウエア!N315=0,"",ウエア!E315)</f>
        <v/>
      </c>
      <c r="J651" s="279" t="str">
        <f>IF(ウエア!N315=0,"",ウエア!N315)</f>
        <v/>
      </c>
      <c r="K651" s="279"/>
      <c r="L651" s="279"/>
      <c r="M651" s="279"/>
      <c r="N651" s="279"/>
      <c r="O651" s="279"/>
      <c r="P651" s="279"/>
      <c r="Q651" s="279"/>
      <c r="R651" s="279"/>
      <c r="S651" s="269">
        <v>650</v>
      </c>
    </row>
    <row r="652" spans="1:19" s="84" customFormat="1" ht="15.75">
      <c r="A652" s="270" t="str">
        <f>IFERROR(IF(J652&lt;&gt;"",MAX($A$1:A651)+1,""),"")</f>
        <v/>
      </c>
      <c r="B652" s="271" t="str">
        <f>IFERROR(IF(J652="","",_xlfn.CONCAT($Y$2,_xlfn.CONCAT(IF(LEN(ドッグキャリー!$K$2)=1,0,""),ドッグキャリー!$K$2,_xlfn.CONCAT(IF(LEN(ドッグキャリー!$N$2)=1,0,""),ドッグキャリー!$N$2)))),"")</f>
        <v/>
      </c>
      <c r="C652" s="278"/>
      <c r="D652" s="278"/>
      <c r="E652" s="278"/>
      <c r="F652" s="279"/>
      <c r="G652" s="279"/>
      <c r="H652" s="279"/>
      <c r="I652" s="280" t="str">
        <f>IF(ウエア!N316=0,"",ウエア!E316)</f>
        <v/>
      </c>
      <c r="J652" s="279" t="str">
        <f>IF(ウエア!N316=0,"",ウエア!N316)</f>
        <v/>
      </c>
      <c r="K652" s="279"/>
      <c r="L652" s="279"/>
      <c r="M652" s="279"/>
      <c r="N652" s="279"/>
      <c r="O652" s="279"/>
      <c r="P652" s="279"/>
      <c r="Q652" s="279"/>
      <c r="R652" s="279"/>
      <c r="S652" s="269">
        <v>651</v>
      </c>
    </row>
    <row r="653" spans="1:19" s="84" customFormat="1" ht="15.75">
      <c r="A653" s="270" t="str">
        <f>IFERROR(IF(J653&lt;&gt;"",MAX($A$1:A652)+1,""),"")</f>
        <v/>
      </c>
      <c r="B653" s="271" t="str">
        <f>IFERROR(IF(J653="","",_xlfn.CONCAT($Y$2,_xlfn.CONCAT(IF(LEN(ドッグキャリー!$K$2)=1,0,""),ドッグキャリー!$K$2,_xlfn.CONCAT(IF(LEN(ドッグキャリー!$N$2)=1,0,""),ドッグキャリー!$N$2)))),"")</f>
        <v/>
      </c>
      <c r="C653" s="278"/>
      <c r="D653" s="278"/>
      <c r="E653" s="278"/>
      <c r="F653" s="279"/>
      <c r="G653" s="279"/>
      <c r="H653" s="279"/>
      <c r="I653" s="280" t="str">
        <f>IF(ウエア!N317=0,"",ウエア!E317)</f>
        <v/>
      </c>
      <c r="J653" s="279" t="str">
        <f>IF(ウエア!N317=0,"",ウエア!N317)</f>
        <v/>
      </c>
      <c r="K653" s="279"/>
      <c r="L653" s="279"/>
      <c r="M653" s="279"/>
      <c r="N653" s="279"/>
      <c r="O653" s="279"/>
      <c r="P653" s="279"/>
      <c r="Q653" s="279"/>
      <c r="R653" s="279"/>
      <c r="S653" s="269">
        <v>652</v>
      </c>
    </row>
    <row r="654" spans="1:19" s="84" customFormat="1" ht="15.75">
      <c r="A654" s="270" t="str">
        <f>IFERROR(IF(J654&lt;&gt;"",MAX($A$1:A653)+1,""),"")</f>
        <v/>
      </c>
      <c r="B654" s="271" t="str">
        <f>IFERROR(IF(J654="","",_xlfn.CONCAT($Y$2,_xlfn.CONCAT(IF(LEN(ドッグキャリー!$K$2)=1,0,""),ドッグキャリー!$K$2,_xlfn.CONCAT(IF(LEN(ドッグキャリー!$N$2)=1,0,""),ドッグキャリー!$N$2)))),"")</f>
        <v/>
      </c>
      <c r="C654" s="278"/>
      <c r="D654" s="278"/>
      <c r="E654" s="278"/>
      <c r="F654" s="279"/>
      <c r="G654" s="279"/>
      <c r="H654" s="279"/>
      <c r="I654" s="280" t="str">
        <f>IF(ウエア!N318=0,"",ウエア!E318)</f>
        <v/>
      </c>
      <c r="J654" s="279" t="str">
        <f>IF(ウエア!N318=0,"",ウエア!N318)</f>
        <v/>
      </c>
      <c r="K654" s="279"/>
      <c r="L654" s="279"/>
      <c r="M654" s="279"/>
      <c r="N654" s="279"/>
      <c r="O654" s="279"/>
      <c r="P654" s="279"/>
      <c r="Q654" s="279"/>
      <c r="R654" s="279"/>
      <c r="S654" s="269">
        <v>653</v>
      </c>
    </row>
    <row r="655" spans="1:19" s="84" customFormat="1" ht="15.75">
      <c r="A655" s="270" t="str">
        <f>IFERROR(IF(J655&lt;&gt;"",MAX($A$1:A654)+1,""),"")</f>
        <v/>
      </c>
      <c r="B655" s="271" t="str">
        <f>IFERROR(IF(J655="","",_xlfn.CONCAT($Y$2,_xlfn.CONCAT(IF(LEN(ドッグキャリー!$K$2)=1,0,""),ドッグキャリー!$K$2,_xlfn.CONCAT(IF(LEN(ドッグキャリー!$N$2)=1,0,""),ドッグキャリー!$N$2)))),"")</f>
        <v/>
      </c>
      <c r="C655" s="278"/>
      <c r="D655" s="278"/>
      <c r="E655" s="278"/>
      <c r="F655" s="279"/>
      <c r="G655" s="279"/>
      <c r="H655" s="279"/>
      <c r="I655" s="280" t="str">
        <f>IF(ウエア!N319=0,"",ウエア!E319)</f>
        <v/>
      </c>
      <c r="J655" s="279" t="str">
        <f>IF(ウエア!N319=0,"",ウエア!N319)</f>
        <v/>
      </c>
      <c r="K655" s="279"/>
      <c r="L655" s="279"/>
      <c r="M655" s="279"/>
      <c r="N655" s="279"/>
      <c r="O655" s="279"/>
      <c r="P655" s="279"/>
      <c r="Q655" s="279"/>
      <c r="R655" s="279"/>
      <c r="S655" s="269">
        <v>654</v>
      </c>
    </row>
    <row r="656" spans="1:19" s="84" customFormat="1" ht="15.75">
      <c r="A656" s="270" t="str">
        <f>IFERROR(IF(J656&lt;&gt;"",MAX($A$1:A655)+1,""),"")</f>
        <v/>
      </c>
      <c r="B656" s="271" t="str">
        <f>IFERROR(IF(J656="","",_xlfn.CONCAT($Y$2,_xlfn.CONCAT(IF(LEN(ドッグキャリー!$K$2)=1,0,""),ドッグキャリー!$K$2,_xlfn.CONCAT(IF(LEN(ドッグキャリー!$N$2)=1,0,""),ドッグキャリー!$N$2)))),"")</f>
        <v/>
      </c>
      <c r="C656" s="278"/>
      <c r="D656" s="278"/>
      <c r="E656" s="278"/>
      <c r="F656" s="279"/>
      <c r="G656" s="279"/>
      <c r="H656" s="279"/>
      <c r="I656" s="280" t="str">
        <f>IF(ウエア!N320=0,"",ウエア!E320)</f>
        <v/>
      </c>
      <c r="J656" s="279" t="str">
        <f>IF(ウエア!N320=0,"",ウエア!N320)</f>
        <v/>
      </c>
      <c r="K656" s="279"/>
      <c r="L656" s="279"/>
      <c r="M656" s="279"/>
      <c r="N656" s="279"/>
      <c r="O656" s="279"/>
      <c r="P656" s="279"/>
      <c r="Q656" s="279"/>
      <c r="R656" s="279"/>
      <c r="S656" s="269">
        <v>655</v>
      </c>
    </row>
    <row r="657" spans="1:19" s="84" customFormat="1" ht="15.75">
      <c r="A657" s="270" t="str">
        <f>IFERROR(IF(J657&lt;&gt;"",MAX($A$1:A656)+1,""),"")</f>
        <v/>
      </c>
      <c r="B657" s="271" t="str">
        <f>IFERROR(IF(J657="","",_xlfn.CONCAT($Y$2,_xlfn.CONCAT(IF(LEN(ドッグキャリー!$K$2)=1,0,""),ドッグキャリー!$K$2,_xlfn.CONCAT(IF(LEN(ドッグキャリー!$N$2)=1,0,""),ドッグキャリー!$N$2)))),"")</f>
        <v/>
      </c>
      <c r="C657" s="278"/>
      <c r="D657" s="278"/>
      <c r="E657" s="278"/>
      <c r="F657" s="279"/>
      <c r="G657" s="279"/>
      <c r="H657" s="279"/>
      <c r="I657" s="280" t="str">
        <f>IF(ウエア!N321=0,"",ウエア!E321)</f>
        <v/>
      </c>
      <c r="J657" s="279" t="str">
        <f>IF(ウエア!N321=0,"",ウエア!N321)</f>
        <v/>
      </c>
      <c r="K657" s="279"/>
      <c r="L657" s="279"/>
      <c r="M657" s="279"/>
      <c r="N657" s="279"/>
      <c r="O657" s="279"/>
      <c r="P657" s="279"/>
      <c r="Q657" s="279"/>
      <c r="R657" s="279"/>
      <c r="S657" s="269">
        <v>656</v>
      </c>
    </row>
    <row r="658" spans="1:19" s="84" customFormat="1" ht="15.75">
      <c r="A658" s="270" t="str">
        <f>IFERROR(IF(J658&lt;&gt;"",MAX($A$1:A657)+1,""),"")</f>
        <v/>
      </c>
      <c r="B658" s="271" t="str">
        <f>IFERROR(IF(J658="","",_xlfn.CONCAT($Y$2,_xlfn.CONCAT(IF(LEN(ドッグキャリー!$K$2)=1,0,""),ドッグキャリー!$K$2,_xlfn.CONCAT(IF(LEN(ドッグキャリー!$N$2)=1,0,""),ドッグキャリー!$N$2)))),"")</f>
        <v/>
      </c>
      <c r="C658" s="278"/>
      <c r="D658" s="278"/>
      <c r="E658" s="278"/>
      <c r="F658" s="279"/>
      <c r="G658" s="279"/>
      <c r="H658" s="279"/>
      <c r="I658" s="280" t="str">
        <f>IF(ウエア!N322=0,"",ウエア!E322)</f>
        <v/>
      </c>
      <c r="J658" s="279" t="str">
        <f>IF(ウエア!N322=0,"",ウエア!N322)</f>
        <v/>
      </c>
      <c r="K658" s="279"/>
      <c r="L658" s="279"/>
      <c r="M658" s="279"/>
      <c r="N658" s="279"/>
      <c r="O658" s="279"/>
      <c r="P658" s="279"/>
      <c r="Q658" s="279"/>
      <c r="R658" s="279"/>
      <c r="S658" s="269">
        <v>657</v>
      </c>
    </row>
    <row r="659" spans="1:19" s="84" customFormat="1" ht="15.75">
      <c r="A659" s="270" t="str">
        <f>IFERROR(IF(J659&lt;&gt;"",MAX($A$1:A658)+1,""),"")</f>
        <v/>
      </c>
      <c r="B659" s="271" t="str">
        <f>IFERROR(IF(J659="","",_xlfn.CONCAT($Y$2,_xlfn.CONCAT(IF(LEN(ドッグキャリー!$K$2)=1,0,""),ドッグキャリー!$K$2,_xlfn.CONCAT(IF(LEN(ドッグキャリー!$N$2)=1,0,""),ドッグキャリー!$N$2)))),"")</f>
        <v/>
      </c>
      <c r="C659" s="278"/>
      <c r="D659" s="278"/>
      <c r="E659" s="278"/>
      <c r="F659" s="279"/>
      <c r="G659" s="279"/>
      <c r="H659" s="279"/>
      <c r="I659" s="280" t="str">
        <f>IF(ウエア!N323=0,"",ウエア!E323)</f>
        <v/>
      </c>
      <c r="J659" s="279" t="str">
        <f>IF(ウエア!N323=0,"",ウエア!N323)</f>
        <v/>
      </c>
      <c r="K659" s="279"/>
      <c r="L659" s="279"/>
      <c r="M659" s="279"/>
      <c r="N659" s="279"/>
      <c r="O659" s="279"/>
      <c r="P659" s="279"/>
      <c r="Q659" s="279"/>
      <c r="R659" s="279"/>
      <c r="S659" s="269">
        <v>658</v>
      </c>
    </row>
    <row r="660" spans="1:19" s="84" customFormat="1" ht="15.75">
      <c r="A660" s="270" t="str">
        <f>IFERROR(IF(J660&lt;&gt;"",MAX($A$1:A659)+1,""),"")</f>
        <v/>
      </c>
      <c r="B660" s="271" t="str">
        <f>IFERROR(IF(J660="","",_xlfn.CONCAT($Y$2,_xlfn.CONCAT(IF(LEN(ドッグキャリー!$K$2)=1,0,""),ドッグキャリー!$K$2,_xlfn.CONCAT(IF(LEN(ドッグキャリー!$N$2)=1,0,""),ドッグキャリー!$N$2)))),"")</f>
        <v/>
      </c>
      <c r="C660" s="278"/>
      <c r="D660" s="278"/>
      <c r="E660" s="278"/>
      <c r="F660" s="279"/>
      <c r="G660" s="279"/>
      <c r="H660" s="279"/>
      <c r="I660" s="280" t="str">
        <f>IF(ウエア!N324=0,"",ウエア!E324)</f>
        <v/>
      </c>
      <c r="J660" s="279" t="str">
        <f>IF(ウエア!N324=0,"",ウエア!N324)</f>
        <v/>
      </c>
      <c r="K660" s="279"/>
      <c r="L660" s="279"/>
      <c r="M660" s="279"/>
      <c r="N660" s="279"/>
      <c r="O660" s="279"/>
      <c r="P660" s="279"/>
      <c r="Q660" s="279"/>
      <c r="R660" s="279"/>
      <c r="S660" s="269">
        <v>659</v>
      </c>
    </row>
    <row r="661" spans="1:19" s="84" customFormat="1" ht="15.75">
      <c r="A661" s="270" t="str">
        <f>IFERROR(IF(J661&lt;&gt;"",MAX($A$1:A660)+1,""),"")</f>
        <v/>
      </c>
      <c r="B661" s="271" t="str">
        <f>IFERROR(IF(J661="","",_xlfn.CONCAT($Y$2,_xlfn.CONCAT(IF(LEN(ドッグキャリー!$K$2)=1,0,""),ドッグキャリー!$K$2,_xlfn.CONCAT(IF(LEN(ドッグキャリー!$N$2)=1,0,""),ドッグキャリー!$N$2)))),"")</f>
        <v/>
      </c>
      <c r="C661" s="278"/>
      <c r="D661" s="278"/>
      <c r="E661" s="278"/>
      <c r="F661" s="279"/>
      <c r="G661" s="279"/>
      <c r="H661" s="279"/>
      <c r="I661" s="280" t="str">
        <f>IF(ウエア!N325=0,"",ウエア!E325)</f>
        <v/>
      </c>
      <c r="J661" s="279" t="str">
        <f>IF(ウエア!N325=0,"",ウエア!N325)</f>
        <v/>
      </c>
      <c r="K661" s="279"/>
      <c r="L661" s="279"/>
      <c r="M661" s="279"/>
      <c r="N661" s="279"/>
      <c r="O661" s="279"/>
      <c r="P661" s="279"/>
      <c r="Q661" s="279"/>
      <c r="R661" s="279"/>
      <c r="S661" s="269">
        <v>660</v>
      </c>
    </row>
    <row r="662" spans="1:19" s="84" customFormat="1" ht="15.75">
      <c r="A662" s="270" t="str">
        <f>IFERROR(IF(J662&lt;&gt;"",MAX($A$1:A661)+1,""),"")</f>
        <v/>
      </c>
      <c r="B662" s="271" t="str">
        <f>IFERROR(IF(J662="","",_xlfn.CONCAT($Y$2,_xlfn.CONCAT(IF(LEN(ドッグキャリー!$K$2)=1,0,""),ドッグキャリー!$K$2,_xlfn.CONCAT(IF(LEN(ドッグキャリー!$N$2)=1,0,""),ドッグキャリー!$N$2)))),"")</f>
        <v/>
      </c>
      <c r="C662" s="278"/>
      <c r="D662" s="278"/>
      <c r="E662" s="278"/>
      <c r="F662" s="279"/>
      <c r="G662" s="279"/>
      <c r="H662" s="279"/>
      <c r="I662" s="280" t="str">
        <f>IF(ウエア!N326=0,"",ウエア!E326)</f>
        <v/>
      </c>
      <c r="J662" s="279" t="str">
        <f>IF(ウエア!N326=0,"",ウエア!N326)</f>
        <v/>
      </c>
      <c r="K662" s="279"/>
      <c r="L662" s="279"/>
      <c r="M662" s="279"/>
      <c r="N662" s="279"/>
      <c r="O662" s="279"/>
      <c r="P662" s="279"/>
      <c r="Q662" s="279"/>
      <c r="R662" s="279"/>
      <c r="S662" s="269">
        <v>661</v>
      </c>
    </row>
    <row r="663" spans="1:19" s="84" customFormat="1" ht="15.75">
      <c r="A663" s="270" t="str">
        <f>IFERROR(IF(J663&lt;&gt;"",MAX($A$1:A662)+1,""),"")</f>
        <v/>
      </c>
      <c r="B663" s="271" t="str">
        <f>IFERROR(IF(J663="","",_xlfn.CONCAT($Y$2,_xlfn.CONCAT(IF(LEN(ドッグキャリー!$K$2)=1,0,""),ドッグキャリー!$K$2,_xlfn.CONCAT(IF(LEN(ドッグキャリー!$N$2)=1,0,""),ドッグキャリー!$N$2)))),"")</f>
        <v/>
      </c>
      <c r="C663" s="278"/>
      <c r="D663" s="278"/>
      <c r="E663" s="278"/>
      <c r="F663" s="279"/>
      <c r="G663" s="279"/>
      <c r="H663" s="279"/>
      <c r="I663" s="280" t="str">
        <f>IF(ウエア!N327=0,"",ウエア!E327)</f>
        <v/>
      </c>
      <c r="J663" s="279" t="str">
        <f>IF(ウエア!N327=0,"",ウエア!N327)</f>
        <v/>
      </c>
      <c r="K663" s="279"/>
      <c r="L663" s="279"/>
      <c r="M663" s="279"/>
      <c r="N663" s="279"/>
      <c r="O663" s="279"/>
      <c r="P663" s="279"/>
      <c r="Q663" s="279"/>
      <c r="R663" s="279"/>
      <c r="S663" s="269">
        <v>662</v>
      </c>
    </row>
    <row r="664" spans="1:19" s="84" customFormat="1" ht="15.75">
      <c r="A664" s="270" t="str">
        <f>IFERROR(IF(J664&lt;&gt;"",MAX($A$1:A663)+1,""),"")</f>
        <v/>
      </c>
      <c r="B664" s="271" t="str">
        <f>IFERROR(IF(J664="","",_xlfn.CONCAT($Y$2,_xlfn.CONCAT(IF(LEN(ドッグキャリー!$K$2)=1,0,""),ドッグキャリー!$K$2,_xlfn.CONCAT(IF(LEN(ドッグキャリー!$N$2)=1,0,""),ドッグキャリー!$N$2)))),"")</f>
        <v/>
      </c>
      <c r="C664" s="278"/>
      <c r="D664" s="278"/>
      <c r="E664" s="278"/>
      <c r="F664" s="279"/>
      <c r="G664" s="279"/>
      <c r="H664" s="279"/>
      <c r="I664" s="280" t="str">
        <f>IF(ウエア!N328=0,"",ウエア!E328)</f>
        <v/>
      </c>
      <c r="J664" s="279" t="str">
        <f>IF(ウエア!N328=0,"",ウエア!N328)</f>
        <v/>
      </c>
      <c r="K664" s="279"/>
      <c r="L664" s="279"/>
      <c r="M664" s="279"/>
      <c r="N664" s="279"/>
      <c r="O664" s="279"/>
      <c r="P664" s="279"/>
      <c r="Q664" s="279"/>
      <c r="R664" s="279"/>
      <c r="S664" s="269">
        <v>663</v>
      </c>
    </row>
    <row r="665" spans="1:19" s="84" customFormat="1" ht="15.75">
      <c r="A665" s="270" t="str">
        <f>IFERROR(IF(J665&lt;&gt;"",MAX($A$1:A664)+1,""),"")</f>
        <v/>
      </c>
      <c r="B665" s="271" t="str">
        <f>IFERROR(IF(J665="","",_xlfn.CONCAT($Y$2,_xlfn.CONCAT(IF(LEN(ドッグキャリー!$K$2)=1,0,""),ドッグキャリー!$K$2,_xlfn.CONCAT(IF(LEN(ドッグキャリー!$N$2)=1,0,""),ドッグキャリー!$N$2)))),"")</f>
        <v/>
      </c>
      <c r="C665" s="278"/>
      <c r="D665" s="278"/>
      <c r="E665" s="278"/>
      <c r="F665" s="279"/>
      <c r="G665" s="279"/>
      <c r="H665" s="279"/>
      <c r="I665" s="280" t="str">
        <f>IF(ウエア!N329=0,"",ウエア!E329)</f>
        <v/>
      </c>
      <c r="J665" s="279" t="str">
        <f>IF(ウエア!N329=0,"",ウエア!N329)</f>
        <v/>
      </c>
      <c r="K665" s="279"/>
      <c r="L665" s="279"/>
      <c r="M665" s="279"/>
      <c r="N665" s="279"/>
      <c r="O665" s="279"/>
      <c r="P665" s="279"/>
      <c r="Q665" s="279"/>
      <c r="R665" s="279"/>
      <c r="S665" s="269">
        <v>664</v>
      </c>
    </row>
    <row r="666" spans="1:19" s="84" customFormat="1" ht="15.75">
      <c r="A666" s="270" t="str">
        <f>IFERROR(IF(J666&lt;&gt;"",MAX($A$1:A665)+1,""),"")</f>
        <v/>
      </c>
      <c r="B666" s="271" t="str">
        <f>IFERROR(IF(J666="","",_xlfn.CONCAT($Y$2,_xlfn.CONCAT(IF(LEN(ドッグキャリー!$K$2)=1,0,""),ドッグキャリー!$K$2,_xlfn.CONCAT(IF(LEN(ドッグキャリー!$N$2)=1,0,""),ドッグキャリー!$N$2)))),"")</f>
        <v/>
      </c>
      <c r="C666" s="278"/>
      <c r="D666" s="278"/>
      <c r="E666" s="278"/>
      <c r="F666" s="279"/>
      <c r="G666" s="279"/>
      <c r="H666" s="279"/>
      <c r="I666" s="280" t="str">
        <f>IF(ウエア!N330=0,"",ウエア!E330)</f>
        <v/>
      </c>
      <c r="J666" s="279" t="str">
        <f>IF(ウエア!N330=0,"",ウエア!N330)</f>
        <v/>
      </c>
      <c r="K666" s="279"/>
      <c r="L666" s="279"/>
      <c r="M666" s="279"/>
      <c r="N666" s="279"/>
      <c r="O666" s="279"/>
      <c r="P666" s="279"/>
      <c r="Q666" s="279"/>
      <c r="R666" s="279"/>
      <c r="S666" s="269">
        <v>665</v>
      </c>
    </row>
    <row r="667" spans="1:19" s="84" customFormat="1" ht="15.75">
      <c r="A667" s="270" t="str">
        <f>IFERROR(IF(J667&lt;&gt;"",MAX($A$1:A666)+1,""),"")</f>
        <v/>
      </c>
      <c r="B667" s="271" t="str">
        <f>IFERROR(IF(J667="","",_xlfn.CONCAT($Y$2,_xlfn.CONCAT(IF(LEN(ドッグキャリー!$K$2)=1,0,""),ドッグキャリー!$K$2,_xlfn.CONCAT(IF(LEN(ドッグキャリー!$N$2)=1,0,""),ドッグキャリー!$N$2)))),"")</f>
        <v/>
      </c>
      <c r="C667" s="278"/>
      <c r="D667" s="278"/>
      <c r="E667" s="278"/>
      <c r="F667" s="279"/>
      <c r="G667" s="279"/>
      <c r="H667" s="279"/>
      <c r="I667" s="280" t="str">
        <f>IF(ウエア!N331=0,"",ウエア!E331)</f>
        <v/>
      </c>
      <c r="J667" s="279" t="str">
        <f>IF(ウエア!N331=0,"",ウエア!N331)</f>
        <v/>
      </c>
      <c r="K667" s="279"/>
      <c r="L667" s="279"/>
      <c r="M667" s="279"/>
      <c r="N667" s="279"/>
      <c r="O667" s="279"/>
      <c r="P667" s="279"/>
      <c r="Q667" s="279"/>
      <c r="R667" s="279"/>
      <c r="S667" s="269">
        <v>666</v>
      </c>
    </row>
    <row r="668" spans="1:19" s="84" customFormat="1" ht="15.75">
      <c r="A668" s="270" t="str">
        <f>IFERROR(IF(J668&lt;&gt;"",MAX($A$1:A667)+1,""),"")</f>
        <v/>
      </c>
      <c r="B668" s="271" t="str">
        <f>IFERROR(IF(J668="","",_xlfn.CONCAT($Y$2,_xlfn.CONCAT(IF(LEN(ドッグキャリー!$K$2)=1,0,""),ドッグキャリー!$K$2,_xlfn.CONCAT(IF(LEN(ドッグキャリー!$N$2)=1,0,""),ドッグキャリー!$N$2)))),"")</f>
        <v/>
      </c>
      <c r="C668" s="278"/>
      <c r="D668" s="278"/>
      <c r="E668" s="278"/>
      <c r="F668" s="279"/>
      <c r="G668" s="279"/>
      <c r="H668" s="279"/>
      <c r="I668" s="280" t="str">
        <f>IF(ウエア!N332=0,"",ウエア!E332)</f>
        <v/>
      </c>
      <c r="J668" s="279" t="str">
        <f>IF(ウエア!N332=0,"",ウエア!N332)</f>
        <v/>
      </c>
      <c r="K668" s="279"/>
      <c r="L668" s="279"/>
      <c r="M668" s="279"/>
      <c r="N668" s="279"/>
      <c r="O668" s="279"/>
      <c r="P668" s="279"/>
      <c r="Q668" s="279"/>
      <c r="R668" s="279"/>
      <c r="S668" s="269">
        <v>667</v>
      </c>
    </row>
    <row r="669" spans="1:19" s="84" customFormat="1" ht="15.75">
      <c r="A669" s="270" t="str">
        <f>IFERROR(IF(J669&lt;&gt;"",MAX($A$1:A668)+1,""),"")</f>
        <v/>
      </c>
      <c r="B669" s="271" t="str">
        <f>IFERROR(IF(J669="","",_xlfn.CONCAT($Y$2,_xlfn.CONCAT(IF(LEN(ドッグキャリー!$K$2)=1,0,""),ドッグキャリー!$K$2,_xlfn.CONCAT(IF(LEN(ドッグキャリー!$N$2)=1,0,""),ドッグキャリー!$N$2)))),"")</f>
        <v/>
      </c>
      <c r="C669" s="278"/>
      <c r="D669" s="278"/>
      <c r="E669" s="278"/>
      <c r="F669" s="279"/>
      <c r="G669" s="279"/>
      <c r="H669" s="279"/>
      <c r="I669" s="280" t="str">
        <f>IF(ウエア!N333=0,"",ウエア!E333)</f>
        <v/>
      </c>
      <c r="J669" s="279" t="str">
        <f>IF(ウエア!N333=0,"",ウエア!N333)</f>
        <v/>
      </c>
      <c r="K669" s="279"/>
      <c r="L669" s="279"/>
      <c r="M669" s="279"/>
      <c r="N669" s="279"/>
      <c r="O669" s="279"/>
      <c r="P669" s="279"/>
      <c r="Q669" s="279"/>
      <c r="R669" s="279"/>
      <c r="S669" s="269">
        <v>668</v>
      </c>
    </row>
    <row r="670" spans="1:19" s="84" customFormat="1" ht="15.75">
      <c r="A670" s="270" t="str">
        <f>IFERROR(IF(J670&lt;&gt;"",MAX($A$1:A669)+1,""),"")</f>
        <v/>
      </c>
      <c r="B670" s="271" t="str">
        <f>IFERROR(IF(J670="","",_xlfn.CONCAT($Y$2,_xlfn.CONCAT(IF(LEN(ドッグキャリー!$K$2)=1,0,""),ドッグキャリー!$K$2,_xlfn.CONCAT(IF(LEN(ドッグキャリー!$N$2)=1,0,""),ドッグキャリー!$N$2)))),"")</f>
        <v/>
      </c>
      <c r="C670" s="278"/>
      <c r="D670" s="278"/>
      <c r="E670" s="278"/>
      <c r="F670" s="279"/>
      <c r="G670" s="279"/>
      <c r="H670" s="279"/>
      <c r="I670" s="280" t="str">
        <f>IF(ウエア!N334=0,"",ウエア!E334)</f>
        <v/>
      </c>
      <c r="J670" s="279" t="str">
        <f>IF(ウエア!N334=0,"",ウエア!N334)</f>
        <v/>
      </c>
      <c r="K670" s="279"/>
      <c r="L670" s="279"/>
      <c r="M670" s="279"/>
      <c r="N670" s="279"/>
      <c r="O670" s="279"/>
      <c r="P670" s="279"/>
      <c r="Q670" s="279"/>
      <c r="R670" s="279"/>
      <c r="S670" s="269">
        <v>669</v>
      </c>
    </row>
    <row r="671" spans="1:19" s="84" customFormat="1" ht="15.75">
      <c r="A671" s="270" t="str">
        <f>IFERROR(IF(J671&lt;&gt;"",MAX($A$1:A670)+1,""),"")</f>
        <v/>
      </c>
      <c r="B671" s="271" t="str">
        <f>IFERROR(IF(J671="","",_xlfn.CONCAT($Y$2,_xlfn.CONCAT(IF(LEN(ドッグキャリー!$K$2)=1,0,""),ドッグキャリー!$K$2,_xlfn.CONCAT(IF(LEN(ドッグキャリー!$N$2)=1,0,""),ドッグキャリー!$N$2)))),"")</f>
        <v/>
      </c>
      <c r="C671" s="278"/>
      <c r="D671" s="278"/>
      <c r="E671" s="278"/>
      <c r="F671" s="279"/>
      <c r="G671" s="279"/>
      <c r="H671" s="279"/>
      <c r="I671" s="280" t="str">
        <f>IF(ウエア!N335=0,"",ウエア!E335)</f>
        <v/>
      </c>
      <c r="J671" s="279" t="str">
        <f>IF(ウエア!N335=0,"",ウエア!N335)</f>
        <v/>
      </c>
      <c r="K671" s="279"/>
      <c r="L671" s="279"/>
      <c r="M671" s="279"/>
      <c r="N671" s="279"/>
      <c r="O671" s="279"/>
      <c r="P671" s="279"/>
      <c r="Q671" s="279"/>
      <c r="R671" s="279"/>
      <c r="S671" s="269">
        <v>670</v>
      </c>
    </row>
    <row r="672" spans="1:19" s="84" customFormat="1" ht="15.75">
      <c r="A672" s="270" t="str">
        <f>IFERROR(IF(J672&lt;&gt;"",MAX($A$1:A671)+1,""),"")</f>
        <v/>
      </c>
      <c r="B672" s="271" t="str">
        <f>IFERROR(IF(J672="","",_xlfn.CONCAT($Y$2,_xlfn.CONCAT(IF(LEN(ドッグキャリー!$K$2)=1,0,""),ドッグキャリー!$K$2,_xlfn.CONCAT(IF(LEN(ドッグキャリー!$N$2)=1,0,""),ドッグキャリー!$N$2)))),"")</f>
        <v/>
      </c>
      <c r="C672" s="278"/>
      <c r="D672" s="278"/>
      <c r="E672" s="278"/>
      <c r="F672" s="279"/>
      <c r="G672" s="279"/>
      <c r="H672" s="279"/>
      <c r="I672" s="280" t="str">
        <f>IF(ウエア!N336=0,"",ウエア!E336)</f>
        <v/>
      </c>
      <c r="J672" s="279" t="str">
        <f>IF(ウエア!N336=0,"",ウエア!N336)</f>
        <v/>
      </c>
      <c r="K672" s="279"/>
      <c r="L672" s="279"/>
      <c r="M672" s="279"/>
      <c r="N672" s="279"/>
      <c r="O672" s="279"/>
      <c r="P672" s="279"/>
      <c r="Q672" s="279"/>
      <c r="R672" s="279"/>
      <c r="S672" s="269">
        <v>671</v>
      </c>
    </row>
    <row r="673" spans="1:19" s="84" customFormat="1" ht="15.75">
      <c r="A673" s="270" t="str">
        <f>IFERROR(IF(J673&lt;&gt;"",MAX($A$1:A672)+1,""),"")</f>
        <v/>
      </c>
      <c r="B673" s="271" t="str">
        <f>IFERROR(IF(J673="","",_xlfn.CONCAT($Y$2,_xlfn.CONCAT(IF(LEN(ドッグキャリー!$K$2)=1,0,""),ドッグキャリー!$K$2,_xlfn.CONCAT(IF(LEN(ドッグキャリー!$N$2)=1,0,""),ドッグキャリー!$N$2)))),"")</f>
        <v/>
      </c>
      <c r="C673" s="278"/>
      <c r="D673" s="278"/>
      <c r="E673" s="278"/>
      <c r="F673" s="279"/>
      <c r="G673" s="279"/>
      <c r="H673" s="279"/>
      <c r="I673" s="280" t="str">
        <f>IF(ウエア!N337=0,"",ウエア!E337)</f>
        <v/>
      </c>
      <c r="J673" s="279" t="str">
        <f>IF(ウエア!N337=0,"",ウエア!N337)</f>
        <v/>
      </c>
      <c r="K673" s="279"/>
      <c r="L673" s="279"/>
      <c r="M673" s="279"/>
      <c r="N673" s="279"/>
      <c r="O673" s="279"/>
      <c r="P673" s="279"/>
      <c r="Q673" s="279"/>
      <c r="R673" s="279"/>
      <c r="S673" s="269">
        <v>672</v>
      </c>
    </row>
    <row r="674" spans="1:19" s="84" customFormat="1" ht="15.75">
      <c r="A674" s="270" t="str">
        <f>IFERROR(IF(J674&lt;&gt;"",MAX($A$1:A673)+1,""),"")</f>
        <v/>
      </c>
      <c r="B674" s="271" t="str">
        <f>IFERROR(IF(J674="","",_xlfn.CONCAT($Y$2,_xlfn.CONCAT(IF(LEN(ドッグキャリー!$K$2)=1,0,""),ドッグキャリー!$K$2,_xlfn.CONCAT(IF(LEN(ドッグキャリー!$N$2)=1,0,""),ドッグキャリー!$N$2)))),"")</f>
        <v/>
      </c>
      <c r="C674" s="278"/>
      <c r="D674" s="278"/>
      <c r="E674" s="278"/>
      <c r="F674" s="279"/>
      <c r="G674" s="279"/>
      <c r="H674" s="279"/>
      <c r="I674" s="280" t="str">
        <f>IF(ウエア!N338=0,"",ウエア!E338)</f>
        <v/>
      </c>
      <c r="J674" s="279" t="str">
        <f>IF(ウエア!N338=0,"",ウエア!N338)</f>
        <v/>
      </c>
      <c r="K674" s="279"/>
      <c r="L674" s="279"/>
      <c r="M674" s="279"/>
      <c r="N674" s="279"/>
      <c r="O674" s="279"/>
      <c r="P674" s="279"/>
      <c r="Q674" s="279"/>
      <c r="R674" s="279"/>
      <c r="S674" s="269">
        <v>673</v>
      </c>
    </row>
    <row r="675" spans="1:19" s="84" customFormat="1" ht="15.75">
      <c r="A675" s="270" t="str">
        <f>IFERROR(IF(J675&lt;&gt;"",MAX($A$1:A674)+1,""),"")</f>
        <v/>
      </c>
      <c r="B675" s="271" t="str">
        <f>IFERROR(IF(J675="","",_xlfn.CONCAT($Y$2,_xlfn.CONCAT(IF(LEN(ドッグキャリー!$K$2)=1,0,""),ドッグキャリー!$K$2,_xlfn.CONCAT(IF(LEN(ドッグキャリー!$N$2)=1,0,""),ドッグキャリー!$N$2)))),"")</f>
        <v/>
      </c>
      <c r="C675" s="278"/>
      <c r="D675" s="278"/>
      <c r="E675" s="278"/>
      <c r="F675" s="279"/>
      <c r="G675" s="279"/>
      <c r="H675" s="279"/>
      <c r="I675" s="280" t="str">
        <f>IF(ウエア!N339=0,"",ウエア!E339)</f>
        <v/>
      </c>
      <c r="J675" s="279" t="str">
        <f>IF(ウエア!N339=0,"",ウエア!N339)</f>
        <v/>
      </c>
      <c r="K675" s="279"/>
      <c r="L675" s="279"/>
      <c r="M675" s="279"/>
      <c r="N675" s="279"/>
      <c r="O675" s="279"/>
      <c r="P675" s="279"/>
      <c r="Q675" s="279"/>
      <c r="R675" s="279"/>
      <c r="S675" s="269">
        <v>674</v>
      </c>
    </row>
    <row r="676" spans="1:19" s="84" customFormat="1" ht="15.75">
      <c r="A676" s="270" t="str">
        <f>IFERROR(IF(J676&lt;&gt;"",MAX($A$1:A675)+1,""),"")</f>
        <v/>
      </c>
      <c r="B676" s="271" t="str">
        <f>IFERROR(IF(J676="","",_xlfn.CONCAT($Y$2,_xlfn.CONCAT(IF(LEN(ドッグキャリー!$K$2)=1,0,""),ドッグキャリー!$K$2,_xlfn.CONCAT(IF(LEN(ドッグキャリー!$N$2)=1,0,""),ドッグキャリー!$N$2)))),"")</f>
        <v/>
      </c>
      <c r="C676" s="278"/>
      <c r="D676" s="278"/>
      <c r="E676" s="278"/>
      <c r="F676" s="279"/>
      <c r="G676" s="279"/>
      <c r="H676" s="279"/>
      <c r="I676" s="280" t="str">
        <f>IF(ウエア!N340=0,"",ウエア!E340)</f>
        <v/>
      </c>
      <c r="J676" s="279" t="str">
        <f>IF(ウエア!N340=0,"",ウエア!N340)</f>
        <v/>
      </c>
      <c r="K676" s="279"/>
      <c r="L676" s="279"/>
      <c r="M676" s="279"/>
      <c r="N676" s="279"/>
      <c r="O676" s="279"/>
      <c r="P676" s="279"/>
      <c r="Q676" s="279"/>
      <c r="R676" s="279"/>
      <c r="S676" s="269">
        <v>675</v>
      </c>
    </row>
    <row r="677" spans="1:19" s="84" customFormat="1" ht="15.75">
      <c r="A677" s="270" t="str">
        <f>IFERROR(IF(J677&lt;&gt;"",MAX($A$1:A676)+1,""),"")</f>
        <v/>
      </c>
      <c r="B677" s="271" t="str">
        <f>IFERROR(IF(J677="","",_xlfn.CONCAT($Y$2,_xlfn.CONCAT(IF(LEN(ドッグキャリー!$K$2)=1,0,""),ドッグキャリー!$K$2,_xlfn.CONCAT(IF(LEN(ドッグキャリー!$N$2)=1,0,""),ドッグキャリー!$N$2)))),"")</f>
        <v/>
      </c>
      <c r="C677" s="278"/>
      <c r="D677" s="278"/>
      <c r="E677" s="278"/>
      <c r="F677" s="279"/>
      <c r="G677" s="279"/>
      <c r="H677" s="279"/>
      <c r="I677" s="280" t="str">
        <f>IF(ウエア!N341=0,"",ウエア!E341)</f>
        <v/>
      </c>
      <c r="J677" s="279" t="str">
        <f>IF(ウエア!N341=0,"",ウエア!N341)</f>
        <v/>
      </c>
      <c r="K677" s="279"/>
      <c r="L677" s="279"/>
      <c r="M677" s="279"/>
      <c r="N677" s="279"/>
      <c r="O677" s="279"/>
      <c r="P677" s="279"/>
      <c r="Q677" s="279"/>
      <c r="R677" s="279"/>
      <c r="S677" s="269">
        <v>676</v>
      </c>
    </row>
    <row r="678" spans="1:19" s="84" customFormat="1" ht="15.75">
      <c r="A678" s="270" t="str">
        <f>IFERROR(IF(J678&lt;&gt;"",MAX($A$1:A677)+1,""),"")</f>
        <v/>
      </c>
      <c r="B678" s="271" t="str">
        <f>IFERROR(IF(J678="","",_xlfn.CONCAT($Y$2,_xlfn.CONCAT(IF(LEN(ドッグキャリー!$K$2)=1,0,""),ドッグキャリー!$K$2,_xlfn.CONCAT(IF(LEN(ドッグキャリー!$N$2)=1,0,""),ドッグキャリー!$N$2)))),"")</f>
        <v/>
      </c>
      <c r="C678" s="278"/>
      <c r="D678" s="278"/>
      <c r="E678" s="278"/>
      <c r="F678" s="279"/>
      <c r="G678" s="279"/>
      <c r="H678" s="279"/>
      <c r="I678" s="280"/>
      <c r="J678" s="279"/>
      <c r="K678" s="279"/>
      <c r="L678" s="279"/>
      <c r="M678" s="279"/>
      <c r="N678" s="279"/>
      <c r="O678" s="279"/>
      <c r="P678" s="279"/>
      <c r="Q678" s="279"/>
      <c r="R678" s="279"/>
      <c r="S678" s="269">
        <v>677</v>
      </c>
    </row>
    <row r="679" spans="1:19" s="84" customFormat="1" ht="15.75">
      <c r="A679" s="270" t="str">
        <f>IFERROR(IF(J679&lt;&gt;"",MAX($A$1:A678)+1,""),"")</f>
        <v/>
      </c>
      <c r="B679" s="271" t="str">
        <f>IFERROR(IF(J679="","",_xlfn.CONCAT($Y$2,_xlfn.CONCAT(IF(LEN(ドッグキャリー!$K$2)=1,0,""),ドッグキャリー!$K$2,_xlfn.CONCAT(IF(LEN(ドッグキャリー!$N$2)=1,0,""),ドッグキャリー!$N$2)))),"")</f>
        <v/>
      </c>
      <c r="C679" s="278"/>
      <c r="D679" s="278"/>
      <c r="E679" s="278"/>
      <c r="F679" s="279"/>
      <c r="G679" s="279"/>
      <c r="H679" s="279"/>
      <c r="I679" s="280"/>
      <c r="J679" s="279"/>
      <c r="K679" s="279"/>
      <c r="L679" s="279"/>
      <c r="M679" s="279"/>
      <c r="N679" s="279"/>
      <c r="O679" s="279"/>
      <c r="P679" s="279"/>
      <c r="Q679" s="279"/>
      <c r="R679" s="279"/>
      <c r="S679" s="269">
        <v>678</v>
      </c>
    </row>
    <row r="680" spans="1:19" s="84" customFormat="1" ht="15.75">
      <c r="A680" s="270" t="str">
        <f>IFERROR(IF(J680&lt;&gt;"",MAX($A$1:A679)+1,""),"")</f>
        <v/>
      </c>
      <c r="B680" s="271" t="str">
        <f>IFERROR(IF(J680="","",_xlfn.CONCAT($Y$2,_xlfn.CONCAT(IF(LEN(ドッグキャリー!$K$2)=1,0,""),ドッグキャリー!$K$2,_xlfn.CONCAT(IF(LEN(ドッグキャリー!$N$2)=1,0,""),ドッグキャリー!$N$2)))),"")</f>
        <v/>
      </c>
      <c r="C680" s="278"/>
      <c r="D680" s="278"/>
      <c r="E680" s="278"/>
      <c r="F680" s="279"/>
      <c r="G680" s="279"/>
      <c r="H680" s="279"/>
      <c r="I680" s="280"/>
      <c r="J680" s="279"/>
      <c r="K680" s="279"/>
      <c r="L680" s="279"/>
      <c r="M680" s="279"/>
      <c r="N680" s="279"/>
      <c r="O680" s="279"/>
      <c r="P680" s="279"/>
      <c r="Q680" s="279"/>
      <c r="R680" s="279"/>
      <c r="S680" s="269">
        <v>679</v>
      </c>
    </row>
    <row r="681" spans="1:19" s="84" customFormat="1" ht="15.75">
      <c r="A681" s="270" t="str">
        <f>IFERROR(IF(J681&lt;&gt;"",MAX($A$1:A680)+1,""),"")</f>
        <v/>
      </c>
      <c r="B681" s="271" t="str">
        <f>IFERROR(IF(J681="","",_xlfn.CONCAT($Y$2,_xlfn.CONCAT(IF(LEN(ドッグキャリー!$K$2)=1,0,""),ドッグキャリー!$K$2,_xlfn.CONCAT(IF(LEN(ドッグキャリー!$N$2)=1,0,""),ドッグキャリー!$N$2)))),"")</f>
        <v/>
      </c>
      <c r="C681" s="278"/>
      <c r="D681" s="278"/>
      <c r="E681" s="278"/>
      <c r="F681" s="279"/>
      <c r="G681" s="279"/>
      <c r="H681" s="279"/>
      <c r="I681" s="280"/>
      <c r="J681" s="279"/>
      <c r="K681" s="279"/>
      <c r="L681" s="279"/>
      <c r="M681" s="279"/>
      <c r="N681" s="279"/>
      <c r="O681" s="279"/>
      <c r="P681" s="279"/>
      <c r="Q681" s="279"/>
      <c r="R681" s="279"/>
      <c r="S681" s="269">
        <v>680</v>
      </c>
    </row>
    <row r="682" spans="1:19" s="84" customFormat="1" ht="15.75">
      <c r="A682" s="270" t="str">
        <f>IFERROR(IF(J682&lt;&gt;"",MAX($A$1:A681)+1,""),"")</f>
        <v/>
      </c>
      <c r="B682" s="271" t="str">
        <f>IFERROR(IF(J682="","",_xlfn.CONCAT($Y$2,_xlfn.CONCAT(IF(LEN(ドッグキャリー!$K$2)=1,0,""),ドッグキャリー!$K$2,_xlfn.CONCAT(IF(LEN(ドッグキャリー!$N$2)=1,0,""),ドッグキャリー!$N$2)))),"")</f>
        <v/>
      </c>
      <c r="C682" s="278"/>
      <c r="D682" s="278"/>
      <c r="E682" s="278"/>
      <c r="F682" s="279"/>
      <c r="G682" s="279"/>
      <c r="H682" s="279"/>
      <c r="I682" s="280"/>
      <c r="J682" s="279"/>
      <c r="K682" s="279"/>
      <c r="L682" s="279"/>
      <c r="M682" s="279"/>
      <c r="N682" s="279"/>
      <c r="O682" s="279"/>
      <c r="P682" s="279"/>
      <c r="Q682" s="279"/>
      <c r="R682" s="279"/>
      <c r="S682" s="269">
        <v>681</v>
      </c>
    </row>
    <row r="683" spans="1:19" s="84" customFormat="1" ht="15.75">
      <c r="A683" s="270" t="str">
        <f>IFERROR(IF(J683&lt;&gt;"",MAX($A$1:A682)+1,""),"")</f>
        <v/>
      </c>
      <c r="B683" s="271" t="str">
        <f>IFERROR(IF(J683="","",_xlfn.CONCAT($Y$2,_xlfn.CONCAT(IF(LEN(ドッグキャリー!$K$2)=1,0,""),ドッグキャリー!$K$2,_xlfn.CONCAT(IF(LEN(ドッグキャリー!$N$2)=1,0,""),ドッグキャリー!$N$2)))),"")</f>
        <v/>
      </c>
      <c r="C683" s="278"/>
      <c r="D683" s="278"/>
      <c r="E683" s="278"/>
      <c r="F683" s="279"/>
      <c r="G683" s="279"/>
      <c r="H683" s="279"/>
      <c r="I683" s="280"/>
      <c r="J683" s="279"/>
      <c r="K683" s="279"/>
      <c r="L683" s="279"/>
      <c r="M683" s="279"/>
      <c r="N683" s="279"/>
      <c r="O683" s="279"/>
      <c r="P683" s="279"/>
      <c r="Q683" s="279"/>
      <c r="R683" s="279"/>
      <c r="S683" s="269">
        <v>682</v>
      </c>
    </row>
    <row r="684" spans="1:19" s="84" customFormat="1" ht="15.75">
      <c r="A684" s="270" t="str">
        <f>IFERROR(IF(J684&lt;&gt;"",MAX($A$1:A683)+1,""),"")</f>
        <v/>
      </c>
      <c r="B684" s="271" t="str">
        <f>IFERROR(IF(J684="","",_xlfn.CONCAT($Y$2,_xlfn.CONCAT(IF(LEN(ドッグキャリー!$K$2)=1,0,""),ドッグキャリー!$K$2,_xlfn.CONCAT(IF(LEN(ドッグキャリー!$N$2)=1,0,""),ドッグキャリー!$N$2)))),"")</f>
        <v/>
      </c>
      <c r="C684" s="278"/>
      <c r="D684" s="278"/>
      <c r="E684" s="278"/>
      <c r="F684" s="279"/>
      <c r="G684" s="279"/>
      <c r="H684" s="279"/>
      <c r="I684" s="280"/>
      <c r="J684" s="279"/>
      <c r="K684" s="279"/>
      <c r="L684" s="279"/>
      <c r="M684" s="279"/>
      <c r="N684" s="279"/>
      <c r="O684" s="279"/>
      <c r="P684" s="279"/>
      <c r="Q684" s="279"/>
      <c r="R684" s="279"/>
      <c r="S684" s="269">
        <v>683</v>
      </c>
    </row>
    <row r="685" spans="1:19" s="84" customFormat="1" ht="15.75">
      <c r="A685" s="270" t="str">
        <f>IFERROR(IF(J685&lt;&gt;"",MAX($A$1:A684)+1,""),"")</f>
        <v/>
      </c>
      <c r="B685" s="271" t="str">
        <f>IFERROR(IF(J685="","",_xlfn.CONCAT($Y$2,_xlfn.CONCAT(IF(LEN(ドッグキャリー!$K$2)=1,0,""),ドッグキャリー!$K$2,_xlfn.CONCAT(IF(LEN(ドッグキャリー!$N$2)=1,0,""),ドッグキャリー!$N$2)))),"")</f>
        <v/>
      </c>
      <c r="C685" s="278"/>
      <c r="D685" s="278"/>
      <c r="E685" s="278"/>
      <c r="F685" s="279"/>
      <c r="G685" s="279"/>
      <c r="H685" s="279"/>
      <c r="I685" s="280"/>
      <c r="J685" s="279"/>
      <c r="K685" s="279"/>
      <c r="L685" s="279"/>
      <c r="M685" s="279"/>
      <c r="N685" s="279"/>
      <c r="O685" s="279"/>
      <c r="P685" s="279"/>
      <c r="Q685" s="279"/>
      <c r="R685" s="279"/>
      <c r="S685" s="269">
        <v>684</v>
      </c>
    </row>
    <row r="686" spans="1:19" s="84" customFormat="1" ht="15.75">
      <c r="A686" s="270" t="str">
        <f>IFERROR(IF(J686&lt;&gt;"",MAX($A$1:A685)+1,""),"")</f>
        <v/>
      </c>
      <c r="B686" s="271" t="str">
        <f>IFERROR(IF(J686="","",_xlfn.CONCAT($Y$2,_xlfn.CONCAT(IF(LEN(ドッグキャリー!$K$2)=1,0,""),ドッグキャリー!$K$2,_xlfn.CONCAT(IF(LEN(ドッグキャリー!$N$2)=1,0,""),ドッグキャリー!$N$2)))),"")</f>
        <v/>
      </c>
      <c r="C686" s="278"/>
      <c r="D686" s="278"/>
      <c r="E686" s="278"/>
      <c r="F686" s="279"/>
      <c r="G686" s="279"/>
      <c r="H686" s="279"/>
      <c r="I686" s="280"/>
      <c r="J686" s="279"/>
      <c r="K686" s="279"/>
      <c r="L686" s="279"/>
      <c r="M686" s="279"/>
      <c r="N686" s="279"/>
      <c r="O686" s="279"/>
      <c r="P686" s="279"/>
      <c r="Q686" s="279"/>
      <c r="R686" s="279"/>
      <c r="S686" s="269">
        <v>685</v>
      </c>
    </row>
    <row r="687" spans="1:19" s="84" customFormat="1" ht="15.75">
      <c r="A687" s="270" t="str">
        <f>IFERROR(IF(J687&lt;&gt;"",MAX($A$1:A686)+1,""),"")</f>
        <v/>
      </c>
      <c r="B687" s="271" t="str">
        <f>IFERROR(IF(J687="","",_xlfn.CONCAT($Y$2,_xlfn.CONCAT(IF(LEN(ドッグキャリー!$K$2)=1,0,""),ドッグキャリー!$K$2,_xlfn.CONCAT(IF(LEN(ドッグキャリー!$N$2)=1,0,""),ドッグキャリー!$N$2)))),"")</f>
        <v/>
      </c>
      <c r="C687" s="278"/>
      <c r="D687" s="278"/>
      <c r="E687" s="278"/>
      <c r="F687" s="279"/>
      <c r="G687" s="279"/>
      <c r="H687" s="279"/>
      <c r="I687" s="280"/>
      <c r="J687" s="279"/>
      <c r="K687" s="279"/>
      <c r="L687" s="279"/>
      <c r="M687" s="279"/>
      <c r="N687" s="279"/>
      <c r="O687" s="279"/>
      <c r="P687" s="279"/>
      <c r="Q687" s="279"/>
      <c r="R687" s="279"/>
      <c r="S687" s="269">
        <v>686</v>
      </c>
    </row>
    <row r="688" spans="1:19" s="84" customFormat="1" ht="15.75">
      <c r="A688" s="270" t="str">
        <f>IFERROR(IF(J688&lt;&gt;"",MAX($A$1:A687)+1,""),"")</f>
        <v/>
      </c>
      <c r="B688" s="271" t="str">
        <f>IFERROR(IF(J688="","",_xlfn.CONCAT($Y$2,_xlfn.CONCAT(IF(LEN(ドッグキャリー!$K$2)=1,0,""),ドッグキャリー!$K$2,_xlfn.CONCAT(IF(LEN(ドッグキャリー!$N$2)=1,0,""),ドッグキャリー!$N$2)))),"")</f>
        <v/>
      </c>
      <c r="C688" s="278"/>
      <c r="D688" s="278"/>
      <c r="E688" s="278"/>
      <c r="F688" s="279"/>
      <c r="G688" s="279"/>
      <c r="H688" s="279"/>
      <c r="I688" s="280"/>
      <c r="J688" s="279"/>
      <c r="K688" s="279"/>
      <c r="L688" s="279"/>
      <c r="M688" s="279"/>
      <c r="N688" s="279"/>
      <c r="O688" s="279"/>
      <c r="P688" s="279"/>
      <c r="Q688" s="279"/>
      <c r="R688" s="279"/>
      <c r="S688" s="269">
        <v>687</v>
      </c>
    </row>
    <row r="689" spans="1:19" s="84" customFormat="1" ht="15.75">
      <c r="A689" s="270" t="str">
        <f>IFERROR(IF(J689&lt;&gt;"",MAX($A$1:A688)+1,""),"")</f>
        <v/>
      </c>
      <c r="B689" s="271" t="str">
        <f>IFERROR(IF(J689="","",_xlfn.CONCAT($Y$2,_xlfn.CONCAT(IF(LEN(ドッグキャリー!$K$2)=1,0,""),ドッグキャリー!$K$2,_xlfn.CONCAT(IF(LEN(ドッグキャリー!$N$2)=1,0,""),ドッグキャリー!$N$2)))),"")</f>
        <v/>
      </c>
      <c r="C689" s="278"/>
      <c r="D689" s="278"/>
      <c r="E689" s="278"/>
      <c r="F689" s="279"/>
      <c r="G689" s="279"/>
      <c r="H689" s="279"/>
      <c r="I689" s="280"/>
      <c r="J689" s="279"/>
      <c r="K689" s="279"/>
      <c r="L689" s="279"/>
      <c r="M689" s="279"/>
      <c r="N689" s="279"/>
      <c r="O689" s="279"/>
      <c r="P689" s="279"/>
      <c r="Q689" s="279"/>
      <c r="R689" s="279"/>
      <c r="S689" s="269">
        <v>688</v>
      </c>
    </row>
    <row r="690" spans="1:19" s="84" customFormat="1" ht="15.75">
      <c r="A690" s="270" t="str">
        <f>IFERROR(IF(J690&lt;&gt;"",MAX($A$1:A689)+1,""),"")</f>
        <v/>
      </c>
      <c r="B690" s="271" t="str">
        <f>IFERROR(IF(J690="","",_xlfn.CONCAT($Y$2,_xlfn.CONCAT(IF(LEN(ドッグキャリー!$K$2)=1,0,""),ドッグキャリー!$K$2,_xlfn.CONCAT(IF(LEN(ドッグキャリー!$N$2)=1,0,""),ドッグキャリー!$N$2)))),"")</f>
        <v/>
      </c>
      <c r="C690" s="278"/>
      <c r="D690" s="278"/>
      <c r="E690" s="278"/>
      <c r="F690" s="279"/>
      <c r="G690" s="279"/>
      <c r="H690" s="279"/>
      <c r="I690" s="280"/>
      <c r="J690" s="279"/>
      <c r="K690" s="279"/>
      <c r="L690" s="279"/>
      <c r="M690" s="279"/>
      <c r="N690" s="279"/>
      <c r="O690" s="279"/>
      <c r="P690" s="279"/>
      <c r="Q690" s="279"/>
      <c r="R690" s="279"/>
      <c r="S690" s="269">
        <v>689</v>
      </c>
    </row>
    <row r="691" spans="1:19" s="84" customFormat="1" ht="15.75">
      <c r="A691" s="270" t="str">
        <f>IFERROR(IF(J691&lt;&gt;"",MAX($A$1:A690)+1,""),"")</f>
        <v/>
      </c>
      <c r="B691" s="271" t="str">
        <f>IFERROR(IF(J691="","",_xlfn.CONCAT($Y$2,_xlfn.CONCAT(IF(LEN(ドッグキャリー!$K$2)=1,0,""),ドッグキャリー!$K$2,_xlfn.CONCAT(IF(LEN(ドッグキャリー!$N$2)=1,0,""),ドッグキャリー!$N$2)))),"")</f>
        <v/>
      </c>
      <c r="C691" s="278"/>
      <c r="D691" s="278"/>
      <c r="E691" s="278"/>
      <c r="F691" s="279"/>
      <c r="G691" s="279"/>
      <c r="H691" s="279"/>
      <c r="I691" s="280"/>
      <c r="J691" s="279"/>
      <c r="K691" s="279"/>
      <c r="L691" s="279"/>
      <c r="M691" s="279"/>
      <c r="N691" s="279"/>
      <c r="O691" s="279"/>
      <c r="P691" s="279"/>
      <c r="Q691" s="279"/>
      <c r="R691" s="279"/>
      <c r="S691" s="269">
        <v>690</v>
      </c>
    </row>
    <row r="692" spans="1:19" s="84" customFormat="1" ht="15.75">
      <c r="A692" s="270" t="str">
        <f>IFERROR(IF(J692&lt;&gt;"",MAX($A$1:A691)+1,""),"")</f>
        <v/>
      </c>
      <c r="B692" s="271" t="str">
        <f>IFERROR(IF(J692="","",_xlfn.CONCAT($Y$2,_xlfn.CONCAT(IF(LEN(ドッグキャリー!$K$2)=1,0,""),ドッグキャリー!$K$2,_xlfn.CONCAT(IF(LEN(ドッグキャリー!$N$2)=1,0,""),ドッグキャリー!$N$2)))),"")</f>
        <v/>
      </c>
      <c r="C692" s="278"/>
      <c r="D692" s="278"/>
      <c r="E692" s="278"/>
      <c r="F692" s="279"/>
      <c r="G692" s="279"/>
      <c r="H692" s="279"/>
      <c r="I692" s="280"/>
      <c r="J692" s="279"/>
      <c r="K692" s="279"/>
      <c r="L692" s="279"/>
      <c r="M692" s="279"/>
      <c r="N692" s="279"/>
      <c r="O692" s="279"/>
      <c r="P692" s="279"/>
      <c r="Q692" s="279"/>
      <c r="R692" s="279"/>
      <c r="S692" s="269">
        <v>691</v>
      </c>
    </row>
    <row r="693" spans="1:19" s="84" customFormat="1" ht="15.75">
      <c r="A693" s="270" t="str">
        <f>IFERROR(IF(J693&lt;&gt;"",MAX($A$1:A692)+1,""),"")</f>
        <v/>
      </c>
      <c r="B693" s="271" t="str">
        <f>IFERROR(IF(J693="","",_xlfn.CONCAT($Y$2,_xlfn.CONCAT(IF(LEN(ドッグキャリー!$K$2)=1,0,""),ドッグキャリー!$K$2,_xlfn.CONCAT(IF(LEN(ドッグキャリー!$N$2)=1,0,""),ドッグキャリー!$N$2)))),"")</f>
        <v/>
      </c>
      <c r="C693" s="278"/>
      <c r="D693" s="278"/>
      <c r="E693" s="278"/>
      <c r="F693" s="279"/>
      <c r="G693" s="279"/>
      <c r="H693" s="279"/>
      <c r="I693" s="280"/>
      <c r="J693" s="279"/>
      <c r="K693" s="279"/>
      <c r="L693" s="279"/>
      <c r="M693" s="279"/>
      <c r="N693" s="279"/>
      <c r="O693" s="279"/>
      <c r="P693" s="279"/>
      <c r="Q693" s="279"/>
      <c r="R693" s="279"/>
      <c r="S693" s="269">
        <v>692</v>
      </c>
    </row>
    <row r="694" spans="1:19" s="84" customFormat="1" ht="15.75">
      <c r="A694" s="270" t="str">
        <f>IFERROR(IF(J694&lt;&gt;"",MAX($A$1:A693)+1,""),"")</f>
        <v/>
      </c>
      <c r="B694" s="271" t="str">
        <f>IFERROR(IF(J694="","",_xlfn.CONCAT($Y$2,_xlfn.CONCAT(IF(LEN(ドッグキャリー!$K$2)=1,0,""),ドッグキャリー!$K$2,_xlfn.CONCAT(IF(LEN(ドッグキャリー!$N$2)=1,0,""),ドッグキャリー!$N$2)))),"")</f>
        <v/>
      </c>
      <c r="C694" s="278"/>
      <c r="D694" s="278"/>
      <c r="E694" s="278"/>
      <c r="F694" s="279"/>
      <c r="G694" s="279"/>
      <c r="H694" s="279"/>
      <c r="I694" s="280"/>
      <c r="J694" s="279"/>
      <c r="K694" s="279"/>
      <c r="L694" s="279"/>
      <c r="M694" s="279"/>
      <c r="N694" s="279"/>
      <c r="O694" s="279"/>
      <c r="P694" s="279"/>
      <c r="Q694" s="279"/>
      <c r="R694" s="279"/>
      <c r="S694" s="269">
        <v>693</v>
      </c>
    </row>
    <row r="695" spans="1:19" s="84" customFormat="1" ht="15.75">
      <c r="A695" s="270" t="str">
        <f>IFERROR(IF(J695&lt;&gt;"",MAX($A$1:A694)+1,""),"")</f>
        <v/>
      </c>
      <c r="B695" s="271" t="str">
        <f>IFERROR(IF(J695="","",_xlfn.CONCAT($Y$2,_xlfn.CONCAT(IF(LEN(ドッグキャリー!$K$2)=1,0,""),ドッグキャリー!$K$2,_xlfn.CONCAT(IF(LEN(ドッグキャリー!$N$2)=1,0,""),ドッグキャリー!$N$2)))),"")</f>
        <v/>
      </c>
      <c r="C695" s="278"/>
      <c r="D695" s="278"/>
      <c r="E695" s="278"/>
      <c r="F695" s="279"/>
      <c r="G695" s="279"/>
      <c r="H695" s="279"/>
      <c r="I695" s="280"/>
      <c r="J695" s="279"/>
      <c r="K695" s="279"/>
      <c r="L695" s="279"/>
      <c r="M695" s="279"/>
      <c r="N695" s="279"/>
      <c r="O695" s="279"/>
      <c r="P695" s="279"/>
      <c r="Q695" s="279"/>
      <c r="R695" s="279"/>
      <c r="S695" s="269">
        <v>694</v>
      </c>
    </row>
    <row r="696" spans="1:19" s="84" customFormat="1" ht="15.75">
      <c r="A696" s="270" t="str">
        <f>IFERROR(IF(J696&lt;&gt;"",MAX($A$1:A695)+1,""),"")</f>
        <v/>
      </c>
      <c r="B696" s="271" t="str">
        <f>IFERROR(IF(J696="","",_xlfn.CONCAT($Y$2,_xlfn.CONCAT(IF(LEN(ドッグキャリー!$K$2)=1,0,""),ドッグキャリー!$K$2,_xlfn.CONCAT(IF(LEN(ドッグキャリー!$N$2)=1,0,""),ドッグキャリー!$N$2)))),"")</f>
        <v/>
      </c>
      <c r="C696" s="278"/>
      <c r="D696" s="278"/>
      <c r="E696" s="278"/>
      <c r="F696" s="279"/>
      <c r="G696" s="279"/>
      <c r="H696" s="279"/>
      <c r="I696" s="280"/>
      <c r="J696" s="279"/>
      <c r="K696" s="279"/>
      <c r="L696" s="279"/>
      <c r="M696" s="279"/>
      <c r="N696" s="279"/>
      <c r="O696" s="279"/>
      <c r="P696" s="279"/>
      <c r="Q696" s="279"/>
      <c r="R696" s="279"/>
      <c r="S696" s="269">
        <v>695</v>
      </c>
    </row>
    <row r="697" spans="1:19" s="84" customFormat="1" ht="15.75">
      <c r="A697" s="270" t="str">
        <f>IFERROR(IF(J697&lt;&gt;"",MAX($A$1:A696)+1,""),"")</f>
        <v/>
      </c>
      <c r="B697" s="271" t="str">
        <f>IFERROR(IF(J697="","",_xlfn.CONCAT($Y$2,_xlfn.CONCAT(IF(LEN(ドッグキャリー!$K$2)=1,0,""),ドッグキャリー!$K$2,_xlfn.CONCAT(IF(LEN(ドッグキャリー!$N$2)=1,0,""),ドッグキャリー!$N$2)))),"")</f>
        <v/>
      </c>
      <c r="C697" s="278"/>
      <c r="D697" s="278"/>
      <c r="E697" s="278"/>
      <c r="F697" s="279"/>
      <c r="G697" s="279"/>
      <c r="H697" s="279"/>
      <c r="I697" s="280"/>
      <c r="J697" s="279"/>
      <c r="K697" s="279"/>
      <c r="L697" s="279"/>
      <c r="M697" s="279"/>
      <c r="N697" s="279"/>
      <c r="O697" s="279"/>
      <c r="P697" s="279"/>
      <c r="Q697" s="279"/>
      <c r="R697" s="279"/>
      <c r="S697" s="269">
        <v>696</v>
      </c>
    </row>
    <row r="698" spans="1:19" s="84" customFormat="1" ht="15.75">
      <c r="A698" s="270" t="str">
        <f>IFERROR(IF(J698&lt;&gt;"",MAX($A$1:A697)+1,""),"")</f>
        <v/>
      </c>
      <c r="B698" s="271" t="str">
        <f>IFERROR(IF(J698="","",_xlfn.CONCAT($Y$2,_xlfn.CONCAT(IF(LEN(ドッグキャリー!$K$2)=1,0,""),ドッグキャリー!$K$2,_xlfn.CONCAT(IF(LEN(ドッグキャリー!$N$2)=1,0,""),ドッグキャリー!$N$2)))),"")</f>
        <v/>
      </c>
      <c r="C698" s="278"/>
      <c r="D698" s="278"/>
      <c r="E698" s="278"/>
      <c r="F698" s="279"/>
      <c r="G698" s="279"/>
      <c r="H698" s="279"/>
      <c r="I698" s="280"/>
      <c r="J698" s="279"/>
      <c r="K698" s="279"/>
      <c r="L698" s="279"/>
      <c r="M698" s="279"/>
      <c r="N698" s="279"/>
      <c r="O698" s="279"/>
      <c r="P698" s="279"/>
      <c r="Q698" s="279"/>
      <c r="R698" s="279"/>
      <c r="S698" s="269">
        <v>697</v>
      </c>
    </row>
    <row r="699" spans="1:19" s="84" customFormat="1" ht="15.75">
      <c r="A699" s="270" t="str">
        <f>IFERROR(IF(J699&lt;&gt;"",MAX($A$1:A698)+1,""),"")</f>
        <v/>
      </c>
      <c r="B699" s="271" t="str">
        <f>IFERROR(IF(J699="","",_xlfn.CONCAT($Y$2,_xlfn.CONCAT(IF(LEN(ドッグキャリー!$K$2)=1,0,""),ドッグキャリー!$K$2,_xlfn.CONCAT(IF(LEN(ドッグキャリー!$N$2)=1,0,""),ドッグキャリー!$N$2)))),"")</f>
        <v/>
      </c>
      <c r="C699" s="278"/>
      <c r="D699" s="278"/>
      <c r="E699" s="278"/>
      <c r="F699" s="279"/>
      <c r="G699" s="279"/>
      <c r="H699" s="279"/>
      <c r="I699" s="280"/>
      <c r="J699" s="279"/>
      <c r="K699" s="279"/>
      <c r="L699" s="279"/>
      <c r="M699" s="279"/>
      <c r="N699" s="279"/>
      <c r="O699" s="279"/>
      <c r="P699" s="279"/>
      <c r="Q699" s="279"/>
      <c r="R699" s="279"/>
      <c r="S699" s="269">
        <v>698</v>
      </c>
    </row>
    <row r="700" spans="1:19" s="84" customFormat="1" ht="15.75">
      <c r="A700" s="270" t="str">
        <f>IFERROR(IF(J700&lt;&gt;"",MAX($A$1:A699)+1,""),"")</f>
        <v/>
      </c>
      <c r="B700" s="271" t="str">
        <f>IFERROR(IF(J700="","",_xlfn.CONCAT($Y$2,_xlfn.CONCAT(IF(LEN(ドッグキャリー!$K$2)=1,0,""),ドッグキャリー!$K$2,_xlfn.CONCAT(IF(LEN(ドッグキャリー!$N$2)=1,0,""),ドッグキャリー!$N$2)))),"")</f>
        <v/>
      </c>
      <c r="C700" s="278"/>
      <c r="D700" s="278"/>
      <c r="E700" s="278"/>
      <c r="F700" s="279"/>
      <c r="G700" s="279"/>
      <c r="H700" s="279"/>
      <c r="I700" s="280"/>
      <c r="J700" s="279"/>
      <c r="K700" s="279"/>
      <c r="L700" s="279"/>
      <c r="M700" s="279"/>
      <c r="N700" s="279"/>
      <c r="O700" s="279"/>
      <c r="P700" s="279"/>
      <c r="Q700" s="279"/>
      <c r="R700" s="279"/>
      <c r="S700" s="269">
        <v>699</v>
      </c>
    </row>
    <row r="701" spans="1:19" s="84" customFormat="1" ht="15.75">
      <c r="A701" s="270" t="str">
        <f>IFERROR(IF(J701&lt;&gt;"",MAX($A$1:A700)+1,""),"")</f>
        <v/>
      </c>
      <c r="B701" s="271" t="str">
        <f>IFERROR(IF(J701="","",_xlfn.CONCAT($Y$2,_xlfn.CONCAT(IF(LEN(ドッグキャリー!$K$2)=1,0,""),ドッグキャリー!$K$2,_xlfn.CONCAT(IF(LEN(ドッグキャリー!$N$2)=1,0,""),ドッグキャリー!$N$2)))),"")</f>
        <v/>
      </c>
      <c r="C701" s="278"/>
      <c r="D701" s="278"/>
      <c r="E701" s="278"/>
      <c r="F701" s="279"/>
      <c r="G701" s="279"/>
      <c r="H701" s="279"/>
      <c r="I701" s="280"/>
      <c r="J701" s="279"/>
      <c r="K701" s="279"/>
      <c r="L701" s="279"/>
      <c r="M701" s="279"/>
      <c r="N701" s="279"/>
      <c r="O701" s="279"/>
      <c r="P701" s="279"/>
      <c r="Q701" s="279"/>
      <c r="R701" s="279"/>
      <c r="S701" s="269">
        <v>700</v>
      </c>
    </row>
    <row r="702" spans="1:19" s="84" customFormat="1" ht="15.75">
      <c r="A702" s="270" t="str">
        <f>IFERROR(IF(J702&lt;&gt;"",MAX($A$1:A701)+1,""),"")</f>
        <v/>
      </c>
      <c r="B702" s="271" t="str">
        <f>IFERROR(IF(J702="","",_xlfn.CONCAT($Y$2,_xlfn.CONCAT(IF(LEN(ドッグキャリー!$K$2)=1,0,""),ドッグキャリー!$K$2,_xlfn.CONCAT(IF(LEN(ドッグキャリー!$N$2)=1,0,""),ドッグキャリー!$N$2)))),"")</f>
        <v/>
      </c>
      <c r="C702" s="278"/>
      <c r="D702" s="278"/>
      <c r="E702" s="278"/>
      <c r="F702" s="279"/>
      <c r="G702" s="279"/>
      <c r="H702" s="279"/>
      <c r="I702" s="280"/>
      <c r="J702" s="279"/>
      <c r="K702" s="279"/>
      <c r="L702" s="279"/>
      <c r="M702" s="279"/>
      <c r="N702" s="279"/>
      <c r="O702" s="279"/>
      <c r="P702" s="279"/>
      <c r="Q702" s="279"/>
      <c r="R702" s="279"/>
      <c r="S702" s="269">
        <v>701</v>
      </c>
    </row>
    <row r="703" spans="1:19" s="84" customFormat="1" ht="15.75">
      <c r="A703" s="270" t="str">
        <f>IFERROR(IF(J703&lt;&gt;"",MAX($A$1:A702)+1,""),"")</f>
        <v/>
      </c>
      <c r="B703" s="271" t="str">
        <f>IFERROR(IF(J703="","",_xlfn.CONCAT($Y$2,_xlfn.CONCAT(IF(LEN(ドッグキャリー!$K$2)=1,0,""),ドッグキャリー!$K$2,_xlfn.CONCAT(IF(LEN(ドッグキャリー!$N$2)=1,0,""),ドッグキャリー!$N$2)))),"")</f>
        <v/>
      </c>
      <c r="C703" s="278"/>
      <c r="D703" s="278"/>
      <c r="E703" s="278"/>
      <c r="F703" s="279"/>
      <c r="G703" s="279"/>
      <c r="H703" s="279"/>
      <c r="I703" s="280"/>
      <c r="J703" s="279"/>
      <c r="K703" s="279"/>
      <c r="L703" s="279"/>
      <c r="M703" s="279"/>
      <c r="N703" s="279"/>
      <c r="O703" s="279"/>
      <c r="P703" s="279"/>
      <c r="Q703" s="279"/>
      <c r="R703" s="279"/>
      <c r="S703" s="269">
        <v>702</v>
      </c>
    </row>
    <row r="704" spans="1:19" s="84" customFormat="1" ht="15.75">
      <c r="A704" s="270" t="str">
        <f>IFERROR(IF(J704&lt;&gt;"",MAX($A$1:A703)+1,""),"")</f>
        <v/>
      </c>
      <c r="B704" s="271" t="str">
        <f>IFERROR(IF(J704="","",_xlfn.CONCAT($Y$2,_xlfn.CONCAT(IF(LEN(ドッグキャリー!$K$2)=1,0,""),ドッグキャリー!$K$2,_xlfn.CONCAT(IF(LEN(ドッグキャリー!$N$2)=1,0,""),ドッグキャリー!$N$2)))),"")</f>
        <v/>
      </c>
      <c r="C704" s="278"/>
      <c r="D704" s="278"/>
      <c r="E704" s="278"/>
      <c r="F704" s="279"/>
      <c r="G704" s="279"/>
      <c r="H704" s="279"/>
      <c r="I704" s="280"/>
      <c r="J704" s="279"/>
      <c r="K704" s="279"/>
      <c r="L704" s="279"/>
      <c r="M704" s="279"/>
      <c r="N704" s="279"/>
      <c r="O704" s="279"/>
      <c r="P704" s="279"/>
      <c r="Q704" s="279"/>
      <c r="R704" s="279"/>
      <c r="S704" s="269">
        <v>703</v>
      </c>
    </row>
    <row r="705" spans="1:19" s="84" customFormat="1" ht="15.75">
      <c r="A705" s="270" t="str">
        <f>IFERROR(IF(J705&lt;&gt;"",MAX($A$1:A704)+1,""),"")</f>
        <v/>
      </c>
      <c r="B705" s="271" t="str">
        <f>IFERROR(IF(J705="","",_xlfn.CONCAT($Y$2,_xlfn.CONCAT(IF(LEN(ドッグキャリー!$K$2)=1,0,""),ドッグキャリー!$K$2,_xlfn.CONCAT(IF(LEN(ドッグキャリー!$N$2)=1,0,""),ドッグキャリー!$N$2)))),"")</f>
        <v/>
      </c>
      <c r="C705" s="278"/>
      <c r="D705" s="278"/>
      <c r="E705" s="278"/>
      <c r="F705" s="279"/>
      <c r="G705" s="279"/>
      <c r="H705" s="279"/>
      <c r="I705" s="280"/>
      <c r="J705" s="279"/>
      <c r="K705" s="279"/>
      <c r="L705" s="279"/>
      <c r="M705" s="279"/>
      <c r="N705" s="279"/>
      <c r="O705" s="279"/>
      <c r="P705" s="279"/>
      <c r="Q705" s="279"/>
      <c r="R705" s="279"/>
      <c r="S705" s="269">
        <v>704</v>
      </c>
    </row>
    <row r="706" spans="1:19" s="84" customFormat="1" ht="15.75">
      <c r="A706" s="270" t="str">
        <f>IFERROR(IF(J706&lt;&gt;"",MAX($A$1:A705)+1,""),"")</f>
        <v/>
      </c>
      <c r="B706" s="271" t="str">
        <f>IFERROR(IF(J706="","",_xlfn.CONCAT($Y$2,_xlfn.CONCAT(IF(LEN(ドッグキャリー!$K$2)=1,0,""),ドッグキャリー!$K$2,_xlfn.CONCAT(IF(LEN(ドッグキャリー!$N$2)=1,0,""),ドッグキャリー!$N$2)))),"")</f>
        <v/>
      </c>
      <c r="C706" s="278"/>
      <c r="D706" s="278"/>
      <c r="E706" s="278"/>
      <c r="F706" s="279"/>
      <c r="G706" s="279"/>
      <c r="H706" s="279"/>
      <c r="I706" s="280"/>
      <c r="J706" s="279"/>
      <c r="K706" s="279"/>
      <c r="L706" s="279"/>
      <c r="M706" s="279"/>
      <c r="N706" s="279"/>
      <c r="O706" s="279"/>
      <c r="P706" s="279"/>
      <c r="Q706" s="279"/>
      <c r="R706" s="279"/>
      <c r="S706" s="269">
        <v>705</v>
      </c>
    </row>
    <row r="707" spans="1:19" s="84" customFormat="1" ht="15.75">
      <c r="A707" s="270" t="str">
        <f>IFERROR(IF(J707&lt;&gt;"",MAX($A$1:A706)+1,""),"")</f>
        <v/>
      </c>
      <c r="B707" s="271" t="str">
        <f>IFERROR(IF(J707="","",_xlfn.CONCAT($Y$2,_xlfn.CONCAT(IF(LEN(ドッグキャリー!$K$2)=1,0,""),ドッグキャリー!$K$2,_xlfn.CONCAT(IF(LEN(ドッグキャリー!$N$2)=1,0,""),ドッグキャリー!$N$2)))),"")</f>
        <v/>
      </c>
      <c r="C707" s="278"/>
      <c r="D707" s="278"/>
      <c r="E707" s="278"/>
      <c r="F707" s="279"/>
      <c r="G707" s="279"/>
      <c r="H707" s="279"/>
      <c r="I707" s="280"/>
      <c r="J707" s="279"/>
      <c r="K707" s="279"/>
      <c r="L707" s="279"/>
      <c r="M707" s="279"/>
      <c r="N707" s="279"/>
      <c r="O707" s="279"/>
      <c r="P707" s="279"/>
      <c r="Q707" s="279"/>
      <c r="R707" s="279"/>
      <c r="S707" s="269">
        <v>706</v>
      </c>
    </row>
    <row r="708" spans="1:19" s="84" customFormat="1" ht="15.75">
      <c r="A708" s="270" t="str">
        <f>IFERROR(IF(J708&lt;&gt;"",MAX($A$1:A707)+1,""),"")</f>
        <v/>
      </c>
      <c r="B708" s="271" t="str">
        <f>IFERROR(IF(J708="","",_xlfn.CONCAT($Y$2,_xlfn.CONCAT(IF(LEN(ドッグキャリー!$K$2)=1,0,""),ドッグキャリー!$K$2,_xlfn.CONCAT(IF(LEN(ドッグキャリー!$N$2)=1,0,""),ドッグキャリー!$N$2)))),"")</f>
        <v/>
      </c>
      <c r="C708" s="278"/>
      <c r="D708" s="278"/>
      <c r="E708" s="278"/>
      <c r="F708" s="279"/>
      <c r="G708" s="279"/>
      <c r="H708" s="279"/>
      <c r="I708" s="280"/>
      <c r="J708" s="279"/>
      <c r="K708" s="279"/>
      <c r="L708" s="279"/>
      <c r="M708" s="279"/>
      <c r="N708" s="279"/>
      <c r="O708" s="279"/>
      <c r="P708" s="279"/>
      <c r="Q708" s="279"/>
      <c r="R708" s="279"/>
      <c r="S708" s="269">
        <v>707</v>
      </c>
    </row>
    <row r="709" spans="1:19" s="84" customFormat="1" ht="15.75">
      <c r="A709" s="270" t="str">
        <f>IFERROR(IF(J709&lt;&gt;"",MAX($A$1:A708)+1,""),"")</f>
        <v/>
      </c>
      <c r="B709" s="271" t="str">
        <f>IFERROR(IF(J709="","",_xlfn.CONCAT($Y$2,_xlfn.CONCAT(IF(LEN(ドッグキャリー!$K$2)=1,0,""),ドッグキャリー!$K$2,_xlfn.CONCAT(IF(LEN(ドッグキャリー!$N$2)=1,0,""),ドッグキャリー!$N$2)))),"")</f>
        <v/>
      </c>
      <c r="C709" s="278"/>
      <c r="D709" s="278"/>
      <c r="E709" s="278"/>
      <c r="F709" s="279"/>
      <c r="G709" s="279"/>
      <c r="H709" s="279"/>
      <c r="I709" s="280"/>
      <c r="J709" s="279"/>
      <c r="K709" s="279"/>
      <c r="L709" s="279"/>
      <c r="M709" s="279"/>
      <c r="N709" s="279"/>
      <c r="O709" s="279"/>
      <c r="P709" s="279"/>
      <c r="Q709" s="279"/>
      <c r="R709" s="279"/>
      <c r="S709" s="269">
        <v>708</v>
      </c>
    </row>
    <row r="710" spans="1:19" s="84" customFormat="1" ht="15.75">
      <c r="A710" s="270" t="str">
        <f>IFERROR(IF(J710&lt;&gt;"",MAX($A$1:A709)+1,""),"")</f>
        <v/>
      </c>
      <c r="B710" s="271" t="str">
        <f>IFERROR(IF(J710="","",_xlfn.CONCAT($Y$2,_xlfn.CONCAT(IF(LEN(ドッグキャリー!$K$2)=1,0,""),ドッグキャリー!$K$2,_xlfn.CONCAT(IF(LEN(ドッグキャリー!$N$2)=1,0,""),ドッグキャリー!$N$2)))),"")</f>
        <v/>
      </c>
      <c r="C710" s="278"/>
      <c r="D710" s="278"/>
      <c r="E710" s="278"/>
      <c r="F710" s="279"/>
      <c r="G710" s="279"/>
      <c r="H710" s="279"/>
      <c r="I710" s="280"/>
      <c r="J710" s="279"/>
      <c r="K710" s="279"/>
      <c r="L710" s="279"/>
      <c r="M710" s="279"/>
      <c r="N710" s="279"/>
      <c r="O710" s="279"/>
      <c r="P710" s="279"/>
      <c r="Q710" s="279"/>
      <c r="R710" s="279"/>
      <c r="S710" s="269">
        <v>709</v>
      </c>
    </row>
    <row r="711" spans="1:19" s="84" customFormat="1" ht="15.75">
      <c r="A711" s="270" t="str">
        <f>IFERROR(IF(J711&lt;&gt;"",MAX($A$1:A710)+1,""),"")</f>
        <v/>
      </c>
      <c r="B711" s="271" t="str">
        <f>IFERROR(IF(J711="","",_xlfn.CONCAT($Y$2,_xlfn.CONCAT(IF(LEN(ドッグキャリー!$K$2)=1,0,""),ドッグキャリー!$K$2,_xlfn.CONCAT(IF(LEN(ドッグキャリー!$N$2)=1,0,""),ドッグキャリー!$N$2)))),"")</f>
        <v/>
      </c>
      <c r="C711" s="278"/>
      <c r="D711" s="278"/>
      <c r="E711" s="278"/>
      <c r="F711" s="279"/>
      <c r="G711" s="279"/>
      <c r="H711" s="279"/>
      <c r="I711" s="280"/>
      <c r="J711" s="279"/>
      <c r="K711" s="279"/>
      <c r="L711" s="279"/>
      <c r="M711" s="279"/>
      <c r="N711" s="279"/>
      <c r="O711" s="279"/>
      <c r="P711" s="279"/>
      <c r="Q711" s="279"/>
      <c r="R711" s="279"/>
      <c r="S711" s="269">
        <v>710</v>
      </c>
    </row>
    <row r="712" spans="1:19" s="84" customFormat="1" ht="15.75">
      <c r="A712" s="270" t="str">
        <f>IFERROR(IF(J712&lt;&gt;"",MAX($A$1:A711)+1,""),"")</f>
        <v/>
      </c>
      <c r="B712" s="271" t="str">
        <f>IFERROR(IF(J712="","",_xlfn.CONCAT($Y$2,_xlfn.CONCAT(IF(LEN(ドッグキャリー!$K$2)=1,0,""),ドッグキャリー!$K$2,_xlfn.CONCAT(IF(LEN(ドッグキャリー!$N$2)=1,0,""),ドッグキャリー!$N$2)))),"")</f>
        <v/>
      </c>
      <c r="C712" s="278"/>
      <c r="D712" s="278"/>
      <c r="E712" s="278"/>
      <c r="F712" s="279"/>
      <c r="G712" s="279"/>
      <c r="H712" s="279"/>
      <c r="I712" s="280"/>
      <c r="J712" s="279"/>
      <c r="K712" s="279"/>
      <c r="L712" s="279"/>
      <c r="M712" s="279"/>
      <c r="N712" s="279"/>
      <c r="O712" s="279"/>
      <c r="P712" s="279"/>
      <c r="Q712" s="279"/>
      <c r="R712" s="279"/>
      <c r="S712" s="269">
        <v>711</v>
      </c>
    </row>
    <row r="713" spans="1:19" s="84" customFormat="1" ht="15.75">
      <c r="A713" s="270" t="str">
        <f>IFERROR(IF(J713&lt;&gt;"",MAX($A$1:A712)+1,""),"")</f>
        <v/>
      </c>
      <c r="B713" s="271" t="str">
        <f>IFERROR(IF(J713="","",_xlfn.CONCAT($Y$2,_xlfn.CONCAT(IF(LEN(ドッグキャリー!$K$2)=1,0,""),ドッグキャリー!$K$2,_xlfn.CONCAT(IF(LEN(ドッグキャリー!$N$2)=1,0,""),ドッグキャリー!$N$2)))),"")</f>
        <v/>
      </c>
      <c r="C713" s="278"/>
      <c r="D713" s="278"/>
      <c r="E713" s="278"/>
      <c r="F713" s="279"/>
      <c r="G713" s="279"/>
      <c r="H713" s="279"/>
      <c r="I713" s="280"/>
      <c r="J713" s="279"/>
      <c r="K713" s="279"/>
      <c r="L713" s="279"/>
      <c r="M713" s="279"/>
      <c r="N713" s="279"/>
      <c r="O713" s="279"/>
      <c r="P713" s="279"/>
      <c r="Q713" s="279"/>
      <c r="R713" s="279"/>
      <c r="S713" s="269">
        <v>712</v>
      </c>
    </row>
    <row r="714" spans="1:19" s="84" customFormat="1" ht="15.75">
      <c r="A714" s="270" t="str">
        <f>IFERROR(IF(J714&lt;&gt;"",MAX($A$1:A713)+1,""),"")</f>
        <v/>
      </c>
      <c r="B714" s="271" t="str">
        <f>IFERROR(IF(J714="","",_xlfn.CONCAT($Y$2,_xlfn.CONCAT(IF(LEN(ドッグキャリー!$K$2)=1,0,""),ドッグキャリー!$K$2,_xlfn.CONCAT(IF(LEN(ドッグキャリー!$N$2)=1,0,""),ドッグキャリー!$N$2)))),"")</f>
        <v/>
      </c>
      <c r="C714" s="278"/>
      <c r="D714" s="278"/>
      <c r="E714" s="278"/>
      <c r="F714" s="279"/>
      <c r="G714" s="279"/>
      <c r="H714" s="279"/>
      <c r="I714" s="280"/>
      <c r="J714" s="279"/>
      <c r="K714" s="279"/>
      <c r="L714" s="279"/>
      <c r="M714" s="279"/>
      <c r="N714" s="279"/>
      <c r="O714" s="279"/>
      <c r="P714" s="279"/>
      <c r="Q714" s="279"/>
      <c r="R714" s="279"/>
      <c r="S714" s="269">
        <v>713</v>
      </c>
    </row>
    <row r="715" spans="1:19" s="84" customFormat="1" ht="15.75">
      <c r="A715" s="270" t="str">
        <f>IFERROR(IF(J715&lt;&gt;"",MAX($A$1:A714)+1,""),"")</f>
        <v/>
      </c>
      <c r="B715" s="271" t="str">
        <f>IFERROR(IF(J715="","",_xlfn.CONCAT($Y$2,_xlfn.CONCAT(IF(LEN(ドッグキャリー!$K$2)=1,0,""),ドッグキャリー!$K$2,_xlfn.CONCAT(IF(LEN(ドッグキャリー!$N$2)=1,0,""),ドッグキャリー!$N$2)))),"")</f>
        <v/>
      </c>
      <c r="C715" s="278"/>
      <c r="D715" s="278"/>
      <c r="E715" s="278"/>
      <c r="F715" s="279"/>
      <c r="G715" s="279"/>
      <c r="H715" s="279"/>
      <c r="I715" s="280"/>
      <c r="J715" s="279"/>
      <c r="K715" s="279"/>
      <c r="L715" s="279"/>
      <c r="M715" s="279"/>
      <c r="N715" s="279"/>
      <c r="O715" s="279"/>
      <c r="P715" s="279"/>
      <c r="Q715" s="279"/>
      <c r="R715" s="279"/>
      <c r="S715" s="269">
        <v>714</v>
      </c>
    </row>
    <row r="716" spans="1:19" s="84" customFormat="1" ht="15.75">
      <c r="A716" s="270" t="str">
        <f>IFERROR(IF(J716&lt;&gt;"",MAX($A$1:A715)+1,""),"")</f>
        <v/>
      </c>
      <c r="B716" s="271" t="str">
        <f>IFERROR(IF(J716="","",_xlfn.CONCAT($Y$2,_xlfn.CONCAT(IF(LEN(ドッグキャリー!$K$2)=1,0,""),ドッグキャリー!$K$2,_xlfn.CONCAT(IF(LEN(ドッグキャリー!$N$2)=1,0,""),ドッグキャリー!$N$2)))),"")</f>
        <v/>
      </c>
      <c r="C716" s="278"/>
      <c r="D716" s="278"/>
      <c r="E716" s="278"/>
      <c r="F716" s="279"/>
      <c r="G716" s="279"/>
      <c r="H716" s="279"/>
      <c r="I716" s="280"/>
      <c r="J716" s="279"/>
      <c r="K716" s="279"/>
      <c r="L716" s="279"/>
      <c r="M716" s="279"/>
      <c r="N716" s="279"/>
      <c r="O716" s="279"/>
      <c r="P716" s="279"/>
      <c r="Q716" s="279"/>
      <c r="R716" s="279"/>
      <c r="S716" s="269">
        <v>715</v>
      </c>
    </row>
    <row r="717" spans="1:19" s="84" customFormat="1" ht="15.75">
      <c r="A717" s="270" t="str">
        <f>IFERROR(IF(J717&lt;&gt;"",MAX($A$1:A716)+1,""),"")</f>
        <v/>
      </c>
      <c r="B717" s="271" t="str">
        <f>IFERROR(IF(J717="","",_xlfn.CONCAT($Y$2,_xlfn.CONCAT(IF(LEN(ドッグキャリー!$K$2)=1,0,""),ドッグキャリー!$K$2,_xlfn.CONCAT(IF(LEN(ドッグキャリー!$N$2)=1,0,""),ドッグキャリー!$N$2)))),"")</f>
        <v/>
      </c>
      <c r="C717" s="278"/>
      <c r="D717" s="278"/>
      <c r="E717" s="278"/>
      <c r="F717" s="279"/>
      <c r="G717" s="279"/>
      <c r="H717" s="279"/>
      <c r="I717" s="280"/>
      <c r="J717" s="279"/>
      <c r="K717" s="279"/>
      <c r="L717" s="279"/>
      <c r="M717" s="279"/>
      <c r="N717" s="279"/>
      <c r="O717" s="279"/>
      <c r="P717" s="279"/>
      <c r="Q717" s="279"/>
      <c r="R717" s="279"/>
      <c r="S717" s="269">
        <v>716</v>
      </c>
    </row>
    <row r="718" spans="1:19" s="84" customFormat="1" ht="15.75">
      <c r="A718" s="270" t="str">
        <f>IFERROR(IF(J718&lt;&gt;"",MAX($A$1:A717)+1,""),"")</f>
        <v/>
      </c>
      <c r="B718" s="271" t="str">
        <f>IFERROR(IF(J718="","",_xlfn.CONCAT($Y$2,_xlfn.CONCAT(IF(LEN(ドッグキャリー!$K$2)=1,0,""),ドッグキャリー!$K$2,_xlfn.CONCAT(IF(LEN(ドッグキャリー!$N$2)=1,0,""),ドッグキャリー!$N$2)))),"")</f>
        <v/>
      </c>
      <c r="C718" s="278"/>
      <c r="D718" s="278"/>
      <c r="E718" s="278"/>
      <c r="F718" s="279"/>
      <c r="G718" s="279"/>
      <c r="H718" s="279"/>
      <c r="I718" s="280"/>
      <c r="J718" s="279"/>
      <c r="K718" s="279"/>
      <c r="L718" s="279"/>
      <c r="M718" s="279"/>
      <c r="N718" s="279"/>
      <c r="O718" s="279"/>
      <c r="P718" s="279"/>
      <c r="Q718" s="279"/>
      <c r="R718" s="279"/>
      <c r="S718" s="269">
        <v>717</v>
      </c>
    </row>
    <row r="719" spans="1:19" s="84" customFormat="1" ht="15.75">
      <c r="A719" s="270" t="str">
        <f>IFERROR(IF(J719&lt;&gt;"",MAX($A$1:A718)+1,""),"")</f>
        <v/>
      </c>
      <c r="B719" s="271" t="str">
        <f>IFERROR(IF(J719="","",_xlfn.CONCAT($Y$2,_xlfn.CONCAT(IF(LEN(ドッグキャリー!$K$2)=1,0,""),ドッグキャリー!$K$2,_xlfn.CONCAT(IF(LEN(ドッグキャリー!$N$2)=1,0,""),ドッグキャリー!$N$2)))),"")</f>
        <v/>
      </c>
      <c r="C719" s="278"/>
      <c r="D719" s="278"/>
      <c r="E719" s="278"/>
      <c r="F719" s="279"/>
      <c r="G719" s="279"/>
      <c r="H719" s="279"/>
      <c r="I719" s="280"/>
      <c r="J719" s="279"/>
      <c r="K719" s="279"/>
      <c r="L719" s="279"/>
      <c r="M719" s="279"/>
      <c r="N719" s="279"/>
      <c r="O719" s="279"/>
      <c r="P719" s="279"/>
      <c r="Q719" s="279"/>
      <c r="R719" s="279"/>
      <c r="S719" s="269">
        <v>718</v>
      </c>
    </row>
    <row r="720" spans="1:19" s="84" customFormat="1" ht="15.75">
      <c r="A720" s="270" t="str">
        <f>IFERROR(IF(J720&lt;&gt;"",MAX($A$1:A719)+1,""),"")</f>
        <v/>
      </c>
      <c r="B720" s="271" t="str">
        <f>IFERROR(IF(J720="","",_xlfn.CONCAT($Y$2,_xlfn.CONCAT(IF(LEN(ドッグキャリー!$K$2)=1,0,""),ドッグキャリー!$K$2,_xlfn.CONCAT(IF(LEN(ドッグキャリー!$N$2)=1,0,""),ドッグキャリー!$N$2)))),"")</f>
        <v/>
      </c>
      <c r="C720" s="278"/>
      <c r="D720" s="278"/>
      <c r="E720" s="278"/>
      <c r="F720" s="279"/>
      <c r="G720" s="279"/>
      <c r="H720" s="279"/>
      <c r="I720" s="280"/>
      <c r="J720" s="279"/>
      <c r="K720" s="279"/>
      <c r="L720" s="279"/>
      <c r="M720" s="279"/>
      <c r="N720" s="279"/>
      <c r="O720" s="279"/>
      <c r="P720" s="279"/>
      <c r="Q720" s="279"/>
      <c r="R720" s="279"/>
      <c r="S720" s="269">
        <v>719</v>
      </c>
    </row>
    <row r="721" spans="1:19" s="84" customFormat="1" ht="15.75">
      <c r="A721" s="270" t="str">
        <f>IFERROR(IF(J721&lt;&gt;"",MAX($A$1:A720)+1,""),"")</f>
        <v/>
      </c>
      <c r="B721" s="271" t="str">
        <f>IFERROR(IF(J721="","",_xlfn.CONCAT($Y$2,_xlfn.CONCAT(IF(LEN(ドッグキャリー!$K$2)=1,0,""),ドッグキャリー!$K$2,_xlfn.CONCAT(IF(LEN(ドッグキャリー!$N$2)=1,0,""),ドッグキャリー!$N$2)))),"")</f>
        <v/>
      </c>
      <c r="C721" s="278"/>
      <c r="D721" s="278"/>
      <c r="E721" s="278"/>
      <c r="F721" s="279"/>
      <c r="G721" s="279"/>
      <c r="H721" s="279"/>
      <c r="I721" s="280"/>
      <c r="J721" s="279"/>
      <c r="K721" s="279"/>
      <c r="L721" s="279"/>
      <c r="M721" s="279"/>
      <c r="N721" s="279"/>
      <c r="O721" s="279"/>
      <c r="P721" s="279"/>
      <c r="Q721" s="279"/>
      <c r="R721" s="279"/>
      <c r="S721" s="269">
        <v>720</v>
      </c>
    </row>
    <row r="722" spans="1:19" s="84" customFormat="1" ht="15.75">
      <c r="A722" s="270" t="str">
        <f>IFERROR(IF(J722&lt;&gt;"",MAX($A$1:A721)+1,""),"")</f>
        <v/>
      </c>
      <c r="B722" s="271" t="str">
        <f>IFERROR(IF(J722="","",_xlfn.CONCAT($Y$2,_xlfn.CONCAT(IF(LEN(ドッグキャリー!$K$2)=1,0,""),ドッグキャリー!$K$2,_xlfn.CONCAT(IF(LEN(ドッグキャリー!$N$2)=1,0,""),ドッグキャリー!$N$2)))),"")</f>
        <v/>
      </c>
      <c r="C722" s="278"/>
      <c r="D722" s="278"/>
      <c r="E722" s="278"/>
      <c r="F722" s="279"/>
      <c r="G722" s="279"/>
      <c r="H722" s="279"/>
      <c r="I722" s="280"/>
      <c r="J722" s="279"/>
      <c r="K722" s="279"/>
      <c r="L722" s="279"/>
      <c r="M722" s="279"/>
      <c r="N722" s="279"/>
      <c r="O722" s="279"/>
      <c r="P722" s="279"/>
      <c r="Q722" s="279"/>
      <c r="R722" s="279"/>
      <c r="S722" s="269">
        <v>721</v>
      </c>
    </row>
    <row r="723" spans="1:19" s="84" customFormat="1" ht="15.75">
      <c r="A723" s="270" t="str">
        <f>IFERROR(IF(J723&lt;&gt;"",MAX($A$1:A722)+1,""),"")</f>
        <v/>
      </c>
      <c r="B723" s="271" t="str">
        <f>IFERROR(IF(J723="","",_xlfn.CONCAT($Y$2,_xlfn.CONCAT(IF(LEN(ドッグキャリー!$K$2)=1,0,""),ドッグキャリー!$K$2,_xlfn.CONCAT(IF(LEN(ドッグキャリー!$N$2)=1,0,""),ドッグキャリー!$N$2)))),"")</f>
        <v/>
      </c>
      <c r="C723" s="278"/>
      <c r="D723" s="278"/>
      <c r="E723" s="278"/>
      <c r="F723" s="279"/>
      <c r="G723" s="279"/>
      <c r="H723" s="279"/>
      <c r="I723" s="280"/>
      <c r="J723" s="279"/>
      <c r="K723" s="279"/>
      <c r="L723" s="279"/>
      <c r="M723" s="279"/>
      <c r="N723" s="279"/>
      <c r="O723" s="279"/>
      <c r="P723" s="279"/>
      <c r="Q723" s="279"/>
      <c r="R723" s="279"/>
      <c r="S723" s="269">
        <v>722</v>
      </c>
    </row>
    <row r="724" spans="1:19" s="84" customFormat="1" ht="15.75">
      <c r="A724" s="270" t="str">
        <f>IFERROR(IF(J724&lt;&gt;"",MAX($A$1:A723)+1,""),"")</f>
        <v/>
      </c>
      <c r="B724" s="271" t="str">
        <f>IFERROR(IF(J724="","",_xlfn.CONCAT($Y$2,_xlfn.CONCAT(IF(LEN(ドッグキャリー!$K$2)=1,0,""),ドッグキャリー!$K$2,_xlfn.CONCAT(IF(LEN(ドッグキャリー!$N$2)=1,0,""),ドッグキャリー!$N$2)))),"")</f>
        <v/>
      </c>
      <c r="C724" s="278"/>
      <c r="D724" s="278"/>
      <c r="E724" s="278"/>
      <c r="F724" s="279"/>
      <c r="G724" s="279"/>
      <c r="H724" s="279"/>
      <c r="I724" s="280"/>
      <c r="J724" s="279"/>
      <c r="K724" s="279"/>
      <c r="L724" s="279"/>
      <c r="M724" s="279"/>
      <c r="N724" s="279"/>
      <c r="O724" s="279"/>
      <c r="P724" s="279"/>
      <c r="Q724" s="279"/>
      <c r="R724" s="279"/>
      <c r="S724" s="269">
        <v>723</v>
      </c>
    </row>
    <row r="725" spans="1:19" s="84" customFormat="1" ht="15.75">
      <c r="A725" s="270" t="str">
        <f>IFERROR(IF(J725&lt;&gt;"",MAX($A$1:A724)+1,""),"")</f>
        <v/>
      </c>
      <c r="B725" s="271" t="str">
        <f>IFERROR(IF(J725="","",_xlfn.CONCAT($Y$2,_xlfn.CONCAT(IF(LEN(ドッグキャリー!$K$2)=1,0,""),ドッグキャリー!$K$2,_xlfn.CONCAT(IF(LEN(ドッグキャリー!$N$2)=1,0,""),ドッグキャリー!$N$2)))),"")</f>
        <v/>
      </c>
      <c r="C725" s="278"/>
      <c r="D725" s="278"/>
      <c r="E725" s="278"/>
      <c r="F725" s="279"/>
      <c r="G725" s="279"/>
      <c r="H725" s="279"/>
      <c r="I725" s="280"/>
      <c r="J725" s="279"/>
      <c r="K725" s="279"/>
      <c r="L725" s="279"/>
      <c r="M725" s="279"/>
      <c r="N725" s="279"/>
      <c r="O725" s="279"/>
      <c r="P725" s="279"/>
      <c r="Q725" s="279"/>
      <c r="R725" s="279"/>
      <c r="S725" s="269">
        <v>724</v>
      </c>
    </row>
    <row r="726" spans="1:19" s="84" customFormat="1" ht="15.75">
      <c r="A726" s="270" t="str">
        <f>IFERROR(IF(J726&lt;&gt;"",MAX($A$1:A725)+1,""),"")</f>
        <v/>
      </c>
      <c r="B726" s="271" t="str">
        <f>IFERROR(IF(J726="","",_xlfn.CONCAT($Y$2,_xlfn.CONCAT(IF(LEN(ドッグキャリー!$K$2)=1,0,""),ドッグキャリー!$K$2,_xlfn.CONCAT(IF(LEN(ドッグキャリー!$N$2)=1,0,""),ドッグキャリー!$N$2)))),"")</f>
        <v/>
      </c>
      <c r="C726" s="278"/>
      <c r="D726" s="278"/>
      <c r="E726" s="278"/>
      <c r="F726" s="279"/>
      <c r="G726" s="279"/>
      <c r="H726" s="279"/>
      <c r="I726" s="280"/>
      <c r="J726" s="279"/>
      <c r="K726" s="279"/>
      <c r="L726" s="279"/>
      <c r="M726" s="279"/>
      <c r="N726" s="279"/>
      <c r="O726" s="279"/>
      <c r="P726" s="279"/>
      <c r="Q726" s="279"/>
      <c r="R726" s="279"/>
      <c r="S726" s="269">
        <v>725</v>
      </c>
    </row>
    <row r="727" spans="1:19" s="84" customFormat="1" ht="15.75">
      <c r="A727" s="270" t="str">
        <f>IFERROR(IF(J727&lt;&gt;"",MAX($A$1:A726)+1,""),"")</f>
        <v/>
      </c>
      <c r="B727" s="271" t="str">
        <f>IFERROR(IF(J727="","",_xlfn.CONCAT($Y$2,_xlfn.CONCAT(IF(LEN(ドッグキャリー!$K$2)=1,0,""),ドッグキャリー!$K$2,_xlfn.CONCAT(IF(LEN(ドッグキャリー!$N$2)=1,0,""),ドッグキャリー!$N$2)))),"")</f>
        <v/>
      </c>
      <c r="C727" s="278"/>
      <c r="D727" s="278"/>
      <c r="E727" s="278"/>
      <c r="F727" s="279"/>
      <c r="G727" s="279"/>
      <c r="H727" s="279"/>
      <c r="I727" s="280"/>
      <c r="J727" s="279"/>
      <c r="K727" s="279"/>
      <c r="L727" s="279"/>
      <c r="M727" s="279"/>
      <c r="N727" s="279"/>
      <c r="O727" s="279"/>
      <c r="P727" s="279"/>
      <c r="Q727" s="279"/>
      <c r="R727" s="279"/>
      <c r="S727" s="269">
        <v>726</v>
      </c>
    </row>
    <row r="728" spans="1:19" s="84" customFormat="1" ht="15.75">
      <c r="A728" s="270" t="str">
        <f>IFERROR(IF(J728&lt;&gt;"",MAX($A$1:A727)+1,""),"")</f>
        <v/>
      </c>
      <c r="B728" s="271" t="str">
        <f>IFERROR(IF(J728="","",_xlfn.CONCAT($Y$2,_xlfn.CONCAT(IF(LEN(ドッグキャリー!$K$2)=1,0,""),ドッグキャリー!$K$2,_xlfn.CONCAT(IF(LEN(ドッグキャリー!$N$2)=1,0,""),ドッグキャリー!$N$2)))),"")</f>
        <v/>
      </c>
      <c r="C728" s="278"/>
      <c r="D728" s="278"/>
      <c r="E728" s="278"/>
      <c r="F728" s="279"/>
      <c r="G728" s="279"/>
      <c r="H728" s="279"/>
      <c r="I728" s="280"/>
      <c r="J728" s="279"/>
      <c r="K728" s="279"/>
      <c r="L728" s="279"/>
      <c r="M728" s="279"/>
      <c r="N728" s="279"/>
      <c r="O728" s="279"/>
      <c r="P728" s="279"/>
      <c r="Q728" s="279"/>
      <c r="R728" s="279"/>
      <c r="S728" s="269">
        <v>727</v>
      </c>
    </row>
    <row r="729" spans="1:19" s="84" customFormat="1" ht="15.75">
      <c r="A729" s="270" t="str">
        <f>IFERROR(IF(J729&lt;&gt;"",MAX($A$1:A728)+1,""),"")</f>
        <v/>
      </c>
      <c r="B729" s="271" t="str">
        <f>IFERROR(IF(J729="","",_xlfn.CONCAT($Y$2,_xlfn.CONCAT(IF(LEN(ドッグキャリー!$K$2)=1,0,""),ドッグキャリー!$K$2,_xlfn.CONCAT(IF(LEN(ドッグキャリー!$N$2)=1,0,""),ドッグキャリー!$N$2)))),"")</f>
        <v/>
      </c>
      <c r="C729" s="278"/>
      <c r="D729" s="278"/>
      <c r="E729" s="278"/>
      <c r="F729" s="279"/>
      <c r="G729" s="279"/>
      <c r="H729" s="279"/>
      <c r="I729" s="280"/>
      <c r="J729" s="279"/>
      <c r="K729" s="279"/>
      <c r="L729" s="279"/>
      <c r="M729" s="279"/>
      <c r="N729" s="279"/>
      <c r="O729" s="279"/>
      <c r="P729" s="279"/>
      <c r="Q729" s="279"/>
      <c r="R729" s="279"/>
      <c r="S729" s="269">
        <v>728</v>
      </c>
    </row>
    <row r="730" spans="1:19" s="84" customFormat="1" ht="15.75">
      <c r="A730" s="270" t="str">
        <f>IFERROR(IF(J730&lt;&gt;"",MAX($A$1:A729)+1,""),"")</f>
        <v/>
      </c>
      <c r="B730" s="271" t="str">
        <f>IFERROR(IF(J730="","",_xlfn.CONCAT($Y$2,_xlfn.CONCAT(IF(LEN(ドッグキャリー!$K$2)=1,0,""),ドッグキャリー!$K$2,_xlfn.CONCAT(IF(LEN(ドッグキャリー!$N$2)=1,0,""),ドッグキャリー!$N$2)))),"")</f>
        <v/>
      </c>
      <c r="C730" s="278"/>
      <c r="D730" s="278"/>
      <c r="E730" s="278"/>
      <c r="F730" s="279"/>
      <c r="G730" s="279"/>
      <c r="H730" s="279"/>
      <c r="I730" s="280"/>
      <c r="J730" s="279"/>
      <c r="K730" s="279"/>
      <c r="L730" s="279"/>
      <c r="M730" s="279"/>
      <c r="N730" s="279"/>
      <c r="O730" s="279"/>
      <c r="P730" s="279"/>
      <c r="Q730" s="279"/>
      <c r="R730" s="279"/>
      <c r="S730" s="269">
        <v>729</v>
      </c>
    </row>
    <row r="731" spans="1:19" s="84" customFormat="1" ht="15.75">
      <c r="A731" s="270" t="str">
        <f>IFERROR(IF(J731&lt;&gt;"",MAX($A$1:A730)+1,""),"")</f>
        <v/>
      </c>
      <c r="B731" s="271" t="str">
        <f>IFERROR(IF(J731="","",_xlfn.CONCAT($Y$2,_xlfn.CONCAT(IF(LEN(ドッグキャリー!$K$2)=1,0,""),ドッグキャリー!$K$2,_xlfn.CONCAT(IF(LEN(ドッグキャリー!$N$2)=1,0,""),ドッグキャリー!$N$2)))),"")</f>
        <v/>
      </c>
      <c r="C731" s="278"/>
      <c r="D731" s="278"/>
      <c r="E731" s="278"/>
      <c r="F731" s="279"/>
      <c r="G731" s="279"/>
      <c r="H731" s="279"/>
      <c r="I731" s="280"/>
      <c r="J731" s="279"/>
      <c r="K731" s="279"/>
      <c r="L731" s="279"/>
      <c r="M731" s="279"/>
      <c r="N731" s="279"/>
      <c r="O731" s="279"/>
      <c r="P731" s="279"/>
      <c r="Q731" s="279"/>
      <c r="R731" s="279"/>
      <c r="S731" s="269">
        <v>730</v>
      </c>
    </row>
    <row r="732" spans="1:19" s="84" customFormat="1" ht="15.75">
      <c r="A732" s="270" t="str">
        <f>IFERROR(IF(J732&lt;&gt;"",MAX($A$1:A731)+1,""),"")</f>
        <v/>
      </c>
      <c r="B732" s="271" t="str">
        <f>IFERROR(IF(J732="","",_xlfn.CONCAT($Y$2,_xlfn.CONCAT(IF(LEN(ドッグキャリー!$K$2)=1,0,""),ドッグキャリー!$K$2,_xlfn.CONCAT(IF(LEN(ドッグキャリー!$N$2)=1,0,""),ドッグキャリー!$N$2)))),"")</f>
        <v/>
      </c>
      <c r="C732" s="278"/>
      <c r="D732" s="278"/>
      <c r="E732" s="278"/>
      <c r="F732" s="279"/>
      <c r="G732" s="279"/>
      <c r="H732" s="279"/>
      <c r="I732" s="280"/>
      <c r="J732" s="279"/>
      <c r="K732" s="279"/>
      <c r="L732" s="279"/>
      <c r="M732" s="279"/>
      <c r="N732" s="279"/>
      <c r="O732" s="279"/>
      <c r="P732" s="279"/>
      <c r="Q732" s="279"/>
      <c r="R732" s="279"/>
      <c r="S732" s="269">
        <v>731</v>
      </c>
    </row>
    <row r="733" spans="1:19" s="84" customFormat="1" ht="15.75">
      <c r="A733" s="270" t="str">
        <f>IFERROR(IF(J733&lt;&gt;"",MAX($A$1:A732)+1,""),"")</f>
        <v/>
      </c>
      <c r="B733" s="271" t="str">
        <f>IFERROR(IF(J733="","",_xlfn.CONCAT($Y$2,_xlfn.CONCAT(IF(LEN(ドッグキャリー!$K$2)=1,0,""),ドッグキャリー!$K$2,_xlfn.CONCAT(IF(LEN(ドッグキャリー!$N$2)=1,0,""),ドッグキャリー!$N$2)))),"")</f>
        <v/>
      </c>
      <c r="C733" s="278"/>
      <c r="D733" s="278"/>
      <c r="E733" s="278"/>
      <c r="F733" s="279"/>
      <c r="G733" s="279"/>
      <c r="H733" s="279"/>
      <c r="I733" s="280"/>
      <c r="J733" s="279"/>
      <c r="K733" s="279"/>
      <c r="L733" s="279"/>
      <c r="M733" s="279"/>
      <c r="N733" s="279"/>
      <c r="O733" s="279"/>
      <c r="P733" s="279"/>
      <c r="Q733" s="279"/>
      <c r="R733" s="279"/>
      <c r="S733" s="269">
        <v>732</v>
      </c>
    </row>
    <row r="734" spans="1:19" s="84" customFormat="1" ht="15.75">
      <c r="A734" s="270" t="str">
        <f>IFERROR(IF(J734&lt;&gt;"",MAX($A$1:A733)+1,""),"")</f>
        <v/>
      </c>
      <c r="B734" s="271" t="str">
        <f>IFERROR(IF(J734="","",_xlfn.CONCAT($Y$2,_xlfn.CONCAT(IF(LEN(ドッグキャリー!$K$2)=1,0,""),ドッグキャリー!$K$2,_xlfn.CONCAT(IF(LEN(ドッグキャリー!$N$2)=1,0,""),ドッグキャリー!$N$2)))),"")</f>
        <v/>
      </c>
      <c r="C734" s="278"/>
      <c r="D734" s="278"/>
      <c r="E734" s="278"/>
      <c r="F734" s="279"/>
      <c r="G734" s="279"/>
      <c r="H734" s="279"/>
      <c r="I734" s="280"/>
      <c r="J734" s="279"/>
      <c r="K734" s="279"/>
      <c r="L734" s="279"/>
      <c r="M734" s="279"/>
      <c r="N734" s="279"/>
      <c r="O734" s="279"/>
      <c r="P734" s="279"/>
      <c r="Q734" s="279"/>
      <c r="R734" s="279"/>
      <c r="S734" s="269">
        <v>733</v>
      </c>
    </row>
    <row r="735" spans="1:19" s="84" customFormat="1" ht="15.75">
      <c r="A735" s="270" t="str">
        <f>IFERROR(IF(J735&lt;&gt;"",MAX($A$1:A734)+1,""),"")</f>
        <v/>
      </c>
      <c r="B735" s="271" t="str">
        <f>IFERROR(IF(J735="","",_xlfn.CONCAT($Y$2,_xlfn.CONCAT(IF(LEN(ドッグキャリー!$K$2)=1,0,""),ドッグキャリー!$K$2,_xlfn.CONCAT(IF(LEN(ドッグキャリー!$N$2)=1,0,""),ドッグキャリー!$N$2)))),"")</f>
        <v/>
      </c>
      <c r="C735" s="278"/>
      <c r="D735" s="278"/>
      <c r="E735" s="278"/>
      <c r="F735" s="279"/>
      <c r="G735" s="279"/>
      <c r="H735" s="279"/>
      <c r="I735" s="280"/>
      <c r="J735" s="279"/>
      <c r="K735" s="279"/>
      <c r="L735" s="279"/>
      <c r="M735" s="279"/>
      <c r="N735" s="279"/>
      <c r="O735" s="279"/>
      <c r="P735" s="279"/>
      <c r="Q735" s="279"/>
      <c r="R735" s="279"/>
      <c r="S735" s="269">
        <v>734</v>
      </c>
    </row>
    <row r="736" spans="1:19" s="84" customFormat="1" ht="15.75">
      <c r="A736" s="270" t="str">
        <f>IFERROR(IF(J736&lt;&gt;"",MAX($A$1:A735)+1,""),"")</f>
        <v/>
      </c>
      <c r="B736" s="271" t="str">
        <f>IFERROR(IF(J736="","",_xlfn.CONCAT($Y$2,_xlfn.CONCAT(IF(LEN(ドッグキャリー!$K$2)=1,0,""),ドッグキャリー!$K$2,_xlfn.CONCAT(IF(LEN(ドッグキャリー!$N$2)=1,0,""),ドッグキャリー!$N$2)))),"")</f>
        <v/>
      </c>
      <c r="C736" s="278"/>
      <c r="D736" s="278"/>
      <c r="E736" s="278"/>
      <c r="F736" s="279"/>
      <c r="G736" s="279"/>
      <c r="H736" s="279"/>
      <c r="I736" s="280"/>
      <c r="J736" s="279"/>
      <c r="K736" s="279"/>
      <c r="L736" s="279"/>
      <c r="M736" s="279"/>
      <c r="N736" s="279"/>
      <c r="O736" s="279"/>
      <c r="P736" s="279"/>
      <c r="Q736" s="279"/>
      <c r="R736" s="279"/>
      <c r="S736" s="269">
        <v>735</v>
      </c>
    </row>
    <row r="737" spans="1:19" s="84" customFormat="1" ht="15.75">
      <c r="A737" s="270" t="str">
        <f>IFERROR(IF(J737&lt;&gt;"",MAX($A$1:A736)+1,""),"")</f>
        <v/>
      </c>
      <c r="B737" s="271" t="str">
        <f>IFERROR(IF(J737="","",_xlfn.CONCAT($Y$2,_xlfn.CONCAT(IF(LEN(ドッグキャリー!$K$2)=1,0,""),ドッグキャリー!$K$2,_xlfn.CONCAT(IF(LEN(ドッグキャリー!$N$2)=1,0,""),ドッグキャリー!$N$2)))),"")</f>
        <v/>
      </c>
      <c r="C737" s="278"/>
      <c r="D737" s="278"/>
      <c r="E737" s="278"/>
      <c r="F737" s="279"/>
      <c r="G737" s="279"/>
      <c r="H737" s="279"/>
      <c r="I737" s="280"/>
      <c r="J737" s="279"/>
      <c r="K737" s="279"/>
      <c r="L737" s="279"/>
      <c r="M737" s="279"/>
      <c r="N737" s="279"/>
      <c r="O737" s="279"/>
      <c r="P737" s="279"/>
      <c r="Q737" s="279"/>
      <c r="R737" s="279"/>
      <c r="S737" s="269">
        <v>736</v>
      </c>
    </row>
    <row r="738" spans="1:19" s="84" customFormat="1" ht="15.75">
      <c r="A738" s="270" t="str">
        <f>IFERROR(IF(J738&lt;&gt;"",MAX($A$1:A737)+1,""),"")</f>
        <v/>
      </c>
      <c r="B738" s="271" t="str">
        <f>IFERROR(IF(J738="","",_xlfn.CONCAT($Y$2,_xlfn.CONCAT(IF(LEN(ドッグキャリー!$K$2)=1,0,""),ドッグキャリー!$K$2,_xlfn.CONCAT(IF(LEN(ドッグキャリー!$N$2)=1,0,""),ドッグキャリー!$N$2)))),"")</f>
        <v/>
      </c>
      <c r="C738" s="278"/>
      <c r="D738" s="278"/>
      <c r="E738" s="278"/>
      <c r="F738" s="279"/>
      <c r="G738" s="279"/>
      <c r="H738" s="279"/>
      <c r="I738" s="280"/>
      <c r="J738" s="279"/>
      <c r="K738" s="279"/>
      <c r="L738" s="279"/>
      <c r="M738" s="279"/>
      <c r="N738" s="279"/>
      <c r="O738" s="279"/>
      <c r="P738" s="279"/>
      <c r="Q738" s="279"/>
      <c r="R738" s="279"/>
      <c r="S738" s="269">
        <v>737</v>
      </c>
    </row>
    <row r="739" spans="1:19" s="84" customFormat="1" ht="15.75">
      <c r="A739" s="270" t="str">
        <f>IFERROR(IF(J739&lt;&gt;"",MAX($A$1:A738)+1,""),"")</f>
        <v/>
      </c>
      <c r="B739" s="271" t="str">
        <f>IFERROR(IF(J739="","",_xlfn.CONCAT($Y$2,_xlfn.CONCAT(IF(LEN(ドッグキャリー!$K$2)=1,0,""),ドッグキャリー!$K$2,_xlfn.CONCAT(IF(LEN(ドッグキャリー!$N$2)=1,0,""),ドッグキャリー!$N$2)))),"")</f>
        <v/>
      </c>
      <c r="C739" s="278"/>
      <c r="D739" s="278"/>
      <c r="E739" s="278"/>
      <c r="F739" s="279"/>
      <c r="G739" s="279"/>
      <c r="H739" s="279"/>
      <c r="I739" s="280"/>
      <c r="J739" s="279"/>
      <c r="K739" s="279"/>
      <c r="L739" s="279"/>
      <c r="M739" s="279"/>
      <c r="N739" s="279"/>
      <c r="O739" s="279"/>
      <c r="P739" s="279"/>
      <c r="Q739" s="279"/>
      <c r="R739" s="279"/>
      <c r="S739" s="269">
        <v>738</v>
      </c>
    </row>
    <row r="740" spans="1:19" s="84" customFormat="1" ht="15.75">
      <c r="A740" s="270" t="str">
        <f>IFERROR(IF(J740&lt;&gt;"",MAX($A$1:A739)+1,""),"")</f>
        <v/>
      </c>
      <c r="B740" s="271" t="str">
        <f>IFERROR(IF(J740="","",_xlfn.CONCAT($Y$2,_xlfn.CONCAT(IF(LEN(ドッグキャリー!$K$2)=1,0,""),ドッグキャリー!$K$2,_xlfn.CONCAT(IF(LEN(ドッグキャリー!$N$2)=1,0,""),ドッグキャリー!$N$2)))),"")</f>
        <v/>
      </c>
      <c r="C740" s="278"/>
      <c r="D740" s="278"/>
      <c r="E740" s="278"/>
      <c r="F740" s="279"/>
      <c r="G740" s="279"/>
      <c r="H740" s="279"/>
      <c r="I740" s="280"/>
      <c r="J740" s="279"/>
      <c r="K740" s="279"/>
      <c r="L740" s="279"/>
      <c r="M740" s="279"/>
      <c r="N740" s="279"/>
      <c r="O740" s="279"/>
      <c r="P740" s="279"/>
      <c r="Q740" s="279"/>
      <c r="R740" s="279"/>
      <c r="S740" s="269">
        <v>739</v>
      </c>
    </row>
    <row r="741" spans="1:19" s="84" customFormat="1" ht="15.75">
      <c r="A741" s="270" t="str">
        <f>IFERROR(IF(J741&lt;&gt;"",MAX($A$1:A740)+1,""),"")</f>
        <v/>
      </c>
      <c r="B741" s="271" t="str">
        <f>IFERROR(IF(J741="","",_xlfn.CONCAT($Y$2,_xlfn.CONCAT(IF(LEN(ドッグキャリー!$K$2)=1,0,""),ドッグキャリー!$K$2,_xlfn.CONCAT(IF(LEN(ドッグキャリー!$N$2)=1,0,""),ドッグキャリー!$N$2)))),"")</f>
        <v/>
      </c>
      <c r="C741" s="278"/>
      <c r="D741" s="278"/>
      <c r="E741" s="278"/>
      <c r="F741" s="279"/>
      <c r="G741" s="279"/>
      <c r="H741" s="279"/>
      <c r="I741" s="280"/>
      <c r="J741" s="279"/>
      <c r="K741" s="279"/>
      <c r="L741" s="279"/>
      <c r="M741" s="279"/>
      <c r="N741" s="279"/>
      <c r="O741" s="279"/>
      <c r="P741" s="279"/>
      <c r="Q741" s="279"/>
      <c r="R741" s="279"/>
      <c r="S741" s="269">
        <v>740</v>
      </c>
    </row>
    <row r="742" spans="1:19" s="84" customFormat="1" ht="15.75">
      <c r="A742" s="270" t="str">
        <f>IFERROR(IF(J742&lt;&gt;"",MAX($A$1:A741)+1,""),"")</f>
        <v/>
      </c>
      <c r="B742" s="271" t="str">
        <f>IFERROR(IF(J742="","",_xlfn.CONCAT($Y$2,_xlfn.CONCAT(IF(LEN(ドッグキャリー!$K$2)=1,0,""),ドッグキャリー!$K$2,_xlfn.CONCAT(IF(LEN(ドッグキャリー!$N$2)=1,0,""),ドッグキャリー!$N$2)))),"")</f>
        <v/>
      </c>
      <c r="C742" s="278"/>
      <c r="D742" s="278"/>
      <c r="E742" s="278"/>
      <c r="F742" s="279"/>
      <c r="G742" s="279"/>
      <c r="H742" s="279"/>
      <c r="I742" s="280"/>
      <c r="J742" s="279"/>
      <c r="K742" s="279"/>
      <c r="L742" s="279"/>
      <c r="M742" s="279"/>
      <c r="N742" s="279"/>
      <c r="O742" s="279"/>
      <c r="P742" s="279"/>
      <c r="Q742" s="279"/>
      <c r="R742" s="279"/>
      <c r="S742" s="269">
        <v>741</v>
      </c>
    </row>
    <row r="743" spans="1:19" s="84" customFormat="1" ht="15.75">
      <c r="A743" s="270" t="str">
        <f>IFERROR(IF(J743&lt;&gt;"",MAX($A$1:A742)+1,""),"")</f>
        <v/>
      </c>
      <c r="B743" s="271" t="str">
        <f>IFERROR(IF(J743="","",_xlfn.CONCAT($Y$2,_xlfn.CONCAT(IF(LEN(ドッグキャリー!$K$2)=1,0,""),ドッグキャリー!$K$2,_xlfn.CONCAT(IF(LEN(ドッグキャリー!$N$2)=1,0,""),ドッグキャリー!$N$2)))),"")</f>
        <v/>
      </c>
      <c r="C743" s="278"/>
      <c r="D743" s="278"/>
      <c r="E743" s="278"/>
      <c r="F743" s="279"/>
      <c r="G743" s="279"/>
      <c r="H743" s="279"/>
      <c r="I743" s="280"/>
      <c r="J743" s="279"/>
      <c r="K743" s="279"/>
      <c r="L743" s="279"/>
      <c r="M743" s="279"/>
      <c r="N743" s="279"/>
      <c r="O743" s="279"/>
      <c r="P743" s="279"/>
      <c r="Q743" s="279"/>
      <c r="R743" s="279"/>
      <c r="S743" s="269">
        <v>742</v>
      </c>
    </row>
    <row r="744" spans="1:19" s="84" customFormat="1" ht="15.75">
      <c r="A744" s="270" t="str">
        <f>IFERROR(IF(J744&lt;&gt;"",MAX($A$1:A743)+1,""),"")</f>
        <v/>
      </c>
      <c r="B744" s="271" t="str">
        <f>IFERROR(IF(J744="","",_xlfn.CONCAT($Y$2,_xlfn.CONCAT(IF(LEN(ドッグキャリー!$K$2)=1,0,""),ドッグキャリー!$K$2,_xlfn.CONCAT(IF(LEN(ドッグキャリー!$N$2)=1,0,""),ドッグキャリー!$N$2)))),"")</f>
        <v/>
      </c>
      <c r="C744" s="278"/>
      <c r="D744" s="278"/>
      <c r="E744" s="278"/>
      <c r="F744" s="279"/>
      <c r="G744" s="279"/>
      <c r="H744" s="279"/>
      <c r="I744" s="280"/>
      <c r="J744" s="279"/>
      <c r="K744" s="279"/>
      <c r="L744" s="279"/>
      <c r="M744" s="279"/>
      <c r="N744" s="279"/>
      <c r="O744" s="279"/>
      <c r="P744" s="279"/>
      <c r="Q744" s="279"/>
      <c r="R744" s="279"/>
      <c r="S744" s="269">
        <v>743</v>
      </c>
    </row>
    <row r="745" spans="1:19" s="84" customFormat="1" ht="15.75">
      <c r="A745" s="270" t="str">
        <f>IFERROR(IF(J745&lt;&gt;"",MAX($A$1:A744)+1,""),"")</f>
        <v/>
      </c>
      <c r="B745" s="271" t="str">
        <f>IFERROR(IF(J745="","",_xlfn.CONCAT($Y$2,_xlfn.CONCAT(IF(LEN(ドッグキャリー!$K$2)=1,0,""),ドッグキャリー!$K$2,_xlfn.CONCAT(IF(LEN(ドッグキャリー!$N$2)=1,0,""),ドッグキャリー!$N$2)))),"")</f>
        <v/>
      </c>
      <c r="C745" s="278"/>
      <c r="D745" s="278"/>
      <c r="E745" s="278"/>
      <c r="F745" s="279"/>
      <c r="G745" s="279"/>
      <c r="H745" s="279"/>
      <c r="I745" s="280"/>
      <c r="J745" s="279"/>
      <c r="K745" s="279"/>
      <c r="L745" s="279"/>
      <c r="M745" s="279"/>
      <c r="N745" s="279"/>
      <c r="O745" s="279"/>
      <c r="P745" s="279"/>
      <c r="Q745" s="279"/>
      <c r="R745" s="279"/>
      <c r="S745" s="269">
        <v>744</v>
      </c>
    </row>
    <row r="746" spans="1:19" s="84" customFormat="1" ht="15.75">
      <c r="A746" s="270" t="str">
        <f>IFERROR(IF(J746&lt;&gt;"",MAX($A$1:A745)+1,""),"")</f>
        <v/>
      </c>
      <c r="B746" s="271" t="str">
        <f>IFERROR(IF(J746="","",_xlfn.CONCAT($Y$2,_xlfn.CONCAT(IF(LEN(ドッグキャリー!$K$2)=1,0,""),ドッグキャリー!$K$2,_xlfn.CONCAT(IF(LEN(ドッグキャリー!$N$2)=1,0,""),ドッグキャリー!$N$2)))),"")</f>
        <v/>
      </c>
      <c r="C746" s="278"/>
      <c r="D746" s="278"/>
      <c r="E746" s="278"/>
      <c r="F746" s="279"/>
      <c r="G746" s="279"/>
      <c r="H746" s="279"/>
      <c r="I746" s="280"/>
      <c r="J746" s="279"/>
      <c r="K746" s="279"/>
      <c r="L746" s="279"/>
      <c r="M746" s="279"/>
      <c r="N746" s="279"/>
      <c r="O746" s="279"/>
      <c r="P746" s="279"/>
      <c r="Q746" s="279"/>
      <c r="R746" s="279"/>
      <c r="S746" s="269">
        <v>745</v>
      </c>
    </row>
    <row r="747" spans="1:19" s="84" customFormat="1" ht="15.75">
      <c r="A747" s="270" t="str">
        <f>IFERROR(IF(J747&lt;&gt;"",MAX($A$1:A746)+1,""),"")</f>
        <v/>
      </c>
      <c r="B747" s="271" t="str">
        <f>IFERROR(IF(J747="","",_xlfn.CONCAT($Y$2,_xlfn.CONCAT(IF(LEN(ドッグキャリー!$K$2)=1,0,""),ドッグキャリー!$K$2,_xlfn.CONCAT(IF(LEN(ドッグキャリー!$N$2)=1,0,""),ドッグキャリー!$N$2)))),"")</f>
        <v/>
      </c>
      <c r="C747" s="278"/>
      <c r="D747" s="278"/>
      <c r="E747" s="278"/>
      <c r="F747" s="279"/>
      <c r="G747" s="279"/>
      <c r="H747" s="279"/>
      <c r="I747" s="280"/>
      <c r="J747" s="279"/>
      <c r="K747" s="279"/>
      <c r="L747" s="279"/>
      <c r="M747" s="279"/>
      <c r="N747" s="279"/>
      <c r="O747" s="279"/>
      <c r="P747" s="279"/>
      <c r="Q747" s="279"/>
      <c r="R747" s="279"/>
      <c r="S747" s="269">
        <v>746</v>
      </c>
    </row>
    <row r="748" spans="1:19" s="84" customFormat="1" ht="15.75">
      <c r="A748" s="270" t="str">
        <f>IFERROR(IF(J748&lt;&gt;"",MAX($A$1:A747)+1,""),"")</f>
        <v/>
      </c>
      <c r="B748" s="271" t="str">
        <f>IFERROR(IF(J748="","",_xlfn.CONCAT($Y$2,_xlfn.CONCAT(IF(LEN(ドッグキャリー!$K$2)=1,0,""),ドッグキャリー!$K$2,_xlfn.CONCAT(IF(LEN(ドッグキャリー!$N$2)=1,0,""),ドッグキャリー!$N$2)))),"")</f>
        <v/>
      </c>
      <c r="C748" s="278"/>
      <c r="D748" s="278"/>
      <c r="E748" s="278"/>
      <c r="F748" s="279"/>
      <c r="G748" s="279"/>
      <c r="H748" s="279"/>
      <c r="I748" s="280"/>
      <c r="J748" s="279"/>
      <c r="K748" s="279"/>
      <c r="L748" s="279"/>
      <c r="M748" s="279"/>
      <c r="N748" s="279"/>
      <c r="O748" s="279"/>
      <c r="P748" s="279"/>
      <c r="Q748" s="279"/>
      <c r="R748" s="279"/>
      <c r="S748" s="269">
        <v>747</v>
      </c>
    </row>
    <row r="749" spans="1:19" s="84" customFormat="1" ht="15.75">
      <c r="A749" s="270" t="str">
        <f>IFERROR(IF(J749&lt;&gt;"",MAX($A$1:A748)+1,""),"")</f>
        <v/>
      </c>
      <c r="B749" s="271" t="str">
        <f>IFERROR(IF(J749="","",_xlfn.CONCAT($Y$2,_xlfn.CONCAT(IF(LEN(ドッグキャリー!$K$2)=1,0,""),ドッグキャリー!$K$2,_xlfn.CONCAT(IF(LEN(ドッグキャリー!$N$2)=1,0,""),ドッグキャリー!$N$2)))),"")</f>
        <v/>
      </c>
      <c r="C749" s="278"/>
      <c r="D749" s="278"/>
      <c r="E749" s="278"/>
      <c r="F749" s="279"/>
      <c r="G749" s="279"/>
      <c r="H749" s="279"/>
      <c r="I749" s="280"/>
      <c r="J749" s="279"/>
      <c r="K749" s="279"/>
      <c r="L749" s="279"/>
      <c r="M749" s="279"/>
      <c r="N749" s="279"/>
      <c r="O749" s="279"/>
      <c r="P749" s="279"/>
      <c r="Q749" s="279"/>
      <c r="R749" s="279"/>
      <c r="S749" s="269">
        <v>748</v>
      </c>
    </row>
    <row r="750" spans="1:19" s="84" customFormat="1" ht="15.75">
      <c r="A750" s="270" t="str">
        <f>IFERROR(IF(J750&lt;&gt;"",MAX($A$1:A749)+1,""),"")</f>
        <v/>
      </c>
      <c r="B750" s="271" t="str">
        <f>IFERROR(IF(J750="","",_xlfn.CONCAT($Y$2,_xlfn.CONCAT(IF(LEN(ドッグキャリー!$K$2)=1,0,""),ドッグキャリー!$K$2,_xlfn.CONCAT(IF(LEN(ドッグキャリー!$N$2)=1,0,""),ドッグキャリー!$N$2)))),"")</f>
        <v/>
      </c>
      <c r="C750" s="278"/>
      <c r="D750" s="278"/>
      <c r="E750" s="278"/>
      <c r="F750" s="279"/>
      <c r="G750" s="279"/>
      <c r="H750" s="279"/>
      <c r="I750" s="280"/>
      <c r="J750" s="279"/>
      <c r="K750" s="279"/>
      <c r="L750" s="279"/>
      <c r="M750" s="279"/>
      <c r="N750" s="279"/>
      <c r="O750" s="279"/>
      <c r="P750" s="279"/>
      <c r="Q750" s="279"/>
      <c r="R750" s="279"/>
      <c r="S750" s="269">
        <v>749</v>
      </c>
    </row>
    <row r="751" spans="1:19" s="84" customFormat="1" ht="15.75">
      <c r="A751" s="270" t="str">
        <f>IFERROR(IF(J751&lt;&gt;"",MAX($A$1:A750)+1,""),"")</f>
        <v/>
      </c>
      <c r="B751" s="271" t="str">
        <f>IFERROR(IF(J751="","",_xlfn.CONCAT($Y$2,_xlfn.CONCAT(IF(LEN(ドッグキャリー!$K$2)=1,0,""),ドッグキャリー!$K$2,_xlfn.CONCAT(IF(LEN(ドッグキャリー!$N$2)=1,0,""),ドッグキャリー!$N$2)))),"")</f>
        <v/>
      </c>
      <c r="C751" s="278"/>
      <c r="D751" s="278"/>
      <c r="E751" s="278"/>
      <c r="F751" s="279"/>
      <c r="G751" s="279"/>
      <c r="H751" s="279"/>
      <c r="I751" s="280"/>
      <c r="J751" s="279"/>
      <c r="K751" s="279"/>
      <c r="L751" s="279"/>
      <c r="M751" s="279"/>
      <c r="N751" s="279"/>
      <c r="O751" s="279"/>
      <c r="P751" s="279"/>
      <c r="Q751" s="279"/>
      <c r="R751" s="279"/>
      <c r="S751" s="269">
        <v>750</v>
      </c>
    </row>
    <row r="752" spans="1:19" s="84" customFormat="1" ht="15.75">
      <c r="A752" s="270" t="str">
        <f>IFERROR(IF(J752&lt;&gt;"",MAX($A$1:A751)+1,""),"")</f>
        <v/>
      </c>
      <c r="B752" s="271" t="str">
        <f>IFERROR(IF(J752="","",_xlfn.CONCAT($Y$2,_xlfn.CONCAT(IF(LEN(ドッグキャリー!$K$2)=1,0,""),ドッグキャリー!$K$2,_xlfn.CONCAT(IF(LEN(ドッグキャリー!$N$2)=1,0,""),ドッグキャリー!$N$2)))),"")</f>
        <v/>
      </c>
      <c r="C752" s="278"/>
      <c r="D752" s="278"/>
      <c r="E752" s="278"/>
      <c r="F752" s="279"/>
      <c r="G752" s="279"/>
      <c r="H752" s="279"/>
      <c r="I752" s="280"/>
      <c r="J752" s="279"/>
      <c r="K752" s="279"/>
      <c r="L752" s="279"/>
      <c r="M752" s="279"/>
      <c r="N752" s="279"/>
      <c r="O752" s="279"/>
      <c r="P752" s="279"/>
      <c r="Q752" s="279"/>
      <c r="R752" s="279"/>
      <c r="S752" s="269">
        <v>751</v>
      </c>
    </row>
    <row r="753" spans="1:19" s="84" customFormat="1" ht="15.75">
      <c r="A753" s="270" t="str">
        <f>IFERROR(IF(J753&lt;&gt;"",MAX($A$1:A752)+1,""),"")</f>
        <v/>
      </c>
      <c r="B753" s="271" t="str">
        <f>IFERROR(IF(J753="","",_xlfn.CONCAT($Y$2,_xlfn.CONCAT(IF(LEN(ドッグキャリー!$K$2)=1,0,""),ドッグキャリー!$K$2,_xlfn.CONCAT(IF(LEN(ドッグキャリー!$N$2)=1,0,""),ドッグキャリー!$N$2)))),"")</f>
        <v/>
      </c>
      <c r="C753" s="278"/>
      <c r="D753" s="278"/>
      <c r="E753" s="278"/>
      <c r="F753" s="279"/>
      <c r="G753" s="279"/>
      <c r="H753" s="279"/>
      <c r="I753" s="280"/>
      <c r="J753" s="279"/>
      <c r="K753" s="279"/>
      <c r="L753" s="279"/>
      <c r="M753" s="279"/>
      <c r="N753" s="279"/>
      <c r="O753" s="279"/>
      <c r="P753" s="279"/>
      <c r="Q753" s="279"/>
      <c r="R753" s="279"/>
      <c r="S753" s="269">
        <v>752</v>
      </c>
    </row>
    <row r="754" spans="1:19" s="84" customFormat="1" ht="15.75">
      <c r="A754" s="270" t="str">
        <f>IFERROR(IF(J754&lt;&gt;"",MAX($A$1:A753)+1,""),"")</f>
        <v/>
      </c>
      <c r="B754" s="271" t="str">
        <f>IFERROR(IF(J754="","",_xlfn.CONCAT($Y$2,_xlfn.CONCAT(IF(LEN(ドッグキャリー!$K$2)=1,0,""),ドッグキャリー!$K$2,_xlfn.CONCAT(IF(LEN(ドッグキャリー!$N$2)=1,0,""),ドッグキャリー!$N$2)))),"")</f>
        <v/>
      </c>
      <c r="C754" s="278"/>
      <c r="D754" s="278"/>
      <c r="E754" s="278"/>
      <c r="F754" s="279"/>
      <c r="G754" s="279"/>
      <c r="H754" s="279"/>
      <c r="I754" s="280"/>
      <c r="J754" s="279"/>
      <c r="K754" s="279"/>
      <c r="L754" s="279"/>
      <c r="M754" s="279"/>
      <c r="N754" s="279"/>
      <c r="O754" s="279"/>
      <c r="P754" s="279"/>
      <c r="Q754" s="279"/>
      <c r="R754" s="279"/>
      <c r="S754" s="269">
        <v>753</v>
      </c>
    </row>
    <row r="755" spans="1:19" s="84" customFormat="1" ht="15.75">
      <c r="A755" s="270" t="str">
        <f>IFERROR(IF(J755&lt;&gt;"",MAX($A$1:A754)+1,""),"")</f>
        <v/>
      </c>
      <c r="B755" s="271" t="str">
        <f>IFERROR(IF(J755="","",_xlfn.CONCAT($Y$2,_xlfn.CONCAT(IF(LEN(ドッグキャリー!$K$2)=1,0,""),ドッグキャリー!$K$2,_xlfn.CONCAT(IF(LEN(ドッグキャリー!$N$2)=1,0,""),ドッグキャリー!$N$2)))),"")</f>
        <v/>
      </c>
      <c r="C755" s="278"/>
      <c r="D755" s="278"/>
      <c r="E755" s="278"/>
      <c r="F755" s="279"/>
      <c r="G755" s="279"/>
      <c r="H755" s="279"/>
      <c r="I755" s="280"/>
      <c r="J755" s="279"/>
      <c r="K755" s="279"/>
      <c r="L755" s="279"/>
      <c r="M755" s="279"/>
      <c r="N755" s="279"/>
      <c r="O755" s="279"/>
      <c r="P755" s="279"/>
      <c r="Q755" s="279"/>
      <c r="R755" s="279"/>
      <c r="S755" s="269">
        <v>754</v>
      </c>
    </row>
    <row r="756" spans="1:19" s="84" customFormat="1" ht="15.75">
      <c r="A756" s="270" t="str">
        <f>IFERROR(IF(J756&lt;&gt;"",MAX($A$1:A755)+1,""),"")</f>
        <v/>
      </c>
      <c r="B756" s="271" t="str">
        <f>IFERROR(IF(J756="","",_xlfn.CONCAT($Y$2,_xlfn.CONCAT(IF(LEN(ドッグキャリー!$K$2)=1,0,""),ドッグキャリー!$K$2,_xlfn.CONCAT(IF(LEN(ドッグキャリー!$N$2)=1,0,""),ドッグキャリー!$N$2)))),"")</f>
        <v/>
      </c>
      <c r="C756" s="278"/>
      <c r="D756" s="278"/>
      <c r="E756" s="278"/>
      <c r="F756" s="279"/>
      <c r="G756" s="279"/>
      <c r="H756" s="279"/>
      <c r="I756" s="280"/>
      <c r="J756" s="279"/>
      <c r="K756" s="279"/>
      <c r="L756" s="279"/>
      <c r="M756" s="279"/>
      <c r="N756" s="279"/>
      <c r="O756" s="279"/>
      <c r="P756" s="279"/>
      <c r="Q756" s="279"/>
      <c r="R756" s="279"/>
      <c r="S756" s="269">
        <v>755</v>
      </c>
    </row>
    <row r="757" spans="1:19" s="84" customFormat="1" ht="15.75">
      <c r="A757" s="270" t="str">
        <f>IFERROR(IF(J757&lt;&gt;"",MAX($A$1:A756)+1,""),"")</f>
        <v/>
      </c>
      <c r="B757" s="271" t="str">
        <f>IFERROR(IF(J757="","",_xlfn.CONCAT($Y$2,_xlfn.CONCAT(IF(LEN(ドッグキャリー!$K$2)=1,0,""),ドッグキャリー!$K$2,_xlfn.CONCAT(IF(LEN(ドッグキャリー!$N$2)=1,0,""),ドッグキャリー!$N$2)))),"")</f>
        <v/>
      </c>
      <c r="C757" s="278"/>
      <c r="D757" s="278"/>
      <c r="E757" s="278"/>
      <c r="F757" s="279"/>
      <c r="G757" s="279"/>
      <c r="H757" s="279"/>
      <c r="I757" s="280"/>
      <c r="J757" s="279"/>
      <c r="K757" s="279"/>
      <c r="L757" s="279"/>
      <c r="M757" s="279"/>
      <c r="N757" s="279"/>
      <c r="O757" s="279"/>
      <c r="P757" s="279"/>
      <c r="Q757" s="279"/>
      <c r="R757" s="279"/>
      <c r="S757" s="269">
        <v>756</v>
      </c>
    </row>
    <row r="758" spans="1:19" s="84" customFormat="1" ht="15.75">
      <c r="A758" s="270" t="str">
        <f>IFERROR(IF(J758&lt;&gt;"",MAX($A$1:A757)+1,""),"")</f>
        <v/>
      </c>
      <c r="B758" s="271" t="str">
        <f>IFERROR(IF(J758="","",_xlfn.CONCAT($Y$2,_xlfn.CONCAT(IF(LEN(ドッグキャリー!$K$2)=1,0,""),ドッグキャリー!$K$2,_xlfn.CONCAT(IF(LEN(ドッグキャリー!$N$2)=1,0,""),ドッグキャリー!$N$2)))),"")</f>
        <v/>
      </c>
      <c r="C758" s="278"/>
      <c r="D758" s="278"/>
      <c r="E758" s="278"/>
      <c r="F758" s="279"/>
      <c r="G758" s="279"/>
      <c r="H758" s="279"/>
      <c r="I758" s="280"/>
      <c r="J758" s="279"/>
      <c r="K758" s="279"/>
      <c r="L758" s="279"/>
      <c r="M758" s="279"/>
      <c r="N758" s="279"/>
      <c r="O758" s="279"/>
      <c r="P758" s="279"/>
      <c r="Q758" s="279"/>
      <c r="R758" s="279"/>
      <c r="S758" s="269">
        <v>757</v>
      </c>
    </row>
    <row r="759" spans="1:19" s="84" customFormat="1" ht="15.75">
      <c r="A759" s="270" t="str">
        <f>IFERROR(IF(J759&lt;&gt;"",MAX($A$1:A758)+1,""),"")</f>
        <v/>
      </c>
      <c r="B759" s="271" t="str">
        <f>IFERROR(IF(J759="","",_xlfn.CONCAT($Y$2,_xlfn.CONCAT(IF(LEN(ドッグキャリー!$K$2)=1,0,""),ドッグキャリー!$K$2,_xlfn.CONCAT(IF(LEN(ドッグキャリー!$N$2)=1,0,""),ドッグキャリー!$N$2)))),"")</f>
        <v/>
      </c>
      <c r="C759" s="278"/>
      <c r="D759" s="278"/>
      <c r="E759" s="278"/>
      <c r="F759" s="279"/>
      <c r="G759" s="279"/>
      <c r="H759" s="279"/>
      <c r="I759" s="280"/>
      <c r="J759" s="279"/>
      <c r="K759" s="279"/>
      <c r="L759" s="279"/>
      <c r="M759" s="279"/>
      <c r="N759" s="279"/>
      <c r="O759" s="279"/>
      <c r="P759" s="279"/>
      <c r="Q759" s="279"/>
      <c r="R759" s="279"/>
      <c r="S759" s="269">
        <v>758</v>
      </c>
    </row>
    <row r="760" spans="1:19" s="84" customFormat="1" ht="15.75">
      <c r="A760" s="270" t="str">
        <f>IFERROR(IF(J760&lt;&gt;"",MAX($A$1:A759)+1,""),"")</f>
        <v/>
      </c>
      <c r="B760" s="271" t="str">
        <f>IFERROR(IF(J760="","",_xlfn.CONCAT($Y$2,_xlfn.CONCAT(IF(LEN(ドッグキャリー!$K$2)=1,0,""),ドッグキャリー!$K$2,_xlfn.CONCAT(IF(LEN(ドッグキャリー!$N$2)=1,0,""),ドッグキャリー!$N$2)))),"")</f>
        <v/>
      </c>
      <c r="C760" s="278"/>
      <c r="D760" s="278"/>
      <c r="E760" s="278"/>
      <c r="F760" s="279"/>
      <c r="G760" s="279"/>
      <c r="H760" s="279"/>
      <c r="I760" s="280"/>
      <c r="J760" s="279"/>
      <c r="K760" s="279"/>
      <c r="L760" s="279"/>
      <c r="M760" s="279"/>
      <c r="N760" s="279"/>
      <c r="O760" s="279"/>
      <c r="P760" s="279"/>
      <c r="Q760" s="279"/>
      <c r="R760" s="279"/>
      <c r="S760" s="269">
        <v>759</v>
      </c>
    </row>
    <row r="761" spans="1:19" s="84" customFormat="1" ht="15.75">
      <c r="A761" s="270" t="str">
        <f>IFERROR(IF(J761&lt;&gt;"",MAX($A$1:A760)+1,""),"")</f>
        <v/>
      </c>
      <c r="B761" s="271" t="str">
        <f>IFERROR(IF(J761="","",_xlfn.CONCAT($Y$2,_xlfn.CONCAT(IF(LEN(ドッグキャリー!$K$2)=1,0,""),ドッグキャリー!$K$2,_xlfn.CONCAT(IF(LEN(ドッグキャリー!$N$2)=1,0,""),ドッグキャリー!$N$2)))),"")</f>
        <v/>
      </c>
      <c r="C761" s="278"/>
      <c r="D761" s="278"/>
      <c r="E761" s="278"/>
      <c r="F761" s="279"/>
      <c r="G761" s="279"/>
      <c r="H761" s="279"/>
      <c r="I761" s="280"/>
      <c r="J761" s="279"/>
      <c r="K761" s="279"/>
      <c r="L761" s="279"/>
      <c r="M761" s="279"/>
      <c r="N761" s="279"/>
      <c r="O761" s="279"/>
      <c r="P761" s="279"/>
      <c r="Q761" s="279"/>
      <c r="R761" s="279"/>
      <c r="S761" s="269">
        <v>760</v>
      </c>
    </row>
    <row r="762" spans="1:19" s="84" customFormat="1" ht="15.75">
      <c r="A762" s="270" t="str">
        <f>IFERROR(IF(J762&lt;&gt;"",MAX($A$1:A761)+1,""),"")</f>
        <v/>
      </c>
      <c r="B762" s="271" t="str">
        <f>IFERROR(IF(J762="","",_xlfn.CONCAT($Y$2,_xlfn.CONCAT(IF(LEN(ドッグキャリー!$K$2)=1,0,""),ドッグキャリー!$K$2,_xlfn.CONCAT(IF(LEN(ドッグキャリー!$N$2)=1,0,""),ドッグキャリー!$N$2)))),"")</f>
        <v/>
      </c>
      <c r="C762" s="278"/>
      <c r="D762" s="278"/>
      <c r="E762" s="278"/>
      <c r="F762" s="279"/>
      <c r="G762" s="279"/>
      <c r="H762" s="279"/>
      <c r="I762" s="280"/>
      <c r="J762" s="279"/>
      <c r="K762" s="279"/>
      <c r="L762" s="279"/>
      <c r="M762" s="279"/>
      <c r="N762" s="279"/>
      <c r="O762" s="279"/>
      <c r="P762" s="279"/>
      <c r="Q762" s="279"/>
      <c r="R762" s="279"/>
      <c r="S762" s="269">
        <v>761</v>
      </c>
    </row>
    <row r="763" spans="1:19" s="84" customFormat="1" ht="15.75">
      <c r="A763" s="270" t="str">
        <f>IFERROR(IF(J763&lt;&gt;"",MAX($A$1:A762)+1,""),"")</f>
        <v/>
      </c>
      <c r="B763" s="271" t="str">
        <f>IFERROR(IF(J763="","",_xlfn.CONCAT($Y$2,_xlfn.CONCAT(IF(LEN(ドッグキャリー!$K$2)=1,0,""),ドッグキャリー!$K$2,_xlfn.CONCAT(IF(LEN(ドッグキャリー!$N$2)=1,0,""),ドッグキャリー!$N$2)))),"")</f>
        <v/>
      </c>
      <c r="C763" s="278"/>
      <c r="D763" s="278"/>
      <c r="E763" s="278"/>
      <c r="F763" s="279"/>
      <c r="G763" s="279"/>
      <c r="H763" s="279"/>
      <c r="I763" s="280"/>
      <c r="J763" s="279"/>
      <c r="K763" s="279"/>
      <c r="L763" s="279"/>
      <c r="M763" s="279"/>
      <c r="N763" s="279"/>
      <c r="O763" s="279"/>
      <c r="P763" s="279"/>
      <c r="Q763" s="279"/>
      <c r="R763" s="279"/>
      <c r="S763" s="269">
        <v>762</v>
      </c>
    </row>
    <row r="764" spans="1:19" s="84" customFormat="1" ht="15.75">
      <c r="A764" s="270" t="str">
        <f>IFERROR(IF(J764&lt;&gt;"",MAX($A$1:A763)+1,""),"")</f>
        <v/>
      </c>
      <c r="B764" s="271" t="str">
        <f>IFERROR(IF(J764="","",_xlfn.CONCAT($Y$2,_xlfn.CONCAT(IF(LEN(ドッグキャリー!$K$2)=1,0,""),ドッグキャリー!$K$2,_xlfn.CONCAT(IF(LEN(ドッグキャリー!$N$2)=1,0,""),ドッグキャリー!$N$2)))),"")</f>
        <v/>
      </c>
      <c r="C764" s="278"/>
      <c r="D764" s="278"/>
      <c r="E764" s="278"/>
      <c r="F764" s="279"/>
      <c r="G764" s="279"/>
      <c r="H764" s="279"/>
      <c r="I764" s="280"/>
      <c r="J764" s="279"/>
      <c r="K764" s="279"/>
      <c r="L764" s="279"/>
      <c r="M764" s="279"/>
      <c r="N764" s="279"/>
      <c r="O764" s="279"/>
      <c r="P764" s="279"/>
      <c r="Q764" s="279"/>
      <c r="R764" s="279"/>
      <c r="S764" s="269">
        <v>763</v>
      </c>
    </row>
    <row r="765" spans="1:19" s="84" customFormat="1" ht="15.75">
      <c r="A765" s="270" t="str">
        <f>IFERROR(IF(J765&lt;&gt;"",MAX($A$1:A764)+1,""),"")</f>
        <v/>
      </c>
      <c r="B765" s="271" t="str">
        <f>IFERROR(IF(J765="","",_xlfn.CONCAT($Y$2,_xlfn.CONCAT(IF(LEN(ドッグキャリー!$K$2)=1,0,""),ドッグキャリー!$K$2,_xlfn.CONCAT(IF(LEN(ドッグキャリー!$N$2)=1,0,""),ドッグキャリー!$N$2)))),"")</f>
        <v/>
      </c>
      <c r="C765" s="278"/>
      <c r="D765" s="278"/>
      <c r="E765" s="278"/>
      <c r="F765" s="279"/>
      <c r="G765" s="279"/>
      <c r="H765" s="279"/>
      <c r="I765" s="280"/>
      <c r="J765" s="279"/>
      <c r="K765" s="279"/>
      <c r="L765" s="279"/>
      <c r="M765" s="279"/>
      <c r="N765" s="279"/>
      <c r="O765" s="279"/>
      <c r="P765" s="279"/>
      <c r="Q765" s="279"/>
      <c r="R765" s="279"/>
      <c r="S765" s="269">
        <v>764</v>
      </c>
    </row>
    <row r="766" spans="1:19" s="84" customFormat="1" ht="15.75">
      <c r="A766" s="270" t="str">
        <f>IFERROR(IF(J766&lt;&gt;"",MAX($A$1:A765)+1,""),"")</f>
        <v/>
      </c>
      <c r="B766" s="271" t="str">
        <f>IFERROR(IF(J766="","",_xlfn.CONCAT($Y$2,_xlfn.CONCAT(IF(LEN(ドッグキャリー!$K$2)=1,0,""),ドッグキャリー!$K$2,_xlfn.CONCAT(IF(LEN(ドッグキャリー!$N$2)=1,0,""),ドッグキャリー!$N$2)))),"")</f>
        <v/>
      </c>
      <c r="C766" s="278"/>
      <c r="D766" s="278"/>
      <c r="E766" s="278"/>
      <c r="F766" s="279"/>
      <c r="G766" s="279"/>
      <c r="H766" s="279"/>
      <c r="I766" s="280"/>
      <c r="J766" s="279"/>
      <c r="K766" s="279"/>
      <c r="L766" s="279"/>
      <c r="M766" s="279"/>
      <c r="N766" s="279"/>
      <c r="O766" s="279"/>
      <c r="P766" s="279"/>
      <c r="Q766" s="279"/>
      <c r="R766" s="279"/>
      <c r="S766" s="269">
        <v>765</v>
      </c>
    </row>
    <row r="767" spans="1:19" s="84" customFormat="1" ht="15.75">
      <c r="A767" s="270" t="str">
        <f>IFERROR(IF(J767&lt;&gt;"",MAX($A$1:A766)+1,""),"")</f>
        <v/>
      </c>
      <c r="B767" s="271" t="str">
        <f>IFERROR(IF(J767="","",_xlfn.CONCAT($Y$2,_xlfn.CONCAT(IF(LEN(ドッグキャリー!$K$2)=1,0,""),ドッグキャリー!$K$2,_xlfn.CONCAT(IF(LEN(ドッグキャリー!$N$2)=1,0,""),ドッグキャリー!$N$2)))),"")</f>
        <v/>
      </c>
      <c r="C767" s="278"/>
      <c r="D767" s="278"/>
      <c r="E767" s="278"/>
      <c r="F767" s="279"/>
      <c r="G767" s="279"/>
      <c r="H767" s="279"/>
      <c r="I767" s="280"/>
      <c r="J767" s="279"/>
      <c r="K767" s="279"/>
      <c r="L767" s="279"/>
      <c r="M767" s="279"/>
      <c r="N767" s="279"/>
      <c r="O767" s="279"/>
      <c r="P767" s="279"/>
      <c r="Q767" s="279"/>
      <c r="R767" s="279"/>
      <c r="S767" s="269">
        <v>766</v>
      </c>
    </row>
    <row r="768" spans="1:19" s="84" customFormat="1" ht="15.75">
      <c r="A768" s="270" t="str">
        <f>IFERROR(IF(J768&lt;&gt;"",MAX($A$1:A767)+1,""),"")</f>
        <v/>
      </c>
      <c r="B768" s="271" t="str">
        <f>IFERROR(IF(J768="","",_xlfn.CONCAT($Y$2,_xlfn.CONCAT(IF(LEN(ドッグキャリー!$K$2)=1,0,""),ドッグキャリー!$K$2,_xlfn.CONCAT(IF(LEN(ドッグキャリー!$N$2)=1,0,""),ドッグキャリー!$N$2)))),"")</f>
        <v/>
      </c>
      <c r="C768" s="278"/>
      <c r="D768" s="278"/>
      <c r="E768" s="278"/>
      <c r="F768" s="279"/>
      <c r="G768" s="279"/>
      <c r="H768" s="279"/>
      <c r="I768" s="280"/>
      <c r="J768" s="279"/>
      <c r="K768" s="279"/>
      <c r="L768" s="279"/>
      <c r="M768" s="279"/>
      <c r="N768" s="279"/>
      <c r="O768" s="279"/>
      <c r="P768" s="279"/>
      <c r="Q768" s="279"/>
      <c r="R768" s="279"/>
      <c r="S768" s="269">
        <v>767</v>
      </c>
    </row>
    <row r="769" spans="1:19" s="84" customFormat="1" ht="15.75">
      <c r="A769" s="270" t="str">
        <f>IFERROR(IF(J769&lt;&gt;"",MAX($A$1:A768)+1,""),"")</f>
        <v/>
      </c>
      <c r="B769" s="271" t="str">
        <f>IFERROR(IF(J769="","",_xlfn.CONCAT($Y$2,_xlfn.CONCAT(IF(LEN(ドッグキャリー!$K$2)=1,0,""),ドッグキャリー!$K$2,_xlfn.CONCAT(IF(LEN(ドッグキャリー!$N$2)=1,0,""),ドッグキャリー!$N$2)))),"")</f>
        <v/>
      </c>
      <c r="C769" s="278"/>
      <c r="D769" s="278"/>
      <c r="E769" s="278"/>
      <c r="F769" s="279"/>
      <c r="G769" s="279"/>
      <c r="H769" s="279"/>
      <c r="I769" s="280"/>
      <c r="J769" s="279"/>
      <c r="K769" s="279"/>
      <c r="L769" s="279"/>
      <c r="M769" s="279"/>
      <c r="N769" s="279"/>
      <c r="O769" s="279"/>
      <c r="P769" s="279"/>
      <c r="Q769" s="279"/>
      <c r="R769" s="279"/>
      <c r="S769" s="269">
        <v>768</v>
      </c>
    </row>
    <row r="770" spans="1:19" s="84" customFormat="1" ht="15.75">
      <c r="A770" s="270" t="str">
        <f>IFERROR(IF(J770&lt;&gt;"",MAX($A$1:A769)+1,""),"")</f>
        <v/>
      </c>
      <c r="B770" s="271" t="str">
        <f>IFERROR(IF(J770="","",_xlfn.CONCAT($Y$2,_xlfn.CONCAT(IF(LEN(ドッグキャリー!$K$2)=1,0,""),ドッグキャリー!$K$2,_xlfn.CONCAT(IF(LEN(ドッグキャリー!$N$2)=1,0,""),ドッグキャリー!$N$2)))),"")</f>
        <v/>
      </c>
      <c r="C770" s="278"/>
      <c r="D770" s="278"/>
      <c r="E770" s="278"/>
      <c r="F770" s="279"/>
      <c r="G770" s="279"/>
      <c r="H770" s="279"/>
      <c r="I770" s="280"/>
      <c r="J770" s="279"/>
      <c r="K770" s="279"/>
      <c r="L770" s="279"/>
      <c r="M770" s="279"/>
      <c r="N770" s="279"/>
      <c r="O770" s="279"/>
      <c r="P770" s="279"/>
      <c r="Q770" s="279"/>
      <c r="R770" s="279"/>
      <c r="S770" s="269">
        <v>769</v>
      </c>
    </row>
    <row r="771" spans="1:19" s="84" customFormat="1" ht="15.75">
      <c r="A771" s="270" t="str">
        <f>IFERROR(IF(J771&lt;&gt;"",MAX($A$1:A770)+1,""),"")</f>
        <v/>
      </c>
      <c r="B771" s="271" t="str">
        <f>IFERROR(IF(J771="","",_xlfn.CONCAT($Y$2,_xlfn.CONCAT(IF(LEN(ドッグキャリー!$K$2)=1,0,""),ドッグキャリー!$K$2,_xlfn.CONCAT(IF(LEN(ドッグキャリー!$N$2)=1,0,""),ドッグキャリー!$N$2)))),"")</f>
        <v/>
      </c>
      <c r="C771" s="278"/>
      <c r="D771" s="278"/>
      <c r="E771" s="278"/>
      <c r="F771" s="279"/>
      <c r="G771" s="279"/>
      <c r="H771" s="279"/>
      <c r="I771" s="280"/>
      <c r="J771" s="279"/>
      <c r="K771" s="279"/>
      <c r="L771" s="279"/>
      <c r="M771" s="279"/>
      <c r="N771" s="279"/>
      <c r="O771" s="279"/>
      <c r="P771" s="279"/>
      <c r="Q771" s="279"/>
      <c r="R771" s="279"/>
      <c r="S771" s="269">
        <v>770</v>
      </c>
    </row>
    <row r="772" spans="1:19" s="84" customFormat="1" ht="15.75">
      <c r="A772" s="270" t="str">
        <f>IFERROR(IF(J772&lt;&gt;"",MAX($A$1:A771)+1,""),"")</f>
        <v/>
      </c>
      <c r="B772" s="271" t="str">
        <f>IFERROR(IF(J772="","",_xlfn.CONCAT($Y$2,_xlfn.CONCAT(IF(LEN(ドッグキャリー!$K$2)=1,0,""),ドッグキャリー!$K$2,_xlfn.CONCAT(IF(LEN(ドッグキャリー!$N$2)=1,0,""),ドッグキャリー!$N$2)))),"")</f>
        <v/>
      </c>
      <c r="C772" s="278"/>
      <c r="D772" s="278"/>
      <c r="E772" s="278"/>
      <c r="F772" s="279"/>
      <c r="G772" s="279"/>
      <c r="H772" s="279"/>
      <c r="I772" s="280"/>
      <c r="J772" s="279"/>
      <c r="K772" s="279"/>
      <c r="L772" s="279"/>
      <c r="M772" s="279"/>
      <c r="N772" s="279"/>
      <c r="O772" s="279"/>
      <c r="P772" s="279"/>
      <c r="Q772" s="279"/>
      <c r="R772" s="279"/>
      <c r="S772" s="269">
        <v>771</v>
      </c>
    </row>
    <row r="773" spans="1:19" s="84" customFormat="1" ht="15.75">
      <c r="A773" s="270" t="str">
        <f>IFERROR(IF(J773&lt;&gt;"",MAX($A$1:A772)+1,""),"")</f>
        <v/>
      </c>
      <c r="B773" s="271" t="str">
        <f>IFERROR(IF(J773="","",_xlfn.CONCAT($Y$2,_xlfn.CONCAT(IF(LEN(ドッグキャリー!$K$2)=1,0,""),ドッグキャリー!$K$2,_xlfn.CONCAT(IF(LEN(ドッグキャリー!$N$2)=1,0,""),ドッグキャリー!$N$2)))),"")</f>
        <v/>
      </c>
      <c r="C773" s="278"/>
      <c r="D773" s="278"/>
      <c r="E773" s="278"/>
      <c r="F773" s="279"/>
      <c r="G773" s="279"/>
      <c r="H773" s="279"/>
      <c r="I773" s="280"/>
      <c r="J773" s="279"/>
      <c r="K773" s="279"/>
      <c r="L773" s="279"/>
      <c r="M773" s="279"/>
      <c r="N773" s="279"/>
      <c r="O773" s="279"/>
      <c r="P773" s="279"/>
      <c r="Q773" s="279"/>
      <c r="R773" s="279"/>
      <c r="S773" s="269">
        <v>772</v>
      </c>
    </row>
    <row r="774" spans="1:19" s="84" customFormat="1" ht="15.75">
      <c r="A774" s="270" t="str">
        <f>IFERROR(IF(J774&lt;&gt;"",MAX($A$1:A773)+1,""),"")</f>
        <v/>
      </c>
      <c r="B774" s="271" t="str">
        <f>IFERROR(IF(J774="","",_xlfn.CONCAT($Y$2,_xlfn.CONCAT(IF(LEN(ドッグキャリー!$K$2)=1,0,""),ドッグキャリー!$K$2,_xlfn.CONCAT(IF(LEN(ドッグキャリー!$N$2)=1,0,""),ドッグキャリー!$N$2)))),"")</f>
        <v/>
      </c>
      <c r="C774" s="278"/>
      <c r="D774" s="278"/>
      <c r="E774" s="278"/>
      <c r="F774" s="279"/>
      <c r="G774" s="279"/>
      <c r="H774" s="279"/>
      <c r="I774" s="280"/>
      <c r="J774" s="279"/>
      <c r="K774" s="279"/>
      <c r="L774" s="279"/>
      <c r="M774" s="279"/>
      <c r="N774" s="279"/>
      <c r="O774" s="279"/>
      <c r="P774" s="279"/>
      <c r="Q774" s="279"/>
      <c r="R774" s="279"/>
      <c r="S774" s="269">
        <v>773</v>
      </c>
    </row>
    <row r="775" spans="1:19" s="84" customFormat="1" ht="15.75">
      <c r="A775" s="270" t="str">
        <f>IFERROR(IF(J775&lt;&gt;"",MAX($A$1:A774)+1,""),"")</f>
        <v/>
      </c>
      <c r="B775" s="271" t="str">
        <f>IFERROR(IF(J775="","",_xlfn.CONCAT($Y$2,_xlfn.CONCAT(IF(LEN(ドッグキャリー!$K$2)=1,0,""),ドッグキャリー!$K$2,_xlfn.CONCAT(IF(LEN(ドッグキャリー!$N$2)=1,0,""),ドッグキャリー!$N$2)))),"")</f>
        <v/>
      </c>
      <c r="C775" s="278"/>
      <c r="D775" s="278"/>
      <c r="E775" s="278"/>
      <c r="F775" s="279"/>
      <c r="G775" s="279"/>
      <c r="H775" s="279"/>
      <c r="I775" s="280"/>
      <c r="J775" s="279"/>
      <c r="K775" s="279"/>
      <c r="L775" s="279"/>
      <c r="M775" s="279"/>
      <c r="N775" s="279"/>
      <c r="O775" s="279"/>
      <c r="P775" s="279"/>
      <c r="Q775" s="279"/>
      <c r="R775" s="279"/>
      <c r="S775" s="269">
        <v>774</v>
      </c>
    </row>
    <row r="776" spans="1:19" s="84" customFormat="1" ht="15.75">
      <c r="A776" s="270" t="str">
        <f>IFERROR(IF(J776&lt;&gt;"",MAX($A$1:A775)+1,""),"")</f>
        <v/>
      </c>
      <c r="B776" s="271" t="str">
        <f>IFERROR(IF(J776="","",_xlfn.CONCAT($Y$2,_xlfn.CONCAT(IF(LEN(ドッグキャリー!$K$2)=1,0,""),ドッグキャリー!$K$2,_xlfn.CONCAT(IF(LEN(ドッグキャリー!$N$2)=1,0,""),ドッグキャリー!$N$2)))),"")</f>
        <v/>
      </c>
      <c r="C776" s="278"/>
      <c r="D776" s="278"/>
      <c r="E776" s="278"/>
      <c r="F776" s="279"/>
      <c r="G776" s="279"/>
      <c r="H776" s="279"/>
      <c r="I776" s="280"/>
      <c r="J776" s="279"/>
      <c r="K776" s="279"/>
      <c r="L776" s="279"/>
      <c r="M776" s="279"/>
      <c r="N776" s="279"/>
      <c r="O776" s="279"/>
      <c r="P776" s="279"/>
      <c r="Q776" s="279"/>
      <c r="R776" s="279"/>
      <c r="S776" s="269">
        <v>775</v>
      </c>
    </row>
    <row r="777" spans="1:19" s="84" customFormat="1" ht="15.75">
      <c r="A777" s="270" t="str">
        <f>IFERROR(IF(J777&lt;&gt;"",MAX($A$1:A776)+1,""),"")</f>
        <v/>
      </c>
      <c r="B777" s="271" t="str">
        <f>IFERROR(IF(J777="","",_xlfn.CONCAT($Y$2,_xlfn.CONCAT(IF(LEN(ドッグキャリー!$K$2)=1,0,""),ドッグキャリー!$K$2,_xlfn.CONCAT(IF(LEN(ドッグキャリー!$N$2)=1,0,""),ドッグキャリー!$N$2)))),"")</f>
        <v/>
      </c>
      <c r="C777" s="278"/>
      <c r="D777" s="278"/>
      <c r="E777" s="278"/>
      <c r="F777" s="279"/>
      <c r="G777" s="279"/>
      <c r="H777" s="279"/>
      <c r="I777" s="280"/>
      <c r="J777" s="279"/>
      <c r="K777" s="279"/>
      <c r="L777" s="279"/>
      <c r="M777" s="279"/>
      <c r="N777" s="279"/>
      <c r="O777" s="279"/>
      <c r="P777" s="279"/>
      <c r="Q777" s="279"/>
      <c r="R777" s="279"/>
      <c r="S777" s="269">
        <v>776</v>
      </c>
    </row>
    <row r="778" spans="1:19" s="84" customFormat="1" ht="15.75">
      <c r="A778" s="270" t="str">
        <f>IFERROR(IF(J778&lt;&gt;"",MAX($A$1:A777)+1,""),"")</f>
        <v/>
      </c>
      <c r="B778" s="271" t="str">
        <f>IFERROR(IF(J778="","",_xlfn.CONCAT($Y$2,_xlfn.CONCAT(IF(LEN(ドッグキャリー!$K$2)=1,0,""),ドッグキャリー!$K$2,_xlfn.CONCAT(IF(LEN(ドッグキャリー!$N$2)=1,0,""),ドッグキャリー!$N$2)))),"")</f>
        <v/>
      </c>
      <c r="C778" s="278"/>
      <c r="D778" s="278"/>
      <c r="E778" s="278"/>
      <c r="F778" s="279"/>
      <c r="G778" s="279"/>
      <c r="H778" s="279"/>
      <c r="I778" s="280"/>
      <c r="J778" s="279"/>
      <c r="K778" s="279"/>
      <c r="L778" s="279"/>
      <c r="M778" s="279"/>
      <c r="N778" s="279"/>
      <c r="O778" s="279"/>
      <c r="P778" s="279"/>
      <c r="Q778" s="279"/>
      <c r="R778" s="279"/>
      <c r="S778" s="269">
        <v>777</v>
      </c>
    </row>
    <row r="779" spans="1:19" s="84" customFormat="1" ht="15.75">
      <c r="A779" s="270" t="str">
        <f>IFERROR(IF(J779&lt;&gt;"",MAX($A$1:A778)+1,""),"")</f>
        <v/>
      </c>
      <c r="B779" s="271" t="str">
        <f>IFERROR(IF(J779="","",_xlfn.CONCAT($Y$2,_xlfn.CONCAT(IF(LEN(ドッグキャリー!$K$2)=1,0,""),ドッグキャリー!$K$2,_xlfn.CONCAT(IF(LEN(ドッグキャリー!$N$2)=1,0,""),ドッグキャリー!$N$2)))),"")</f>
        <v/>
      </c>
      <c r="C779" s="278"/>
      <c r="D779" s="278"/>
      <c r="E779" s="278"/>
      <c r="F779" s="279"/>
      <c r="G779" s="279"/>
      <c r="H779" s="279"/>
      <c r="I779" s="280"/>
      <c r="J779" s="279"/>
      <c r="K779" s="279"/>
      <c r="L779" s="279"/>
      <c r="M779" s="279"/>
      <c r="N779" s="279"/>
      <c r="O779" s="279"/>
      <c r="P779" s="279"/>
      <c r="Q779" s="279"/>
      <c r="R779" s="279"/>
      <c r="S779" s="269">
        <v>778</v>
      </c>
    </row>
    <row r="780" spans="1:19" s="84" customFormat="1" ht="15.75">
      <c r="A780" s="270" t="str">
        <f>IFERROR(IF(J780&lt;&gt;"",MAX($A$1:A779)+1,""),"")</f>
        <v/>
      </c>
      <c r="B780" s="271" t="str">
        <f>IFERROR(IF(J780="","",_xlfn.CONCAT($Y$2,_xlfn.CONCAT(IF(LEN(ドッグキャリー!$K$2)=1,0,""),ドッグキャリー!$K$2,_xlfn.CONCAT(IF(LEN(ドッグキャリー!$N$2)=1,0,""),ドッグキャリー!$N$2)))),"")</f>
        <v/>
      </c>
      <c r="C780" s="278"/>
      <c r="D780" s="278"/>
      <c r="E780" s="278"/>
      <c r="F780" s="279"/>
      <c r="G780" s="279"/>
      <c r="H780" s="279"/>
      <c r="I780" s="280"/>
      <c r="J780" s="279"/>
      <c r="K780" s="279"/>
      <c r="L780" s="279"/>
      <c r="M780" s="279"/>
      <c r="N780" s="279"/>
      <c r="O780" s="279"/>
      <c r="P780" s="279"/>
      <c r="Q780" s="279"/>
      <c r="R780" s="279"/>
      <c r="S780" s="269">
        <v>779</v>
      </c>
    </row>
    <row r="781" spans="1:19" s="84" customFormat="1" ht="15.75">
      <c r="A781" s="270" t="str">
        <f>IFERROR(IF(J781&lt;&gt;"",MAX($A$1:A780)+1,""),"")</f>
        <v/>
      </c>
      <c r="B781" s="271" t="str">
        <f>IFERROR(IF(J781="","",_xlfn.CONCAT($Y$2,_xlfn.CONCAT(IF(LEN(ドッグキャリー!$K$2)=1,0,""),ドッグキャリー!$K$2,_xlfn.CONCAT(IF(LEN(ドッグキャリー!$N$2)=1,0,""),ドッグキャリー!$N$2)))),"")</f>
        <v/>
      </c>
      <c r="C781" s="278"/>
      <c r="D781" s="278"/>
      <c r="E781" s="278"/>
      <c r="F781" s="279"/>
      <c r="G781" s="279"/>
      <c r="H781" s="279"/>
      <c r="I781" s="280"/>
      <c r="J781" s="279"/>
      <c r="K781" s="279"/>
      <c r="L781" s="279"/>
      <c r="M781" s="279"/>
      <c r="N781" s="279"/>
      <c r="O781" s="279"/>
      <c r="P781" s="279"/>
      <c r="Q781" s="279"/>
      <c r="R781" s="279"/>
      <c r="S781" s="269">
        <v>780</v>
      </c>
    </row>
    <row r="782" spans="1:19" s="84" customFormat="1" ht="15.75">
      <c r="A782" s="270" t="str">
        <f>IFERROR(IF(J782&lt;&gt;"",MAX($A$1:A781)+1,""),"")</f>
        <v/>
      </c>
      <c r="B782" s="271" t="str">
        <f>IFERROR(IF(J782="","",_xlfn.CONCAT($Y$2,_xlfn.CONCAT(IF(LEN(ドッグキャリー!$K$2)=1,0,""),ドッグキャリー!$K$2,_xlfn.CONCAT(IF(LEN(ドッグキャリー!$N$2)=1,0,""),ドッグキャリー!$N$2)))),"")</f>
        <v/>
      </c>
      <c r="C782" s="278"/>
      <c r="D782" s="278"/>
      <c r="E782" s="278"/>
      <c r="F782" s="279"/>
      <c r="G782" s="279"/>
      <c r="H782" s="279"/>
      <c r="I782" s="280"/>
      <c r="J782" s="279"/>
      <c r="K782" s="279"/>
      <c r="L782" s="279"/>
      <c r="M782" s="279"/>
      <c r="N782" s="279"/>
      <c r="O782" s="279"/>
      <c r="P782" s="279"/>
      <c r="Q782" s="279"/>
      <c r="R782" s="279"/>
      <c r="S782" s="269">
        <v>781</v>
      </c>
    </row>
    <row r="783" spans="1:19" s="84" customFormat="1" ht="15.75">
      <c r="A783" s="270" t="str">
        <f>IFERROR(IF(J783&lt;&gt;"",MAX($A$1:A782)+1,""),"")</f>
        <v/>
      </c>
      <c r="B783" s="271" t="str">
        <f>IFERROR(IF(J783="","",_xlfn.CONCAT($Y$2,_xlfn.CONCAT(IF(LEN(ドッグキャリー!$K$2)=1,0,""),ドッグキャリー!$K$2,_xlfn.CONCAT(IF(LEN(ドッグキャリー!$N$2)=1,0,""),ドッグキャリー!$N$2)))),"")</f>
        <v/>
      </c>
      <c r="C783" s="278"/>
      <c r="D783" s="278"/>
      <c r="E783" s="278"/>
      <c r="F783" s="279"/>
      <c r="G783" s="279"/>
      <c r="H783" s="279"/>
      <c r="I783" s="280"/>
      <c r="J783" s="279"/>
      <c r="K783" s="279"/>
      <c r="L783" s="279"/>
      <c r="M783" s="279"/>
      <c r="N783" s="279"/>
      <c r="O783" s="279"/>
      <c r="P783" s="279"/>
      <c r="Q783" s="279"/>
      <c r="R783" s="279"/>
      <c r="S783" s="269">
        <v>782</v>
      </c>
    </row>
    <row r="784" spans="1:19" s="84" customFormat="1" ht="15.75">
      <c r="A784" s="270" t="str">
        <f>IFERROR(IF(J784&lt;&gt;"",MAX($A$1:A783)+1,""),"")</f>
        <v/>
      </c>
      <c r="B784" s="271" t="str">
        <f>IFERROR(IF(J784="","",_xlfn.CONCAT($Y$2,_xlfn.CONCAT(IF(LEN(ドッグキャリー!$K$2)=1,0,""),ドッグキャリー!$K$2,_xlfn.CONCAT(IF(LEN(ドッグキャリー!$N$2)=1,0,""),ドッグキャリー!$N$2)))),"")</f>
        <v/>
      </c>
      <c r="C784" s="278"/>
      <c r="D784" s="278"/>
      <c r="E784" s="278"/>
      <c r="F784" s="279"/>
      <c r="G784" s="279"/>
      <c r="H784" s="279"/>
      <c r="I784" s="280"/>
      <c r="J784" s="279"/>
      <c r="K784" s="279"/>
      <c r="L784" s="279"/>
      <c r="M784" s="279"/>
      <c r="N784" s="279"/>
      <c r="O784" s="279"/>
      <c r="P784" s="279"/>
      <c r="Q784" s="279"/>
      <c r="R784" s="279"/>
      <c r="S784" s="269">
        <v>783</v>
      </c>
    </row>
    <row r="785" spans="1:19" s="84" customFormat="1" ht="15.75">
      <c r="A785" s="270" t="str">
        <f>IFERROR(IF(J785&lt;&gt;"",MAX($A$1:A784)+1,""),"")</f>
        <v/>
      </c>
      <c r="B785" s="271" t="str">
        <f>IFERROR(IF(J785="","",_xlfn.CONCAT($Y$2,_xlfn.CONCAT(IF(LEN(ドッグキャリー!$K$2)=1,0,""),ドッグキャリー!$K$2,_xlfn.CONCAT(IF(LEN(ドッグキャリー!$N$2)=1,0,""),ドッグキャリー!$N$2)))),"")</f>
        <v/>
      </c>
      <c r="C785" s="278"/>
      <c r="D785" s="278"/>
      <c r="E785" s="278"/>
      <c r="F785" s="279"/>
      <c r="G785" s="279"/>
      <c r="H785" s="279"/>
      <c r="I785" s="280"/>
      <c r="J785" s="279"/>
      <c r="K785" s="279"/>
      <c r="L785" s="279"/>
      <c r="M785" s="279"/>
      <c r="N785" s="279"/>
      <c r="O785" s="279"/>
      <c r="P785" s="279"/>
      <c r="Q785" s="279"/>
      <c r="R785" s="279"/>
      <c r="S785" s="269">
        <v>784</v>
      </c>
    </row>
    <row r="786" spans="1:19" s="84" customFormat="1" ht="15.75">
      <c r="A786" s="270" t="str">
        <f>IFERROR(IF(J786&lt;&gt;"",MAX($A$1:A785)+1,""),"")</f>
        <v/>
      </c>
      <c r="B786" s="271" t="str">
        <f>IFERROR(IF(J786="","",_xlfn.CONCAT($Y$2,_xlfn.CONCAT(IF(LEN(ドッグキャリー!$K$2)=1,0,""),ドッグキャリー!$K$2,_xlfn.CONCAT(IF(LEN(ドッグキャリー!$N$2)=1,0,""),ドッグキャリー!$N$2)))),"")</f>
        <v/>
      </c>
      <c r="C786" s="278"/>
      <c r="D786" s="278"/>
      <c r="E786" s="278"/>
      <c r="F786" s="279"/>
      <c r="G786" s="279"/>
      <c r="H786" s="279"/>
      <c r="I786" s="280"/>
      <c r="J786" s="279"/>
      <c r="K786" s="279"/>
      <c r="L786" s="279"/>
      <c r="M786" s="279"/>
      <c r="N786" s="279"/>
      <c r="O786" s="279"/>
      <c r="P786" s="279"/>
      <c r="Q786" s="279"/>
      <c r="R786" s="279"/>
      <c r="S786" s="269">
        <v>785</v>
      </c>
    </row>
    <row r="787" spans="1:19" s="84" customFormat="1" ht="15.75">
      <c r="A787" s="270" t="str">
        <f>IFERROR(IF(J787&lt;&gt;"",MAX($A$1:A786)+1,""),"")</f>
        <v/>
      </c>
      <c r="B787" s="271" t="str">
        <f>IFERROR(IF(J787="","",_xlfn.CONCAT($Y$2,_xlfn.CONCAT(IF(LEN(ドッグキャリー!$K$2)=1,0,""),ドッグキャリー!$K$2,_xlfn.CONCAT(IF(LEN(ドッグキャリー!$N$2)=1,0,""),ドッグキャリー!$N$2)))),"")</f>
        <v/>
      </c>
      <c r="C787" s="279"/>
      <c r="D787" s="279"/>
      <c r="E787" s="279"/>
      <c r="F787" s="279"/>
      <c r="G787" s="279"/>
      <c r="H787" s="279"/>
      <c r="I787" s="279"/>
      <c r="J787" s="279"/>
      <c r="K787" s="279"/>
      <c r="L787" s="279"/>
      <c r="M787" s="279"/>
      <c r="N787" s="279"/>
      <c r="O787" s="279"/>
      <c r="P787" s="279"/>
      <c r="Q787" s="279"/>
      <c r="R787" s="279"/>
      <c r="S787" s="269">
        <v>786</v>
      </c>
    </row>
    <row r="788" spans="1:19" s="86" customFormat="1" ht="15.75">
      <c r="A788" s="270" t="str">
        <f>IFERROR(IF(J788&lt;&gt;"",MAX($A$1:A787)+1,""),"")</f>
        <v/>
      </c>
      <c r="B788" s="271" t="str">
        <f>IFERROR(IF(J788="","",_xlfn.CONCAT($Y$2,_xlfn.CONCAT(IF(LEN(ドッグキャリー!$K$2)=1,0,""),ドッグキャリー!$K$2,_xlfn.CONCAT(IF(LEN(ドッグキャリー!$N$2)=1,0,""),ドッグキャリー!$N$2)))),"")</f>
        <v/>
      </c>
      <c r="C788" s="281"/>
      <c r="D788" s="281"/>
      <c r="E788" s="281"/>
      <c r="F788" s="282"/>
      <c r="G788" s="282"/>
      <c r="H788" s="282"/>
      <c r="I788" s="283" t="str">
        <f>IF(ベッド・マット!N7=0,"",ベッド・マット!E7)</f>
        <v/>
      </c>
      <c r="J788" s="282" t="str">
        <f>IF(ベッド・マット!N7=0,"",ベッド・マット!N7)</f>
        <v/>
      </c>
      <c r="K788" s="282"/>
      <c r="L788" s="282"/>
      <c r="M788" s="282"/>
      <c r="N788" s="282"/>
      <c r="O788" s="282"/>
      <c r="P788" s="282"/>
      <c r="Q788" s="282"/>
      <c r="R788" s="282"/>
      <c r="S788" s="269">
        <v>787</v>
      </c>
    </row>
    <row r="789" spans="1:19" s="86" customFormat="1" ht="15.75">
      <c r="A789" s="270" t="str">
        <f>IFERROR(IF(J789&lt;&gt;"",MAX($A$1:A788)+1,""),"")</f>
        <v/>
      </c>
      <c r="B789" s="271" t="str">
        <f>IFERROR(IF(J789="","",_xlfn.CONCAT($Y$2,_xlfn.CONCAT(IF(LEN(ドッグキャリー!$K$2)=1,0,""),ドッグキャリー!$K$2,_xlfn.CONCAT(IF(LEN(ドッグキャリー!$N$2)=1,0,""),ドッグキャリー!$N$2)))),"")</f>
        <v/>
      </c>
      <c r="C789" s="281"/>
      <c r="D789" s="281"/>
      <c r="E789" s="281"/>
      <c r="F789" s="282"/>
      <c r="G789" s="282"/>
      <c r="H789" s="282"/>
      <c r="I789" s="283" t="str">
        <f>IF(ベッド・マット!N8=0,"",ベッド・マット!E8)</f>
        <v/>
      </c>
      <c r="J789" s="282" t="str">
        <f>IF(ベッド・マット!N8=0,"",ベッド・マット!N8)</f>
        <v/>
      </c>
      <c r="K789" s="282"/>
      <c r="L789" s="282"/>
      <c r="M789" s="282"/>
      <c r="N789" s="282"/>
      <c r="O789" s="282"/>
      <c r="P789" s="282"/>
      <c r="Q789" s="282"/>
      <c r="R789" s="282"/>
      <c r="S789" s="269">
        <v>788</v>
      </c>
    </row>
    <row r="790" spans="1:19" s="86" customFormat="1" ht="15.75">
      <c r="A790" s="270" t="str">
        <f>IFERROR(IF(J790&lt;&gt;"",MAX($A$1:A789)+1,""),"")</f>
        <v/>
      </c>
      <c r="B790" s="271" t="str">
        <f>IFERROR(IF(J790="","",_xlfn.CONCAT($Y$2,_xlfn.CONCAT(IF(LEN(ドッグキャリー!$K$2)=1,0,""),ドッグキャリー!$K$2,_xlfn.CONCAT(IF(LEN(ドッグキャリー!$N$2)=1,0,""),ドッグキャリー!$N$2)))),"")</f>
        <v/>
      </c>
      <c r="C790" s="281"/>
      <c r="D790" s="281"/>
      <c r="E790" s="281"/>
      <c r="F790" s="282"/>
      <c r="G790" s="282"/>
      <c r="H790" s="282"/>
      <c r="I790" s="283" t="str">
        <f>IF(ベッド・マット!N9=0,"",ベッド・マット!E9)</f>
        <v/>
      </c>
      <c r="J790" s="282" t="str">
        <f>IF(ベッド・マット!N9=0,"",ベッド・マット!N9)</f>
        <v/>
      </c>
      <c r="K790" s="282"/>
      <c r="L790" s="282"/>
      <c r="M790" s="282"/>
      <c r="N790" s="282"/>
      <c r="O790" s="282"/>
      <c r="P790" s="282"/>
      <c r="Q790" s="282"/>
      <c r="R790" s="282"/>
      <c r="S790" s="269">
        <v>789</v>
      </c>
    </row>
    <row r="791" spans="1:19" s="86" customFormat="1" ht="15.75">
      <c r="A791" s="270" t="str">
        <f>IFERROR(IF(J791&lt;&gt;"",MAX($A$1:A790)+1,""),"")</f>
        <v/>
      </c>
      <c r="B791" s="271" t="str">
        <f>IFERROR(IF(J791="","",_xlfn.CONCAT($Y$2,_xlfn.CONCAT(IF(LEN(ドッグキャリー!$K$2)=1,0,""),ドッグキャリー!$K$2,_xlfn.CONCAT(IF(LEN(ドッグキャリー!$N$2)=1,0,""),ドッグキャリー!$N$2)))),"")</f>
        <v/>
      </c>
      <c r="C791" s="281"/>
      <c r="D791" s="281"/>
      <c r="E791" s="281"/>
      <c r="F791" s="282"/>
      <c r="G791" s="282"/>
      <c r="H791" s="282"/>
      <c r="I791" s="283" t="str">
        <f>IF(ベッド・マット!N10=0,"",ベッド・マット!E10)</f>
        <v/>
      </c>
      <c r="J791" s="282" t="str">
        <f>IF(ベッド・マット!N10=0,"",ベッド・マット!N10)</f>
        <v/>
      </c>
      <c r="K791" s="282"/>
      <c r="L791" s="282"/>
      <c r="M791" s="282"/>
      <c r="N791" s="282"/>
      <c r="O791" s="282"/>
      <c r="P791" s="282"/>
      <c r="Q791" s="282"/>
      <c r="R791" s="282"/>
      <c r="S791" s="269">
        <v>790</v>
      </c>
    </row>
    <row r="792" spans="1:19" s="86" customFormat="1" ht="15.75">
      <c r="A792" s="270" t="str">
        <f>IFERROR(IF(J792&lt;&gt;"",MAX($A$1:A791)+1,""),"")</f>
        <v/>
      </c>
      <c r="B792" s="271" t="str">
        <f>IFERROR(IF(J792="","",_xlfn.CONCAT($Y$2,_xlfn.CONCAT(IF(LEN(ドッグキャリー!$K$2)=1,0,""),ドッグキャリー!$K$2,_xlfn.CONCAT(IF(LEN(ドッグキャリー!$N$2)=1,0,""),ドッグキャリー!$N$2)))),"")</f>
        <v/>
      </c>
      <c r="C792" s="281"/>
      <c r="D792" s="281"/>
      <c r="E792" s="281"/>
      <c r="F792" s="282"/>
      <c r="G792" s="282"/>
      <c r="H792" s="282"/>
      <c r="I792" s="283" t="str">
        <f>IF(ベッド・マット!N11=0,"",ベッド・マット!E11)</f>
        <v/>
      </c>
      <c r="J792" s="282" t="str">
        <f>IF(ベッド・マット!N11=0,"",ベッド・マット!N11)</f>
        <v/>
      </c>
      <c r="K792" s="282"/>
      <c r="L792" s="282"/>
      <c r="M792" s="282"/>
      <c r="N792" s="282"/>
      <c r="O792" s="282"/>
      <c r="P792" s="282"/>
      <c r="Q792" s="282"/>
      <c r="R792" s="282"/>
      <c r="S792" s="269">
        <v>791</v>
      </c>
    </row>
    <row r="793" spans="1:19" s="86" customFormat="1" ht="15.75">
      <c r="A793" s="270" t="str">
        <f>IFERROR(IF(J793&lt;&gt;"",MAX($A$1:A792)+1,""),"")</f>
        <v/>
      </c>
      <c r="B793" s="271" t="str">
        <f>IFERROR(IF(J793="","",_xlfn.CONCAT($Y$2,_xlfn.CONCAT(IF(LEN(ドッグキャリー!$K$2)=1,0,""),ドッグキャリー!$K$2,_xlfn.CONCAT(IF(LEN(ドッグキャリー!$N$2)=1,0,""),ドッグキャリー!$N$2)))),"")</f>
        <v/>
      </c>
      <c r="C793" s="281"/>
      <c r="D793" s="281"/>
      <c r="E793" s="281"/>
      <c r="F793" s="282"/>
      <c r="G793" s="282"/>
      <c r="H793" s="282"/>
      <c r="I793" s="283" t="str">
        <f>IF(ベッド・マット!N12=0,"",ベッド・マット!E12)</f>
        <v/>
      </c>
      <c r="J793" s="282" t="str">
        <f>IF(ベッド・マット!N12=0,"",ベッド・マット!N12)</f>
        <v/>
      </c>
      <c r="K793" s="282"/>
      <c r="L793" s="282"/>
      <c r="M793" s="282"/>
      <c r="N793" s="282"/>
      <c r="O793" s="282"/>
      <c r="P793" s="282"/>
      <c r="Q793" s="282"/>
      <c r="R793" s="282"/>
      <c r="S793" s="269">
        <v>792</v>
      </c>
    </row>
    <row r="794" spans="1:19" s="86" customFormat="1" ht="15.75">
      <c r="A794" s="270" t="str">
        <f>IFERROR(IF(J794&lt;&gt;"",MAX($A$1:A793)+1,""),"")</f>
        <v/>
      </c>
      <c r="B794" s="271" t="str">
        <f>IFERROR(IF(J794="","",_xlfn.CONCAT($Y$2,_xlfn.CONCAT(IF(LEN(ドッグキャリー!$K$2)=1,0,""),ドッグキャリー!$K$2,_xlfn.CONCAT(IF(LEN(ドッグキャリー!$N$2)=1,0,""),ドッグキャリー!$N$2)))),"")</f>
        <v/>
      </c>
      <c r="C794" s="281"/>
      <c r="D794" s="281"/>
      <c r="E794" s="281"/>
      <c r="F794" s="282"/>
      <c r="G794" s="282"/>
      <c r="H794" s="282"/>
      <c r="I794" s="283" t="str">
        <f>IF(ベッド・マット!N13=0,"",ベッド・マット!E13)</f>
        <v/>
      </c>
      <c r="J794" s="282" t="str">
        <f>IF(ベッド・マット!N13=0,"",ベッド・マット!N13)</f>
        <v/>
      </c>
      <c r="K794" s="282"/>
      <c r="L794" s="282"/>
      <c r="M794" s="282"/>
      <c r="N794" s="282"/>
      <c r="O794" s="282"/>
      <c r="P794" s="282"/>
      <c r="Q794" s="282"/>
      <c r="R794" s="282"/>
      <c r="S794" s="269">
        <v>793</v>
      </c>
    </row>
    <row r="795" spans="1:19" s="86" customFormat="1" ht="15.75">
      <c r="A795" s="270" t="str">
        <f>IFERROR(IF(J795&lt;&gt;"",MAX($A$1:A794)+1,""),"")</f>
        <v/>
      </c>
      <c r="B795" s="271" t="str">
        <f>IFERROR(IF(J795="","",_xlfn.CONCAT($Y$2,_xlfn.CONCAT(IF(LEN(ドッグキャリー!$K$2)=1,0,""),ドッグキャリー!$K$2,_xlfn.CONCAT(IF(LEN(ドッグキャリー!$N$2)=1,0,""),ドッグキャリー!$N$2)))),"")</f>
        <v/>
      </c>
      <c r="C795" s="281"/>
      <c r="D795" s="281"/>
      <c r="E795" s="281"/>
      <c r="F795" s="282"/>
      <c r="G795" s="282"/>
      <c r="H795" s="282"/>
      <c r="I795" s="283" t="str">
        <f>IF(ベッド・マット!N14=0,"",ベッド・マット!E14)</f>
        <v/>
      </c>
      <c r="J795" s="282" t="str">
        <f>IF(ベッド・マット!N14=0,"",ベッド・マット!N14)</f>
        <v/>
      </c>
      <c r="K795" s="282"/>
      <c r="L795" s="282"/>
      <c r="M795" s="282"/>
      <c r="N795" s="282"/>
      <c r="O795" s="282"/>
      <c r="P795" s="282"/>
      <c r="Q795" s="282"/>
      <c r="R795" s="282"/>
      <c r="S795" s="269">
        <v>794</v>
      </c>
    </row>
    <row r="796" spans="1:19" s="86" customFormat="1" ht="15.75">
      <c r="A796" s="270" t="str">
        <f>IFERROR(IF(J796&lt;&gt;"",MAX($A$1:A795)+1,""),"")</f>
        <v/>
      </c>
      <c r="B796" s="271" t="str">
        <f>IFERROR(IF(J796="","",_xlfn.CONCAT($Y$2,_xlfn.CONCAT(IF(LEN(ドッグキャリー!$K$2)=1,0,""),ドッグキャリー!$K$2,_xlfn.CONCAT(IF(LEN(ドッグキャリー!$N$2)=1,0,""),ドッグキャリー!$N$2)))),"")</f>
        <v/>
      </c>
      <c r="C796" s="281"/>
      <c r="D796" s="281"/>
      <c r="E796" s="281"/>
      <c r="F796" s="282"/>
      <c r="G796" s="282"/>
      <c r="H796" s="282"/>
      <c r="I796" s="283" t="str">
        <f>IF(ベッド・マット!N15=0,"",ベッド・マット!E15)</f>
        <v/>
      </c>
      <c r="J796" s="282" t="str">
        <f>IF(ベッド・マット!N15=0,"",ベッド・マット!N15)</f>
        <v/>
      </c>
      <c r="K796" s="282"/>
      <c r="L796" s="282"/>
      <c r="M796" s="282"/>
      <c r="N796" s="282"/>
      <c r="O796" s="282"/>
      <c r="P796" s="282"/>
      <c r="Q796" s="282"/>
      <c r="R796" s="282"/>
      <c r="S796" s="269">
        <v>795</v>
      </c>
    </row>
    <row r="797" spans="1:19" s="86" customFormat="1" ht="15.75">
      <c r="A797" s="270" t="str">
        <f>IFERROR(IF(J797&lt;&gt;"",MAX($A$1:A796)+1,""),"")</f>
        <v/>
      </c>
      <c r="B797" s="271" t="str">
        <f>IFERROR(IF(J797="","",_xlfn.CONCAT($Y$2,_xlfn.CONCAT(IF(LEN(ドッグキャリー!$K$2)=1,0,""),ドッグキャリー!$K$2,_xlfn.CONCAT(IF(LEN(ドッグキャリー!$N$2)=1,0,""),ドッグキャリー!$N$2)))),"")</f>
        <v/>
      </c>
      <c r="C797" s="281"/>
      <c r="D797" s="281"/>
      <c r="E797" s="281"/>
      <c r="F797" s="282"/>
      <c r="G797" s="282"/>
      <c r="H797" s="282"/>
      <c r="I797" s="283" t="str">
        <f>IF(ベッド・マット!N16=0,"",ベッド・マット!E16)</f>
        <v/>
      </c>
      <c r="J797" s="282" t="str">
        <f>IF(ベッド・マット!N16=0,"",ベッド・マット!N16)</f>
        <v/>
      </c>
      <c r="K797" s="282"/>
      <c r="L797" s="282"/>
      <c r="M797" s="282"/>
      <c r="N797" s="282"/>
      <c r="O797" s="282"/>
      <c r="P797" s="282"/>
      <c r="Q797" s="282"/>
      <c r="R797" s="282"/>
      <c r="S797" s="269">
        <v>796</v>
      </c>
    </row>
    <row r="798" spans="1:19" s="86" customFormat="1" ht="15.75">
      <c r="A798" s="270" t="str">
        <f>IFERROR(IF(J798&lt;&gt;"",MAX($A$1:A797)+1,""),"")</f>
        <v/>
      </c>
      <c r="B798" s="271" t="str">
        <f>IFERROR(IF(J798="","",_xlfn.CONCAT($Y$2,_xlfn.CONCAT(IF(LEN(ドッグキャリー!$K$2)=1,0,""),ドッグキャリー!$K$2,_xlfn.CONCAT(IF(LEN(ドッグキャリー!$N$2)=1,0,""),ドッグキャリー!$N$2)))),"")</f>
        <v/>
      </c>
      <c r="C798" s="281"/>
      <c r="D798" s="281"/>
      <c r="E798" s="281"/>
      <c r="F798" s="282"/>
      <c r="G798" s="282"/>
      <c r="H798" s="282"/>
      <c r="I798" s="283" t="str">
        <f>IF(ベッド・マット!N17=0,"",ベッド・マット!E17)</f>
        <v/>
      </c>
      <c r="J798" s="282" t="str">
        <f>IF(ベッド・マット!N17=0,"",ベッド・マット!N17)</f>
        <v/>
      </c>
      <c r="K798" s="282"/>
      <c r="L798" s="282"/>
      <c r="M798" s="282"/>
      <c r="N798" s="282"/>
      <c r="O798" s="282"/>
      <c r="P798" s="282"/>
      <c r="Q798" s="282"/>
      <c r="R798" s="282"/>
      <c r="S798" s="269">
        <v>797</v>
      </c>
    </row>
    <row r="799" spans="1:19" s="86" customFormat="1" ht="15.75">
      <c r="A799" s="270" t="str">
        <f>IFERROR(IF(J799&lt;&gt;"",MAX($A$1:A798)+1,""),"")</f>
        <v/>
      </c>
      <c r="B799" s="271" t="str">
        <f>IFERROR(IF(J799="","",_xlfn.CONCAT($Y$2,_xlfn.CONCAT(IF(LEN(ドッグキャリー!$K$2)=1,0,""),ドッグキャリー!$K$2,_xlfn.CONCAT(IF(LEN(ドッグキャリー!$N$2)=1,0,""),ドッグキャリー!$N$2)))),"")</f>
        <v/>
      </c>
      <c r="C799" s="281"/>
      <c r="D799" s="281"/>
      <c r="E799" s="281"/>
      <c r="F799" s="282"/>
      <c r="G799" s="282"/>
      <c r="H799" s="282"/>
      <c r="I799" s="283" t="str">
        <f>IF(ベッド・マット!N18=0,"",ベッド・マット!E18)</f>
        <v/>
      </c>
      <c r="J799" s="282" t="str">
        <f>IF(ベッド・マット!N18=0,"",ベッド・マット!N18)</f>
        <v/>
      </c>
      <c r="K799" s="282"/>
      <c r="L799" s="282"/>
      <c r="M799" s="282"/>
      <c r="N799" s="282"/>
      <c r="O799" s="282"/>
      <c r="P799" s="282"/>
      <c r="Q799" s="282"/>
      <c r="R799" s="282"/>
      <c r="S799" s="269">
        <v>798</v>
      </c>
    </row>
    <row r="800" spans="1:19" s="86" customFormat="1" ht="15.75">
      <c r="A800" s="270" t="str">
        <f>IFERROR(IF(J800&lt;&gt;"",MAX($A$1:A799)+1,""),"")</f>
        <v/>
      </c>
      <c r="B800" s="271" t="str">
        <f>IFERROR(IF(J800="","",_xlfn.CONCAT($Y$2,_xlfn.CONCAT(IF(LEN(ドッグキャリー!$K$2)=1,0,""),ドッグキャリー!$K$2,_xlfn.CONCAT(IF(LEN(ドッグキャリー!$N$2)=1,0,""),ドッグキャリー!$N$2)))),"")</f>
        <v/>
      </c>
      <c r="C800" s="281"/>
      <c r="D800" s="281"/>
      <c r="E800" s="281"/>
      <c r="F800" s="282"/>
      <c r="G800" s="282"/>
      <c r="H800" s="282"/>
      <c r="I800" s="283" t="str">
        <f>IF(ベッド・マット!N19=0,"",ベッド・マット!E19)</f>
        <v/>
      </c>
      <c r="J800" s="282" t="str">
        <f>IF(ベッド・マット!N19=0,"",ベッド・マット!N19)</f>
        <v/>
      </c>
      <c r="K800" s="282"/>
      <c r="L800" s="282"/>
      <c r="M800" s="282"/>
      <c r="N800" s="282"/>
      <c r="O800" s="282"/>
      <c r="P800" s="282"/>
      <c r="Q800" s="282"/>
      <c r="R800" s="282"/>
      <c r="S800" s="269">
        <v>799</v>
      </c>
    </row>
    <row r="801" spans="1:19" s="86" customFormat="1" ht="15.75">
      <c r="A801" s="270" t="str">
        <f>IFERROR(IF(J801&lt;&gt;"",MAX($A$1:A800)+1,""),"")</f>
        <v/>
      </c>
      <c r="B801" s="271" t="str">
        <f>IFERROR(IF(J801="","",_xlfn.CONCAT($Y$2,_xlfn.CONCAT(IF(LEN(ドッグキャリー!$K$2)=1,0,""),ドッグキャリー!$K$2,_xlfn.CONCAT(IF(LEN(ドッグキャリー!$N$2)=1,0,""),ドッグキャリー!$N$2)))),"")</f>
        <v/>
      </c>
      <c r="C801" s="281"/>
      <c r="D801" s="281"/>
      <c r="E801" s="281"/>
      <c r="F801" s="282"/>
      <c r="G801" s="282"/>
      <c r="H801" s="282"/>
      <c r="I801" s="283" t="str">
        <f>IF(ベッド・マット!N20=0,"",ベッド・マット!E20)</f>
        <v/>
      </c>
      <c r="J801" s="282" t="str">
        <f>IF(ベッド・マット!N20=0,"",ベッド・マット!N20)</f>
        <v/>
      </c>
      <c r="K801" s="282"/>
      <c r="L801" s="282"/>
      <c r="M801" s="282"/>
      <c r="N801" s="282"/>
      <c r="O801" s="282"/>
      <c r="P801" s="282"/>
      <c r="Q801" s="282"/>
      <c r="R801" s="282"/>
      <c r="S801" s="269">
        <v>800</v>
      </c>
    </row>
    <row r="802" spans="1:19" s="86" customFormat="1" ht="15.75">
      <c r="A802" s="270" t="str">
        <f>IFERROR(IF(J802&lt;&gt;"",MAX($A$1:A801)+1,""),"")</f>
        <v/>
      </c>
      <c r="B802" s="271" t="str">
        <f>IFERROR(IF(J802="","",_xlfn.CONCAT($Y$2,_xlfn.CONCAT(IF(LEN(ドッグキャリー!$K$2)=1,0,""),ドッグキャリー!$K$2,_xlfn.CONCAT(IF(LEN(ドッグキャリー!$N$2)=1,0,""),ドッグキャリー!$N$2)))),"")</f>
        <v/>
      </c>
      <c r="C802" s="281"/>
      <c r="D802" s="281"/>
      <c r="E802" s="281"/>
      <c r="F802" s="282"/>
      <c r="G802" s="282"/>
      <c r="H802" s="282"/>
      <c r="I802" s="283" t="str">
        <f>IF(ベッド・マット!N21=0,"",ベッド・マット!E21)</f>
        <v/>
      </c>
      <c r="J802" s="282" t="str">
        <f>IF(ベッド・マット!N21=0,"",ベッド・マット!N21)</f>
        <v/>
      </c>
      <c r="K802" s="282"/>
      <c r="L802" s="282"/>
      <c r="M802" s="282"/>
      <c r="N802" s="282"/>
      <c r="O802" s="282"/>
      <c r="P802" s="282"/>
      <c r="Q802" s="282"/>
      <c r="R802" s="282"/>
      <c r="S802" s="269">
        <v>801</v>
      </c>
    </row>
    <row r="803" spans="1:19" s="86" customFormat="1" ht="15.75">
      <c r="A803" s="270" t="str">
        <f>IFERROR(IF(J803&lt;&gt;"",MAX($A$1:A802)+1,""),"")</f>
        <v/>
      </c>
      <c r="B803" s="271" t="str">
        <f>IFERROR(IF(J803="","",_xlfn.CONCAT($Y$2,_xlfn.CONCAT(IF(LEN(ドッグキャリー!$K$2)=1,0,""),ドッグキャリー!$K$2,_xlfn.CONCAT(IF(LEN(ドッグキャリー!$N$2)=1,0,""),ドッグキャリー!$N$2)))),"")</f>
        <v/>
      </c>
      <c r="C803" s="281"/>
      <c r="D803" s="281"/>
      <c r="E803" s="281"/>
      <c r="F803" s="282"/>
      <c r="G803" s="282"/>
      <c r="H803" s="282"/>
      <c r="I803" s="283" t="str">
        <f>IF(ベッド・マット!N22=0,"",ベッド・マット!E22)</f>
        <v/>
      </c>
      <c r="J803" s="282" t="str">
        <f>IF(ベッド・マット!N22=0,"",ベッド・マット!N22)</f>
        <v/>
      </c>
      <c r="K803" s="282"/>
      <c r="L803" s="282"/>
      <c r="M803" s="282"/>
      <c r="N803" s="282"/>
      <c r="O803" s="282"/>
      <c r="P803" s="282"/>
      <c r="Q803" s="282"/>
      <c r="R803" s="282"/>
      <c r="S803" s="269">
        <v>802</v>
      </c>
    </row>
    <row r="804" spans="1:19" s="86" customFormat="1" ht="15.75">
      <c r="A804" s="270" t="str">
        <f>IFERROR(IF(J804&lt;&gt;"",MAX($A$1:A803)+1,""),"")</f>
        <v/>
      </c>
      <c r="B804" s="271" t="str">
        <f>IFERROR(IF(J804="","",_xlfn.CONCAT($Y$2,_xlfn.CONCAT(IF(LEN(ドッグキャリー!$K$2)=1,0,""),ドッグキャリー!$K$2,_xlfn.CONCAT(IF(LEN(ドッグキャリー!$N$2)=1,0,""),ドッグキャリー!$N$2)))),"")</f>
        <v/>
      </c>
      <c r="C804" s="281"/>
      <c r="D804" s="281"/>
      <c r="E804" s="281"/>
      <c r="F804" s="282"/>
      <c r="G804" s="282"/>
      <c r="H804" s="282"/>
      <c r="I804" s="283" t="str">
        <f>IF(ベッド・マット!N23=0,"",ベッド・マット!E23)</f>
        <v/>
      </c>
      <c r="J804" s="282" t="str">
        <f>IF(ベッド・マット!N23=0,"",ベッド・マット!N23)</f>
        <v/>
      </c>
      <c r="K804" s="282"/>
      <c r="L804" s="282"/>
      <c r="M804" s="282"/>
      <c r="N804" s="282"/>
      <c r="O804" s="282"/>
      <c r="P804" s="282"/>
      <c r="Q804" s="282"/>
      <c r="R804" s="282"/>
      <c r="S804" s="269">
        <v>803</v>
      </c>
    </row>
    <row r="805" spans="1:19" s="86" customFormat="1" ht="15.75">
      <c r="A805" s="270" t="str">
        <f>IFERROR(IF(J805&lt;&gt;"",MAX($A$1:A804)+1,""),"")</f>
        <v/>
      </c>
      <c r="B805" s="271" t="str">
        <f>IFERROR(IF(J805="","",_xlfn.CONCAT($Y$2,_xlfn.CONCAT(IF(LEN(ドッグキャリー!$K$2)=1,0,""),ドッグキャリー!$K$2,_xlfn.CONCAT(IF(LEN(ドッグキャリー!$N$2)=1,0,""),ドッグキャリー!$N$2)))),"")</f>
        <v/>
      </c>
      <c r="C805" s="281"/>
      <c r="D805" s="281"/>
      <c r="E805" s="281"/>
      <c r="F805" s="282"/>
      <c r="G805" s="282"/>
      <c r="H805" s="282"/>
      <c r="I805" s="283" t="str">
        <f>IF(ベッド・マット!N24=0,"",ベッド・マット!E24)</f>
        <v/>
      </c>
      <c r="J805" s="282" t="str">
        <f>IF(ベッド・マット!N24=0,"",ベッド・マット!N24)</f>
        <v/>
      </c>
      <c r="K805" s="282"/>
      <c r="L805" s="282"/>
      <c r="M805" s="282"/>
      <c r="N805" s="282"/>
      <c r="O805" s="282"/>
      <c r="P805" s="282"/>
      <c r="Q805" s="282"/>
      <c r="R805" s="282"/>
      <c r="S805" s="269">
        <v>804</v>
      </c>
    </row>
    <row r="806" spans="1:19" s="86" customFormat="1" ht="15.75">
      <c r="A806" s="270" t="str">
        <f>IFERROR(IF(J806&lt;&gt;"",MAX($A$1:A805)+1,""),"")</f>
        <v/>
      </c>
      <c r="B806" s="271" t="str">
        <f>IFERROR(IF(J806="","",_xlfn.CONCAT($Y$2,_xlfn.CONCAT(IF(LEN(ドッグキャリー!$K$2)=1,0,""),ドッグキャリー!$K$2,_xlfn.CONCAT(IF(LEN(ドッグキャリー!$N$2)=1,0,""),ドッグキャリー!$N$2)))),"")</f>
        <v/>
      </c>
      <c r="C806" s="281"/>
      <c r="D806" s="281"/>
      <c r="E806" s="281"/>
      <c r="F806" s="282"/>
      <c r="G806" s="282"/>
      <c r="H806" s="282"/>
      <c r="I806" s="283" t="str">
        <f>IF(ベッド・マット!N25=0,"",ベッド・マット!E25)</f>
        <v/>
      </c>
      <c r="J806" s="282" t="str">
        <f>IF(ベッド・マット!N25=0,"",ベッド・マット!N25)</f>
        <v/>
      </c>
      <c r="K806" s="282"/>
      <c r="L806" s="282"/>
      <c r="M806" s="282"/>
      <c r="N806" s="282"/>
      <c r="O806" s="282"/>
      <c r="P806" s="282"/>
      <c r="Q806" s="282"/>
      <c r="R806" s="282"/>
      <c r="S806" s="269">
        <v>805</v>
      </c>
    </row>
    <row r="807" spans="1:19" s="86" customFormat="1" ht="15.75">
      <c r="A807" s="270" t="str">
        <f>IFERROR(IF(J807&lt;&gt;"",MAX($A$1:A806)+1,""),"")</f>
        <v/>
      </c>
      <c r="B807" s="271" t="str">
        <f>IFERROR(IF(J807="","",_xlfn.CONCAT($Y$2,_xlfn.CONCAT(IF(LEN(ドッグキャリー!$K$2)=1,0,""),ドッグキャリー!$K$2,_xlfn.CONCAT(IF(LEN(ドッグキャリー!$N$2)=1,0,""),ドッグキャリー!$N$2)))),"")</f>
        <v/>
      </c>
      <c r="C807" s="281"/>
      <c r="D807" s="281"/>
      <c r="E807" s="281"/>
      <c r="F807" s="282"/>
      <c r="G807" s="282"/>
      <c r="H807" s="282"/>
      <c r="I807" s="283" t="str">
        <f>IF(ベッド・マット!N26=0,"",ベッド・マット!E26)</f>
        <v/>
      </c>
      <c r="J807" s="282" t="str">
        <f>IF(ベッド・マット!N26=0,"",ベッド・マット!N26)</f>
        <v/>
      </c>
      <c r="K807" s="282"/>
      <c r="L807" s="282"/>
      <c r="M807" s="282"/>
      <c r="N807" s="282"/>
      <c r="O807" s="282"/>
      <c r="P807" s="282"/>
      <c r="Q807" s="282"/>
      <c r="R807" s="282"/>
      <c r="S807" s="269">
        <v>806</v>
      </c>
    </row>
    <row r="808" spans="1:19" s="86" customFormat="1" ht="15.75">
      <c r="A808" s="270" t="str">
        <f>IFERROR(IF(J808&lt;&gt;"",MAX($A$1:A807)+1,""),"")</f>
        <v/>
      </c>
      <c r="B808" s="271" t="str">
        <f>IFERROR(IF(J808="","",_xlfn.CONCAT($Y$2,_xlfn.CONCAT(IF(LEN(ドッグキャリー!$K$2)=1,0,""),ドッグキャリー!$K$2,_xlfn.CONCAT(IF(LEN(ドッグキャリー!$N$2)=1,0,""),ドッグキャリー!$N$2)))),"")</f>
        <v/>
      </c>
      <c r="C808" s="281"/>
      <c r="D808" s="281"/>
      <c r="E808" s="281"/>
      <c r="F808" s="282"/>
      <c r="G808" s="282"/>
      <c r="H808" s="282"/>
      <c r="I808" s="283" t="str">
        <f>IF(ベッド・マット!N27=0,"",ベッド・マット!E27)</f>
        <v/>
      </c>
      <c r="J808" s="282" t="str">
        <f>IF(ベッド・マット!N27=0,"",ベッド・マット!N27)</f>
        <v/>
      </c>
      <c r="K808" s="282"/>
      <c r="L808" s="282"/>
      <c r="M808" s="282"/>
      <c r="N808" s="282"/>
      <c r="O808" s="282"/>
      <c r="P808" s="282"/>
      <c r="Q808" s="282"/>
      <c r="R808" s="282"/>
      <c r="S808" s="269">
        <v>807</v>
      </c>
    </row>
    <row r="809" spans="1:19" s="86" customFormat="1" ht="15.75">
      <c r="A809" s="270" t="str">
        <f>IFERROR(IF(J809&lt;&gt;"",MAX($A$1:A808)+1,""),"")</f>
        <v/>
      </c>
      <c r="B809" s="271" t="str">
        <f>IFERROR(IF(J809="","",_xlfn.CONCAT($Y$2,_xlfn.CONCAT(IF(LEN(ドッグキャリー!$K$2)=1,0,""),ドッグキャリー!$K$2,_xlfn.CONCAT(IF(LEN(ドッグキャリー!$N$2)=1,0,""),ドッグキャリー!$N$2)))),"")</f>
        <v/>
      </c>
      <c r="C809" s="281"/>
      <c r="D809" s="281"/>
      <c r="E809" s="281"/>
      <c r="F809" s="282"/>
      <c r="G809" s="282"/>
      <c r="H809" s="282"/>
      <c r="I809" s="283" t="str">
        <f>IF(ベッド・マット!N28=0,"",ベッド・マット!E28)</f>
        <v/>
      </c>
      <c r="J809" s="282" t="str">
        <f>IF(ベッド・マット!N28=0,"",ベッド・マット!N28)</f>
        <v/>
      </c>
      <c r="K809" s="282"/>
      <c r="L809" s="282"/>
      <c r="M809" s="282"/>
      <c r="N809" s="282"/>
      <c r="O809" s="282"/>
      <c r="P809" s="282"/>
      <c r="Q809" s="282"/>
      <c r="R809" s="282"/>
      <c r="S809" s="269">
        <v>808</v>
      </c>
    </row>
    <row r="810" spans="1:19" s="86" customFormat="1" ht="15.75">
      <c r="A810" s="270" t="str">
        <f>IFERROR(IF(J810&lt;&gt;"",MAX($A$1:A809)+1,""),"")</f>
        <v/>
      </c>
      <c r="B810" s="271" t="str">
        <f>IFERROR(IF(J810="","",_xlfn.CONCAT($Y$2,_xlfn.CONCAT(IF(LEN(ドッグキャリー!$K$2)=1,0,""),ドッグキャリー!$K$2,_xlfn.CONCAT(IF(LEN(ドッグキャリー!$N$2)=1,0,""),ドッグキャリー!$N$2)))),"")</f>
        <v/>
      </c>
      <c r="C810" s="281"/>
      <c r="D810" s="281"/>
      <c r="E810" s="281"/>
      <c r="F810" s="282"/>
      <c r="G810" s="282"/>
      <c r="H810" s="282"/>
      <c r="I810" s="283" t="str">
        <f>IF(ベッド・マット!N29=0,"",ベッド・マット!E29)</f>
        <v/>
      </c>
      <c r="J810" s="282" t="str">
        <f>IF(ベッド・マット!N29=0,"",ベッド・マット!N29)</f>
        <v/>
      </c>
      <c r="K810" s="282"/>
      <c r="L810" s="282"/>
      <c r="M810" s="282"/>
      <c r="N810" s="282"/>
      <c r="O810" s="282"/>
      <c r="P810" s="282"/>
      <c r="Q810" s="282"/>
      <c r="R810" s="282"/>
      <c r="S810" s="269">
        <v>809</v>
      </c>
    </row>
    <row r="811" spans="1:19" s="86" customFormat="1" ht="15.75">
      <c r="A811" s="270" t="str">
        <f>IFERROR(IF(J811&lt;&gt;"",MAX($A$1:A810)+1,""),"")</f>
        <v/>
      </c>
      <c r="B811" s="271" t="str">
        <f>IFERROR(IF(J811="","",_xlfn.CONCAT($Y$2,_xlfn.CONCAT(IF(LEN(ドッグキャリー!$K$2)=1,0,""),ドッグキャリー!$K$2,_xlfn.CONCAT(IF(LEN(ドッグキャリー!$N$2)=1,0,""),ドッグキャリー!$N$2)))),"")</f>
        <v/>
      </c>
      <c r="C811" s="281"/>
      <c r="D811" s="281"/>
      <c r="E811" s="281"/>
      <c r="F811" s="282"/>
      <c r="G811" s="282"/>
      <c r="H811" s="282"/>
      <c r="I811" s="283" t="str">
        <f>IF(ベッド・マット!N30=0,"",ベッド・マット!E30)</f>
        <v/>
      </c>
      <c r="J811" s="282" t="str">
        <f>IF(ベッド・マット!N30=0,"",ベッド・マット!N30)</f>
        <v/>
      </c>
      <c r="K811" s="282"/>
      <c r="L811" s="282"/>
      <c r="M811" s="282"/>
      <c r="N811" s="282"/>
      <c r="O811" s="282"/>
      <c r="P811" s="282"/>
      <c r="Q811" s="282"/>
      <c r="R811" s="282"/>
      <c r="S811" s="269">
        <v>810</v>
      </c>
    </row>
    <row r="812" spans="1:19" s="86" customFormat="1" ht="15.75">
      <c r="A812" s="270" t="str">
        <f>IFERROR(IF(J812&lt;&gt;"",MAX($A$1:A811)+1,""),"")</f>
        <v/>
      </c>
      <c r="B812" s="271" t="str">
        <f>IFERROR(IF(J812="","",_xlfn.CONCAT($Y$2,_xlfn.CONCAT(IF(LEN(ドッグキャリー!$K$2)=1,0,""),ドッグキャリー!$K$2,_xlfn.CONCAT(IF(LEN(ドッグキャリー!$N$2)=1,0,""),ドッグキャリー!$N$2)))),"")</f>
        <v/>
      </c>
      <c r="C812" s="281"/>
      <c r="D812" s="281"/>
      <c r="E812" s="281"/>
      <c r="F812" s="282"/>
      <c r="G812" s="282"/>
      <c r="H812" s="282"/>
      <c r="I812" s="283" t="str">
        <f>IF(ベッド・マット!N31=0,"",ベッド・マット!E31)</f>
        <v/>
      </c>
      <c r="J812" s="282" t="str">
        <f>IF(ベッド・マット!N31=0,"",ベッド・マット!N31)</f>
        <v/>
      </c>
      <c r="K812" s="282"/>
      <c r="L812" s="282"/>
      <c r="M812" s="282"/>
      <c r="N812" s="282"/>
      <c r="O812" s="282"/>
      <c r="P812" s="282"/>
      <c r="Q812" s="282"/>
      <c r="R812" s="282"/>
      <c r="S812" s="269">
        <v>811</v>
      </c>
    </row>
    <row r="813" spans="1:19" s="86" customFormat="1" ht="15.75">
      <c r="A813" s="270" t="str">
        <f>IFERROR(IF(J813&lt;&gt;"",MAX($A$1:A812)+1,""),"")</f>
        <v/>
      </c>
      <c r="B813" s="271" t="str">
        <f>IFERROR(IF(J813="","",_xlfn.CONCAT($Y$2,_xlfn.CONCAT(IF(LEN(ドッグキャリー!$K$2)=1,0,""),ドッグキャリー!$K$2,_xlfn.CONCAT(IF(LEN(ドッグキャリー!$N$2)=1,0,""),ドッグキャリー!$N$2)))),"")</f>
        <v/>
      </c>
      <c r="C813" s="281"/>
      <c r="D813" s="281"/>
      <c r="E813" s="281"/>
      <c r="F813" s="282"/>
      <c r="G813" s="282"/>
      <c r="H813" s="282"/>
      <c r="I813" s="283" t="str">
        <f>IF(ベッド・マット!N32=0,"",ベッド・マット!E32)</f>
        <v/>
      </c>
      <c r="J813" s="282" t="str">
        <f>IF(ベッド・マット!N32=0,"",ベッド・マット!N32)</f>
        <v/>
      </c>
      <c r="K813" s="282"/>
      <c r="L813" s="282"/>
      <c r="M813" s="282"/>
      <c r="N813" s="282"/>
      <c r="O813" s="282"/>
      <c r="P813" s="282"/>
      <c r="Q813" s="282"/>
      <c r="R813" s="282"/>
      <c r="S813" s="269">
        <v>812</v>
      </c>
    </row>
    <row r="814" spans="1:19" s="86" customFormat="1" ht="15.75">
      <c r="A814" s="270" t="str">
        <f>IFERROR(IF(J814&lt;&gt;"",MAX($A$1:A813)+1,""),"")</f>
        <v/>
      </c>
      <c r="B814" s="271" t="str">
        <f>IFERROR(IF(J814="","",_xlfn.CONCAT($Y$2,_xlfn.CONCAT(IF(LEN(ドッグキャリー!$K$2)=1,0,""),ドッグキャリー!$K$2,_xlfn.CONCAT(IF(LEN(ドッグキャリー!$N$2)=1,0,""),ドッグキャリー!$N$2)))),"")</f>
        <v/>
      </c>
      <c r="C814" s="281"/>
      <c r="D814" s="281"/>
      <c r="E814" s="281"/>
      <c r="F814" s="282"/>
      <c r="G814" s="282"/>
      <c r="H814" s="282"/>
      <c r="I814" s="283" t="str">
        <f>IF(ベッド・マット!N33=0,"",ベッド・マット!E33)</f>
        <v/>
      </c>
      <c r="J814" s="282" t="str">
        <f>IF(ベッド・マット!N33=0,"",ベッド・マット!N33)</f>
        <v/>
      </c>
      <c r="K814" s="282"/>
      <c r="L814" s="282"/>
      <c r="M814" s="282"/>
      <c r="N814" s="282"/>
      <c r="O814" s="282"/>
      <c r="P814" s="282"/>
      <c r="Q814" s="282"/>
      <c r="R814" s="282"/>
      <c r="S814" s="269">
        <v>813</v>
      </c>
    </row>
    <row r="815" spans="1:19" s="86" customFormat="1" ht="15.75">
      <c r="A815" s="270" t="str">
        <f>IFERROR(IF(J815&lt;&gt;"",MAX($A$1:A814)+1,""),"")</f>
        <v/>
      </c>
      <c r="B815" s="271" t="str">
        <f>IFERROR(IF(J815="","",_xlfn.CONCAT($Y$2,_xlfn.CONCAT(IF(LEN(ドッグキャリー!$K$2)=1,0,""),ドッグキャリー!$K$2,_xlfn.CONCAT(IF(LEN(ドッグキャリー!$N$2)=1,0,""),ドッグキャリー!$N$2)))),"")</f>
        <v/>
      </c>
      <c r="C815" s="281"/>
      <c r="D815" s="281"/>
      <c r="E815" s="281"/>
      <c r="F815" s="282"/>
      <c r="G815" s="282"/>
      <c r="H815" s="282"/>
      <c r="I815" s="283" t="str">
        <f>IF(ベッド・マット!N34=0,"",ベッド・マット!E34)</f>
        <v/>
      </c>
      <c r="J815" s="282" t="str">
        <f>IF(ベッド・マット!N34=0,"",ベッド・マット!N34)</f>
        <v/>
      </c>
      <c r="K815" s="282"/>
      <c r="L815" s="282"/>
      <c r="M815" s="282"/>
      <c r="N815" s="282"/>
      <c r="O815" s="282"/>
      <c r="P815" s="282"/>
      <c r="Q815" s="282"/>
      <c r="R815" s="282"/>
      <c r="S815" s="269">
        <v>814</v>
      </c>
    </row>
    <row r="816" spans="1:19" s="86" customFormat="1" ht="15.75">
      <c r="A816" s="270" t="str">
        <f>IFERROR(IF(J816&lt;&gt;"",MAX($A$1:A815)+1,""),"")</f>
        <v/>
      </c>
      <c r="B816" s="271" t="str">
        <f>IFERROR(IF(J816="","",_xlfn.CONCAT($Y$2,_xlfn.CONCAT(IF(LEN(ドッグキャリー!$K$2)=1,0,""),ドッグキャリー!$K$2,_xlfn.CONCAT(IF(LEN(ドッグキャリー!$N$2)=1,0,""),ドッグキャリー!$N$2)))),"")</f>
        <v/>
      </c>
      <c r="C816" s="281"/>
      <c r="D816" s="281"/>
      <c r="E816" s="281"/>
      <c r="F816" s="282"/>
      <c r="G816" s="282"/>
      <c r="H816" s="282"/>
      <c r="I816" s="283" t="str">
        <f>IF(ベッド・マット!N35=0,"",ベッド・マット!E35)</f>
        <v/>
      </c>
      <c r="J816" s="282" t="str">
        <f>IF(ベッド・マット!N35=0,"",ベッド・マット!N35)</f>
        <v/>
      </c>
      <c r="K816" s="282"/>
      <c r="L816" s="282"/>
      <c r="M816" s="282"/>
      <c r="N816" s="282"/>
      <c r="O816" s="282"/>
      <c r="P816" s="282"/>
      <c r="Q816" s="282"/>
      <c r="R816" s="282"/>
      <c r="S816" s="269">
        <v>815</v>
      </c>
    </row>
    <row r="817" spans="1:19" s="86" customFormat="1" ht="15.75">
      <c r="A817" s="270" t="str">
        <f>IFERROR(IF(J817&lt;&gt;"",MAX($A$1:A816)+1,""),"")</f>
        <v/>
      </c>
      <c r="B817" s="271" t="str">
        <f>IFERROR(IF(J817="","",_xlfn.CONCAT($Y$2,_xlfn.CONCAT(IF(LEN(ドッグキャリー!$K$2)=1,0,""),ドッグキャリー!$K$2,_xlfn.CONCAT(IF(LEN(ドッグキャリー!$N$2)=1,0,""),ドッグキャリー!$N$2)))),"")</f>
        <v/>
      </c>
      <c r="C817" s="281"/>
      <c r="D817" s="281"/>
      <c r="E817" s="281"/>
      <c r="F817" s="282"/>
      <c r="G817" s="282"/>
      <c r="H817" s="282"/>
      <c r="I817" s="283" t="str">
        <f>IF(ベッド・マット!N36=0,"",ベッド・マット!E36)</f>
        <v/>
      </c>
      <c r="J817" s="282" t="str">
        <f>IF(ベッド・マット!N36=0,"",ベッド・マット!N36)</f>
        <v/>
      </c>
      <c r="K817" s="282"/>
      <c r="L817" s="282"/>
      <c r="M817" s="282"/>
      <c r="N817" s="282"/>
      <c r="O817" s="282"/>
      <c r="P817" s="282"/>
      <c r="Q817" s="282"/>
      <c r="R817" s="282"/>
      <c r="S817" s="269">
        <v>816</v>
      </c>
    </row>
    <row r="818" spans="1:19" s="86" customFormat="1" ht="15.75">
      <c r="A818" s="270" t="str">
        <f>IFERROR(IF(J818&lt;&gt;"",MAX($A$1:A817)+1,""),"")</f>
        <v/>
      </c>
      <c r="B818" s="271" t="str">
        <f>IFERROR(IF(J818="","",_xlfn.CONCAT($Y$2,_xlfn.CONCAT(IF(LEN(ドッグキャリー!$K$2)=1,0,""),ドッグキャリー!$K$2,_xlfn.CONCAT(IF(LEN(ドッグキャリー!$N$2)=1,0,""),ドッグキャリー!$N$2)))),"")</f>
        <v/>
      </c>
      <c r="C818" s="281"/>
      <c r="D818" s="281"/>
      <c r="E818" s="281"/>
      <c r="F818" s="282"/>
      <c r="G818" s="282"/>
      <c r="H818" s="282"/>
      <c r="I818" s="283" t="str">
        <f>IF(ベッド・マット!N37=0,"",ベッド・マット!E37)</f>
        <v/>
      </c>
      <c r="J818" s="282" t="str">
        <f>IF(ベッド・マット!N37=0,"",ベッド・マット!N37)</f>
        <v/>
      </c>
      <c r="K818" s="282"/>
      <c r="L818" s="282"/>
      <c r="M818" s="282"/>
      <c r="N818" s="282"/>
      <c r="O818" s="282"/>
      <c r="P818" s="282"/>
      <c r="Q818" s="282"/>
      <c r="R818" s="282"/>
      <c r="S818" s="269">
        <v>817</v>
      </c>
    </row>
    <row r="819" spans="1:19" s="86" customFormat="1" ht="15.75">
      <c r="A819" s="270" t="str">
        <f>IFERROR(IF(J819&lt;&gt;"",MAX($A$1:A818)+1,""),"")</f>
        <v/>
      </c>
      <c r="B819" s="271" t="str">
        <f>IFERROR(IF(J819="","",_xlfn.CONCAT($Y$2,_xlfn.CONCAT(IF(LEN(ドッグキャリー!$K$2)=1,0,""),ドッグキャリー!$K$2,_xlfn.CONCAT(IF(LEN(ドッグキャリー!$N$2)=1,0,""),ドッグキャリー!$N$2)))),"")</f>
        <v/>
      </c>
      <c r="C819" s="281"/>
      <c r="D819" s="281"/>
      <c r="E819" s="281"/>
      <c r="F819" s="282"/>
      <c r="G819" s="282"/>
      <c r="H819" s="282"/>
      <c r="I819" s="283" t="str">
        <f>IF(ベッド・マット!N38=0,"",ベッド・マット!E38)</f>
        <v/>
      </c>
      <c r="J819" s="282" t="str">
        <f>IF(ベッド・マット!N38=0,"",ベッド・マット!N38)</f>
        <v/>
      </c>
      <c r="K819" s="282"/>
      <c r="L819" s="282"/>
      <c r="M819" s="282"/>
      <c r="N819" s="282"/>
      <c r="O819" s="282"/>
      <c r="P819" s="282"/>
      <c r="Q819" s="282"/>
      <c r="R819" s="282"/>
      <c r="S819" s="269">
        <v>818</v>
      </c>
    </row>
    <row r="820" spans="1:19" s="86" customFormat="1" ht="15.75">
      <c r="A820" s="270" t="str">
        <f>IFERROR(IF(J820&lt;&gt;"",MAX($A$1:A819)+1,""),"")</f>
        <v/>
      </c>
      <c r="B820" s="271" t="str">
        <f>IFERROR(IF(J820="","",_xlfn.CONCAT($Y$2,_xlfn.CONCAT(IF(LEN(ドッグキャリー!$K$2)=1,0,""),ドッグキャリー!$K$2,_xlfn.CONCAT(IF(LEN(ドッグキャリー!$N$2)=1,0,""),ドッグキャリー!$N$2)))),"")</f>
        <v/>
      </c>
      <c r="C820" s="281"/>
      <c r="D820" s="281"/>
      <c r="E820" s="281"/>
      <c r="F820" s="282"/>
      <c r="G820" s="282"/>
      <c r="H820" s="282"/>
      <c r="I820" s="283" t="str">
        <f>IF(ベッド・マット!N39=0,"",ベッド・マット!E39)</f>
        <v/>
      </c>
      <c r="J820" s="282" t="str">
        <f>IF(ベッド・マット!N39=0,"",ベッド・マット!N39)</f>
        <v/>
      </c>
      <c r="K820" s="282"/>
      <c r="L820" s="282"/>
      <c r="M820" s="282"/>
      <c r="N820" s="282"/>
      <c r="O820" s="282"/>
      <c r="P820" s="282"/>
      <c r="Q820" s="282"/>
      <c r="R820" s="282"/>
      <c r="S820" s="269">
        <v>819</v>
      </c>
    </row>
    <row r="821" spans="1:19" s="86" customFormat="1" ht="15.75">
      <c r="A821" s="270" t="str">
        <f>IFERROR(IF(J821&lt;&gt;"",MAX($A$1:A820)+1,""),"")</f>
        <v/>
      </c>
      <c r="B821" s="271" t="str">
        <f>IFERROR(IF(J821="","",_xlfn.CONCAT($Y$2,_xlfn.CONCAT(IF(LEN(ドッグキャリー!$K$2)=1,0,""),ドッグキャリー!$K$2,_xlfn.CONCAT(IF(LEN(ドッグキャリー!$N$2)=1,0,""),ドッグキャリー!$N$2)))),"")</f>
        <v/>
      </c>
      <c r="C821" s="281"/>
      <c r="D821" s="281"/>
      <c r="E821" s="281"/>
      <c r="F821" s="282"/>
      <c r="G821" s="282"/>
      <c r="H821" s="282"/>
      <c r="I821" s="283" t="str">
        <f>IF(ベッド・マット!N40=0,"",ベッド・マット!E40)</f>
        <v/>
      </c>
      <c r="J821" s="282" t="str">
        <f>IF(ベッド・マット!N40=0,"",ベッド・マット!N40)</f>
        <v/>
      </c>
      <c r="K821" s="282"/>
      <c r="L821" s="282"/>
      <c r="M821" s="282"/>
      <c r="N821" s="282"/>
      <c r="O821" s="282"/>
      <c r="P821" s="282"/>
      <c r="Q821" s="282"/>
      <c r="R821" s="282"/>
      <c r="S821" s="269">
        <v>820</v>
      </c>
    </row>
    <row r="822" spans="1:19" s="86" customFormat="1" ht="15.75">
      <c r="A822" s="270" t="str">
        <f>IFERROR(IF(J822&lt;&gt;"",MAX($A$1:A821)+1,""),"")</f>
        <v/>
      </c>
      <c r="B822" s="271" t="str">
        <f>IFERROR(IF(J822="","",_xlfn.CONCAT($Y$2,_xlfn.CONCAT(IF(LEN(ドッグキャリー!$K$2)=1,0,""),ドッグキャリー!$K$2,_xlfn.CONCAT(IF(LEN(ドッグキャリー!$N$2)=1,0,""),ドッグキャリー!$N$2)))),"")</f>
        <v/>
      </c>
      <c r="C822" s="281"/>
      <c r="D822" s="281"/>
      <c r="E822" s="281"/>
      <c r="F822" s="282"/>
      <c r="G822" s="282"/>
      <c r="H822" s="282"/>
      <c r="I822" s="283" t="str">
        <f>IF(ベッド・マット!N41=0,"",ベッド・マット!E41)</f>
        <v/>
      </c>
      <c r="J822" s="282" t="str">
        <f>IF(ベッド・マット!N41=0,"",ベッド・マット!N41)</f>
        <v/>
      </c>
      <c r="K822" s="282"/>
      <c r="L822" s="282"/>
      <c r="M822" s="282"/>
      <c r="N822" s="282"/>
      <c r="O822" s="282"/>
      <c r="P822" s="282"/>
      <c r="Q822" s="282"/>
      <c r="R822" s="282"/>
      <c r="S822" s="269">
        <v>821</v>
      </c>
    </row>
    <row r="823" spans="1:19" s="86" customFormat="1" ht="15.75">
      <c r="A823" s="270" t="str">
        <f>IFERROR(IF(J823&lt;&gt;"",MAX($A$1:A822)+1,""),"")</f>
        <v/>
      </c>
      <c r="B823" s="271" t="str">
        <f>IFERROR(IF(J823="","",_xlfn.CONCAT($Y$2,_xlfn.CONCAT(IF(LEN(ドッグキャリー!$K$2)=1,0,""),ドッグキャリー!$K$2,_xlfn.CONCAT(IF(LEN(ドッグキャリー!$N$2)=1,0,""),ドッグキャリー!$N$2)))),"")</f>
        <v/>
      </c>
      <c r="C823" s="281"/>
      <c r="D823" s="281"/>
      <c r="E823" s="281"/>
      <c r="F823" s="282"/>
      <c r="G823" s="282"/>
      <c r="H823" s="282"/>
      <c r="I823" s="283"/>
      <c r="J823" s="282"/>
      <c r="K823" s="282"/>
      <c r="L823" s="282"/>
      <c r="M823" s="282"/>
      <c r="N823" s="282"/>
      <c r="O823" s="282"/>
      <c r="P823" s="282"/>
      <c r="Q823" s="282"/>
      <c r="R823" s="282"/>
      <c r="S823" s="269">
        <v>822</v>
      </c>
    </row>
    <row r="824" spans="1:19" s="86" customFormat="1" ht="15.75">
      <c r="A824" s="270" t="str">
        <f>IFERROR(IF(J824&lt;&gt;"",MAX($A$1:A823)+1,""),"")</f>
        <v/>
      </c>
      <c r="B824" s="271" t="str">
        <f>IFERROR(IF(J824="","",_xlfn.CONCAT($Y$2,_xlfn.CONCAT(IF(LEN(ドッグキャリー!$K$2)=1,0,""),ドッグキャリー!$K$2,_xlfn.CONCAT(IF(LEN(ドッグキャリー!$N$2)=1,0,""),ドッグキャリー!$N$2)))),"")</f>
        <v/>
      </c>
      <c r="C824" s="281"/>
      <c r="D824" s="281"/>
      <c r="E824" s="281"/>
      <c r="F824" s="282"/>
      <c r="G824" s="282"/>
      <c r="H824" s="282"/>
      <c r="I824" s="283"/>
      <c r="J824" s="282"/>
      <c r="K824" s="282"/>
      <c r="L824" s="282"/>
      <c r="M824" s="282"/>
      <c r="N824" s="282"/>
      <c r="O824" s="282"/>
      <c r="P824" s="282"/>
      <c r="Q824" s="282"/>
      <c r="R824" s="282"/>
      <c r="S824" s="269">
        <v>823</v>
      </c>
    </row>
    <row r="825" spans="1:19" s="86" customFormat="1" ht="15.75">
      <c r="A825" s="270" t="str">
        <f>IFERROR(IF(J825&lt;&gt;"",MAX($A$1:A824)+1,""),"")</f>
        <v/>
      </c>
      <c r="B825" s="271" t="str">
        <f>IFERROR(IF(J825="","",_xlfn.CONCAT($Y$2,_xlfn.CONCAT(IF(LEN(ドッグキャリー!$K$2)=1,0,""),ドッグキャリー!$K$2,_xlfn.CONCAT(IF(LEN(ドッグキャリー!$N$2)=1,0,""),ドッグキャリー!$N$2)))),"")</f>
        <v/>
      </c>
      <c r="C825" s="281"/>
      <c r="D825" s="281"/>
      <c r="E825" s="281"/>
      <c r="F825" s="282"/>
      <c r="G825" s="282"/>
      <c r="H825" s="282"/>
      <c r="I825" s="283"/>
      <c r="J825" s="282"/>
      <c r="K825" s="282"/>
      <c r="L825" s="282"/>
      <c r="M825" s="282"/>
      <c r="N825" s="282"/>
      <c r="O825" s="282"/>
      <c r="P825" s="282"/>
      <c r="Q825" s="282"/>
      <c r="R825" s="282"/>
      <c r="S825" s="269">
        <v>824</v>
      </c>
    </row>
    <row r="826" spans="1:19" s="86" customFormat="1" ht="15.75">
      <c r="A826" s="270" t="str">
        <f>IFERROR(IF(J826&lt;&gt;"",MAX($A$1:A825)+1,""),"")</f>
        <v/>
      </c>
      <c r="B826" s="271" t="str">
        <f>IFERROR(IF(J826="","",_xlfn.CONCAT($Y$2,_xlfn.CONCAT(IF(LEN(ドッグキャリー!$K$2)=1,0,""),ドッグキャリー!$K$2,_xlfn.CONCAT(IF(LEN(ドッグキャリー!$N$2)=1,0,""),ドッグキャリー!$N$2)))),"")</f>
        <v/>
      </c>
      <c r="C826" s="281"/>
      <c r="D826" s="281"/>
      <c r="E826" s="281"/>
      <c r="F826" s="282"/>
      <c r="G826" s="282"/>
      <c r="H826" s="282"/>
      <c r="I826" s="283"/>
      <c r="J826" s="282"/>
      <c r="K826" s="282"/>
      <c r="L826" s="282"/>
      <c r="M826" s="282"/>
      <c r="N826" s="282"/>
      <c r="O826" s="282"/>
      <c r="P826" s="282"/>
      <c r="Q826" s="282"/>
      <c r="R826" s="282"/>
      <c r="S826" s="269">
        <v>825</v>
      </c>
    </row>
    <row r="827" spans="1:19" s="86" customFormat="1" ht="16.5">
      <c r="A827" s="270" t="str">
        <f>IFERROR(IF(J827&lt;&gt;"",MAX($A$1:A826)+1,""),"")</f>
        <v/>
      </c>
      <c r="B827" s="271" t="str">
        <f>IFERROR(IF(J827="","",_xlfn.CONCAT($Y$2,_xlfn.CONCAT(IF(LEN(ドッグキャリー!$K$2)=1,0,""),ドッグキャリー!$K$2,_xlfn.CONCAT(IF(LEN(ドッグキャリー!$N$2)=1,0,""),ドッグキャリー!$N$2)))),"")</f>
        <v/>
      </c>
      <c r="C827" s="284"/>
      <c r="D827" s="284"/>
      <c r="E827" s="284"/>
      <c r="F827" s="285"/>
      <c r="G827" s="285"/>
      <c r="H827" s="285"/>
      <c r="I827" s="286" t="str">
        <f>IF(リード・アクセサリー!N7=0,"",リード・アクセサリー!E7)</f>
        <v/>
      </c>
      <c r="J827" s="284" t="str">
        <f>IFERROR(IF(リード・アクセサリー!N7=0,"",リード・アクセサリー!N7),"")</f>
        <v/>
      </c>
      <c r="K827" s="285"/>
      <c r="L827" s="285"/>
      <c r="M827" s="285"/>
      <c r="N827" s="285"/>
      <c r="O827" s="285"/>
      <c r="P827" s="285"/>
      <c r="Q827" s="285"/>
      <c r="R827" s="285"/>
      <c r="S827" s="269">
        <v>826</v>
      </c>
    </row>
    <row r="828" spans="1:19" s="86" customFormat="1" ht="16.5">
      <c r="A828" s="270" t="str">
        <f>IFERROR(IF(J828&lt;&gt;"",MAX($A$1:A827)+1,""),"")</f>
        <v/>
      </c>
      <c r="B828" s="271" t="str">
        <f>IFERROR(IF(J828="","",_xlfn.CONCAT($Y$2,_xlfn.CONCAT(IF(LEN(ドッグキャリー!$K$2)=1,0,""),ドッグキャリー!$K$2,_xlfn.CONCAT(IF(LEN(ドッグキャリー!$N$2)=1,0,""),ドッグキャリー!$N$2)))),"")</f>
        <v/>
      </c>
      <c r="C828" s="284"/>
      <c r="D828" s="284"/>
      <c r="E828" s="284"/>
      <c r="F828" s="285"/>
      <c r="G828" s="285"/>
      <c r="H828" s="285"/>
      <c r="I828" s="286" t="str">
        <f>IF(リード・アクセサリー!N8=0,"",リード・アクセサリー!E8)</f>
        <v/>
      </c>
      <c r="J828" s="284" t="str">
        <f>IFERROR(IF(リード・アクセサリー!N8=0,"",リード・アクセサリー!N8),"")</f>
        <v/>
      </c>
      <c r="K828" s="285"/>
      <c r="L828" s="285"/>
      <c r="M828" s="285"/>
      <c r="N828" s="285"/>
      <c r="O828" s="285"/>
      <c r="P828" s="285"/>
      <c r="Q828" s="285"/>
      <c r="R828" s="285"/>
      <c r="S828" s="269">
        <v>827</v>
      </c>
    </row>
    <row r="829" spans="1:19" s="86" customFormat="1" ht="16.5">
      <c r="A829" s="270" t="str">
        <f>IFERROR(IF(J829&lt;&gt;"",MAX($A$1:A828)+1,""),"")</f>
        <v/>
      </c>
      <c r="B829" s="271" t="str">
        <f>IFERROR(IF(J829="","",_xlfn.CONCAT($Y$2,_xlfn.CONCAT(IF(LEN(ドッグキャリー!$K$2)=1,0,""),ドッグキャリー!$K$2,_xlfn.CONCAT(IF(LEN(ドッグキャリー!$N$2)=1,0,""),ドッグキャリー!$N$2)))),"")</f>
        <v/>
      </c>
      <c r="C829" s="284"/>
      <c r="D829" s="284"/>
      <c r="E829" s="284"/>
      <c r="F829" s="285"/>
      <c r="G829" s="285"/>
      <c r="H829" s="285"/>
      <c r="I829" s="286" t="str">
        <f>IF(リード・アクセサリー!N9=0,"",リード・アクセサリー!E9)</f>
        <v/>
      </c>
      <c r="J829" s="284" t="str">
        <f>IFERROR(IF(リード・アクセサリー!N9=0,"",リード・アクセサリー!N9),"")</f>
        <v/>
      </c>
      <c r="K829" s="285"/>
      <c r="L829" s="285"/>
      <c r="M829" s="285"/>
      <c r="N829" s="285"/>
      <c r="O829" s="285"/>
      <c r="P829" s="285"/>
      <c r="Q829" s="285"/>
      <c r="R829" s="285"/>
      <c r="S829" s="269">
        <v>828</v>
      </c>
    </row>
    <row r="830" spans="1:19" s="86" customFormat="1" ht="16.5">
      <c r="A830" s="270" t="str">
        <f>IFERROR(IF(J830&lt;&gt;"",MAX($A$1:A829)+1,""),"")</f>
        <v/>
      </c>
      <c r="B830" s="271" t="str">
        <f>IFERROR(IF(J830="","",_xlfn.CONCAT($Y$2,_xlfn.CONCAT(IF(LEN(ドッグキャリー!$K$2)=1,0,""),ドッグキャリー!$K$2,_xlfn.CONCAT(IF(LEN(ドッグキャリー!$N$2)=1,0,""),ドッグキャリー!$N$2)))),"")</f>
        <v/>
      </c>
      <c r="C830" s="284"/>
      <c r="D830" s="284"/>
      <c r="E830" s="284"/>
      <c r="F830" s="285"/>
      <c r="G830" s="285"/>
      <c r="H830" s="285"/>
      <c r="I830" s="286" t="str">
        <f>IF(リード・アクセサリー!N10=0,"",リード・アクセサリー!E10)</f>
        <v/>
      </c>
      <c r="J830" s="284" t="str">
        <f>IFERROR(IF(リード・アクセサリー!N10=0,"",リード・アクセサリー!N10),"")</f>
        <v/>
      </c>
      <c r="K830" s="285"/>
      <c r="L830" s="285"/>
      <c r="M830" s="285"/>
      <c r="N830" s="285"/>
      <c r="O830" s="285"/>
      <c r="P830" s="285"/>
      <c r="Q830" s="285"/>
      <c r="R830" s="285"/>
      <c r="S830" s="269">
        <v>829</v>
      </c>
    </row>
    <row r="831" spans="1:19" s="86" customFormat="1" ht="16.5">
      <c r="A831" s="270" t="str">
        <f>IFERROR(IF(J831&lt;&gt;"",MAX($A$1:A830)+1,""),"")</f>
        <v/>
      </c>
      <c r="B831" s="271" t="str">
        <f>IFERROR(IF(J831="","",_xlfn.CONCAT($Y$2,_xlfn.CONCAT(IF(LEN(ドッグキャリー!$K$2)=1,0,""),ドッグキャリー!$K$2,_xlfn.CONCAT(IF(LEN(ドッグキャリー!$N$2)=1,0,""),ドッグキャリー!$N$2)))),"")</f>
        <v/>
      </c>
      <c r="C831" s="284"/>
      <c r="D831" s="284"/>
      <c r="E831" s="284"/>
      <c r="F831" s="285"/>
      <c r="G831" s="285"/>
      <c r="H831" s="285"/>
      <c r="I831" s="286" t="str">
        <f>IF(リード・アクセサリー!N11=0,"",リード・アクセサリー!E11)</f>
        <v/>
      </c>
      <c r="J831" s="284" t="str">
        <f>IFERROR(IF(リード・アクセサリー!N11=0,"",リード・アクセサリー!N11),"")</f>
        <v/>
      </c>
      <c r="K831" s="285"/>
      <c r="L831" s="285"/>
      <c r="M831" s="285"/>
      <c r="N831" s="285"/>
      <c r="O831" s="285"/>
      <c r="P831" s="285"/>
      <c r="Q831" s="285"/>
      <c r="R831" s="285"/>
      <c r="S831" s="269">
        <v>830</v>
      </c>
    </row>
    <row r="832" spans="1:19" s="86" customFormat="1" ht="16.5">
      <c r="A832" s="270" t="str">
        <f>IFERROR(IF(J832&lt;&gt;"",MAX($A$1:A831)+1,""),"")</f>
        <v/>
      </c>
      <c r="B832" s="271" t="str">
        <f>IFERROR(IF(J832="","",_xlfn.CONCAT($Y$2,_xlfn.CONCAT(IF(LEN(ドッグキャリー!$K$2)=1,0,""),ドッグキャリー!$K$2,_xlfn.CONCAT(IF(LEN(ドッグキャリー!$N$2)=1,0,""),ドッグキャリー!$N$2)))),"")</f>
        <v/>
      </c>
      <c r="C832" s="284"/>
      <c r="D832" s="284"/>
      <c r="E832" s="284"/>
      <c r="F832" s="285"/>
      <c r="G832" s="285"/>
      <c r="H832" s="285"/>
      <c r="I832" s="286" t="str">
        <f>IF(リード・アクセサリー!N12=0,"",リード・アクセサリー!E12)</f>
        <v/>
      </c>
      <c r="J832" s="284" t="str">
        <f>IFERROR(IF(リード・アクセサリー!N12=0,"",リード・アクセサリー!N12),"")</f>
        <v/>
      </c>
      <c r="K832" s="285"/>
      <c r="L832" s="285"/>
      <c r="M832" s="285"/>
      <c r="N832" s="285"/>
      <c r="O832" s="285"/>
      <c r="P832" s="285"/>
      <c r="Q832" s="285"/>
      <c r="R832" s="285"/>
      <c r="S832" s="269">
        <v>831</v>
      </c>
    </row>
    <row r="833" spans="1:19" s="86" customFormat="1" ht="16.5">
      <c r="A833" s="270" t="str">
        <f>IFERROR(IF(J833&lt;&gt;"",MAX($A$1:A832)+1,""),"")</f>
        <v/>
      </c>
      <c r="B833" s="271" t="str">
        <f>IFERROR(IF(J833="","",_xlfn.CONCAT($Y$2,_xlfn.CONCAT(IF(LEN(ドッグキャリー!$K$2)=1,0,""),ドッグキャリー!$K$2,_xlfn.CONCAT(IF(LEN(ドッグキャリー!$N$2)=1,0,""),ドッグキャリー!$N$2)))),"")</f>
        <v/>
      </c>
      <c r="C833" s="284"/>
      <c r="D833" s="284"/>
      <c r="E833" s="284"/>
      <c r="F833" s="285"/>
      <c r="G833" s="285"/>
      <c r="H833" s="285"/>
      <c r="I833" s="286" t="str">
        <f>IF(リード・アクセサリー!N13=0,"",リード・アクセサリー!E13)</f>
        <v/>
      </c>
      <c r="J833" s="284" t="str">
        <f>IFERROR(IF(リード・アクセサリー!N13=0,"",リード・アクセサリー!N13),"")</f>
        <v/>
      </c>
      <c r="K833" s="285"/>
      <c r="L833" s="285"/>
      <c r="M833" s="285"/>
      <c r="N833" s="285"/>
      <c r="O833" s="285"/>
      <c r="P833" s="285"/>
      <c r="Q833" s="285"/>
      <c r="R833" s="285"/>
      <c r="S833" s="269">
        <v>832</v>
      </c>
    </row>
    <row r="834" spans="1:19" s="86" customFormat="1" ht="16.5">
      <c r="A834" s="270" t="str">
        <f>IFERROR(IF(J834&lt;&gt;"",MAX($A$1:A833)+1,""),"")</f>
        <v/>
      </c>
      <c r="B834" s="271" t="str">
        <f>IFERROR(IF(J834="","",_xlfn.CONCAT($Y$2,_xlfn.CONCAT(IF(LEN(ドッグキャリー!$K$2)=1,0,""),ドッグキャリー!$K$2,_xlfn.CONCAT(IF(LEN(ドッグキャリー!$N$2)=1,0,""),ドッグキャリー!$N$2)))),"")</f>
        <v/>
      </c>
      <c r="C834" s="284"/>
      <c r="D834" s="284"/>
      <c r="E834" s="284"/>
      <c r="F834" s="285"/>
      <c r="G834" s="285"/>
      <c r="H834" s="285"/>
      <c r="I834" s="286" t="str">
        <f>IF(リード・アクセサリー!N14=0,"",リード・アクセサリー!E14)</f>
        <v/>
      </c>
      <c r="J834" s="284" t="str">
        <f>IFERROR(IF(リード・アクセサリー!N14=0,"",リード・アクセサリー!N14),"")</f>
        <v/>
      </c>
      <c r="K834" s="285"/>
      <c r="L834" s="285"/>
      <c r="M834" s="285"/>
      <c r="N834" s="285"/>
      <c r="O834" s="285"/>
      <c r="P834" s="285"/>
      <c r="Q834" s="285"/>
      <c r="R834" s="285"/>
      <c r="S834" s="269">
        <v>833</v>
      </c>
    </row>
    <row r="835" spans="1:19" s="86" customFormat="1" ht="16.5">
      <c r="A835" s="270" t="str">
        <f>IFERROR(IF(J835&lt;&gt;"",MAX($A$1:A834)+1,""),"")</f>
        <v/>
      </c>
      <c r="B835" s="271" t="str">
        <f>IFERROR(IF(J835="","",_xlfn.CONCAT($Y$2,_xlfn.CONCAT(IF(LEN(ドッグキャリー!$K$2)=1,0,""),ドッグキャリー!$K$2,_xlfn.CONCAT(IF(LEN(ドッグキャリー!$N$2)=1,0,""),ドッグキャリー!$N$2)))),"")</f>
        <v/>
      </c>
      <c r="C835" s="284"/>
      <c r="D835" s="284"/>
      <c r="E835" s="284"/>
      <c r="F835" s="285"/>
      <c r="G835" s="285"/>
      <c r="H835" s="285"/>
      <c r="I835" s="286" t="str">
        <f>IF(リード・アクセサリー!N15=0,"",リード・アクセサリー!E15)</f>
        <v/>
      </c>
      <c r="J835" s="284" t="str">
        <f>IFERROR(IF(リード・アクセサリー!N15=0,"",リード・アクセサリー!N15),"")</f>
        <v/>
      </c>
      <c r="K835" s="285"/>
      <c r="L835" s="285"/>
      <c r="M835" s="285"/>
      <c r="N835" s="285"/>
      <c r="O835" s="285"/>
      <c r="P835" s="285"/>
      <c r="Q835" s="285"/>
      <c r="R835" s="285"/>
      <c r="S835" s="269">
        <v>834</v>
      </c>
    </row>
    <row r="836" spans="1:19" s="86" customFormat="1" ht="16.5">
      <c r="A836" s="270" t="str">
        <f>IFERROR(IF(J836&lt;&gt;"",MAX($A$1:A835)+1,""),"")</f>
        <v/>
      </c>
      <c r="B836" s="271" t="str">
        <f>IFERROR(IF(J836="","",_xlfn.CONCAT($Y$2,_xlfn.CONCAT(IF(LEN(ドッグキャリー!$K$2)=1,0,""),ドッグキャリー!$K$2,_xlfn.CONCAT(IF(LEN(ドッグキャリー!$N$2)=1,0,""),ドッグキャリー!$N$2)))),"")</f>
        <v/>
      </c>
      <c r="C836" s="284"/>
      <c r="D836" s="284"/>
      <c r="E836" s="284"/>
      <c r="F836" s="285"/>
      <c r="G836" s="285"/>
      <c r="H836" s="285"/>
      <c r="I836" s="286" t="str">
        <f>IF(リード・アクセサリー!N16=0,"",リード・アクセサリー!E16)</f>
        <v/>
      </c>
      <c r="J836" s="284" t="str">
        <f>IFERROR(IF(リード・アクセサリー!N16=0,"",リード・アクセサリー!N16),"")</f>
        <v/>
      </c>
      <c r="K836" s="285"/>
      <c r="L836" s="285"/>
      <c r="M836" s="285"/>
      <c r="N836" s="285"/>
      <c r="O836" s="285"/>
      <c r="P836" s="285"/>
      <c r="Q836" s="285"/>
      <c r="R836" s="285"/>
      <c r="S836" s="269">
        <v>835</v>
      </c>
    </row>
    <row r="837" spans="1:19" s="86" customFormat="1" ht="16.5">
      <c r="A837" s="270" t="str">
        <f>IFERROR(IF(J837&lt;&gt;"",MAX($A$1:A836)+1,""),"")</f>
        <v/>
      </c>
      <c r="B837" s="271" t="str">
        <f>IFERROR(IF(J837="","",_xlfn.CONCAT($Y$2,_xlfn.CONCAT(IF(LEN(ドッグキャリー!$K$2)=1,0,""),ドッグキャリー!$K$2,_xlfn.CONCAT(IF(LEN(ドッグキャリー!$N$2)=1,0,""),ドッグキャリー!$N$2)))),"")</f>
        <v/>
      </c>
      <c r="C837" s="284"/>
      <c r="D837" s="284"/>
      <c r="E837" s="284"/>
      <c r="F837" s="285"/>
      <c r="G837" s="285"/>
      <c r="H837" s="285"/>
      <c r="I837" s="286" t="str">
        <f>IF(リード・アクセサリー!N17=0,"",リード・アクセサリー!E17)</f>
        <v/>
      </c>
      <c r="J837" s="284" t="str">
        <f>IFERROR(IF(リード・アクセサリー!N17=0,"",リード・アクセサリー!N17),"")</f>
        <v/>
      </c>
      <c r="K837" s="285"/>
      <c r="L837" s="285"/>
      <c r="M837" s="285"/>
      <c r="N837" s="285"/>
      <c r="O837" s="285"/>
      <c r="P837" s="285"/>
      <c r="Q837" s="285"/>
      <c r="R837" s="285"/>
      <c r="S837" s="269">
        <v>836</v>
      </c>
    </row>
    <row r="838" spans="1:19" s="86" customFormat="1" ht="16.5">
      <c r="A838" s="270" t="str">
        <f>IFERROR(IF(J838&lt;&gt;"",MAX($A$1:A837)+1,""),"")</f>
        <v/>
      </c>
      <c r="B838" s="271" t="str">
        <f>IFERROR(IF(J838="","",_xlfn.CONCAT($Y$2,_xlfn.CONCAT(IF(LEN(ドッグキャリー!$K$2)=1,0,""),ドッグキャリー!$K$2,_xlfn.CONCAT(IF(LEN(ドッグキャリー!$N$2)=1,0,""),ドッグキャリー!$N$2)))),"")</f>
        <v/>
      </c>
      <c r="C838" s="284"/>
      <c r="D838" s="284"/>
      <c r="E838" s="284"/>
      <c r="F838" s="285"/>
      <c r="G838" s="285"/>
      <c r="H838" s="285"/>
      <c r="I838" s="286" t="str">
        <f>IF(リード・アクセサリー!N18=0,"",リード・アクセサリー!E18)</f>
        <v/>
      </c>
      <c r="J838" s="284" t="str">
        <f>IFERROR(IF(リード・アクセサリー!N18=0,"",リード・アクセサリー!N18),"")</f>
        <v/>
      </c>
      <c r="K838" s="285"/>
      <c r="L838" s="285"/>
      <c r="M838" s="285"/>
      <c r="N838" s="285"/>
      <c r="O838" s="285"/>
      <c r="P838" s="285"/>
      <c r="Q838" s="285"/>
      <c r="R838" s="285"/>
      <c r="S838" s="269">
        <v>837</v>
      </c>
    </row>
    <row r="839" spans="1:19" s="86" customFormat="1" ht="16.5">
      <c r="A839" s="270" t="str">
        <f>IFERROR(IF(J839&lt;&gt;"",MAX($A$1:A838)+1,""),"")</f>
        <v/>
      </c>
      <c r="B839" s="271" t="str">
        <f>IFERROR(IF(J839="","",_xlfn.CONCAT($Y$2,_xlfn.CONCAT(IF(LEN(ドッグキャリー!$K$2)=1,0,""),ドッグキャリー!$K$2,_xlfn.CONCAT(IF(LEN(ドッグキャリー!$N$2)=1,0,""),ドッグキャリー!$N$2)))),"")</f>
        <v/>
      </c>
      <c r="C839" s="284"/>
      <c r="D839" s="284"/>
      <c r="E839" s="284"/>
      <c r="F839" s="285"/>
      <c r="G839" s="285"/>
      <c r="H839" s="285"/>
      <c r="I839" s="286" t="str">
        <f>IF(リード・アクセサリー!N19=0,"",リード・アクセサリー!E19)</f>
        <v/>
      </c>
      <c r="J839" s="284" t="str">
        <f>IFERROR(IF(リード・アクセサリー!N19=0,"",リード・アクセサリー!N19),"")</f>
        <v/>
      </c>
      <c r="K839" s="285"/>
      <c r="L839" s="285"/>
      <c r="M839" s="285"/>
      <c r="N839" s="285"/>
      <c r="O839" s="285"/>
      <c r="P839" s="285"/>
      <c r="Q839" s="285"/>
      <c r="R839" s="285"/>
      <c r="S839" s="269">
        <v>838</v>
      </c>
    </row>
    <row r="840" spans="1:19" s="86" customFormat="1" ht="16.5">
      <c r="A840" s="270" t="str">
        <f>IFERROR(IF(J840&lt;&gt;"",MAX($A$1:A839)+1,""),"")</f>
        <v/>
      </c>
      <c r="B840" s="271" t="str">
        <f>IFERROR(IF(J840="","",_xlfn.CONCAT($Y$2,_xlfn.CONCAT(IF(LEN(ドッグキャリー!$K$2)=1,0,""),ドッグキャリー!$K$2,_xlfn.CONCAT(IF(LEN(ドッグキャリー!$N$2)=1,0,""),ドッグキャリー!$N$2)))),"")</f>
        <v/>
      </c>
      <c r="C840" s="284"/>
      <c r="D840" s="284"/>
      <c r="E840" s="284"/>
      <c r="F840" s="285"/>
      <c r="G840" s="285"/>
      <c r="H840" s="285"/>
      <c r="I840" s="286" t="str">
        <f>IF(リード・アクセサリー!N20=0,"",リード・アクセサリー!E20)</f>
        <v/>
      </c>
      <c r="J840" s="284" t="str">
        <f>IFERROR(IF(リード・アクセサリー!N20=0,"",リード・アクセサリー!N20),"")</f>
        <v/>
      </c>
      <c r="K840" s="285"/>
      <c r="L840" s="285"/>
      <c r="M840" s="285"/>
      <c r="N840" s="285"/>
      <c r="O840" s="285"/>
      <c r="P840" s="285"/>
      <c r="Q840" s="285"/>
      <c r="R840" s="285"/>
      <c r="S840" s="269">
        <v>839</v>
      </c>
    </row>
    <row r="841" spans="1:19" s="86" customFormat="1" ht="16.5">
      <c r="A841" s="270" t="str">
        <f>IFERROR(IF(J841&lt;&gt;"",MAX($A$1:A840)+1,""),"")</f>
        <v/>
      </c>
      <c r="B841" s="271" t="str">
        <f>IFERROR(IF(J841="","",_xlfn.CONCAT($Y$2,_xlfn.CONCAT(IF(LEN(ドッグキャリー!$K$2)=1,0,""),ドッグキャリー!$K$2,_xlfn.CONCAT(IF(LEN(ドッグキャリー!$N$2)=1,0,""),ドッグキャリー!$N$2)))),"")</f>
        <v/>
      </c>
      <c r="C841" s="284"/>
      <c r="D841" s="284"/>
      <c r="E841" s="284"/>
      <c r="F841" s="285"/>
      <c r="G841" s="285"/>
      <c r="H841" s="285"/>
      <c r="I841" s="286" t="str">
        <f>IF(リード・アクセサリー!N21=0,"",リード・アクセサリー!E21)</f>
        <v/>
      </c>
      <c r="J841" s="284" t="str">
        <f>IFERROR(IF(リード・アクセサリー!N21=0,"",リード・アクセサリー!N21),"")</f>
        <v/>
      </c>
      <c r="K841" s="285"/>
      <c r="L841" s="285"/>
      <c r="M841" s="285"/>
      <c r="N841" s="285"/>
      <c r="O841" s="285"/>
      <c r="P841" s="285"/>
      <c r="Q841" s="285"/>
      <c r="R841" s="285"/>
      <c r="S841" s="269">
        <v>840</v>
      </c>
    </row>
    <row r="842" spans="1:19" s="86" customFormat="1" ht="16.5">
      <c r="A842" s="270" t="str">
        <f>IFERROR(IF(J842&lt;&gt;"",MAX($A$1:A841)+1,""),"")</f>
        <v/>
      </c>
      <c r="B842" s="271" t="str">
        <f>IFERROR(IF(J842="","",_xlfn.CONCAT($Y$2,_xlfn.CONCAT(IF(LEN(ドッグキャリー!$K$2)=1,0,""),ドッグキャリー!$K$2,_xlfn.CONCAT(IF(LEN(ドッグキャリー!$N$2)=1,0,""),ドッグキャリー!$N$2)))),"")</f>
        <v/>
      </c>
      <c r="C842" s="284"/>
      <c r="D842" s="284"/>
      <c r="E842" s="284"/>
      <c r="F842" s="285"/>
      <c r="G842" s="285"/>
      <c r="H842" s="285"/>
      <c r="I842" s="286" t="str">
        <f>IF(リード・アクセサリー!N22=0,"",リード・アクセサリー!E22)</f>
        <v/>
      </c>
      <c r="J842" s="284" t="str">
        <f>IFERROR(IF(リード・アクセサリー!N22=0,"",リード・アクセサリー!N22),"")</f>
        <v/>
      </c>
      <c r="K842" s="285"/>
      <c r="L842" s="285"/>
      <c r="M842" s="285"/>
      <c r="N842" s="285"/>
      <c r="O842" s="285"/>
      <c r="P842" s="285"/>
      <c r="Q842" s="285"/>
      <c r="R842" s="285"/>
      <c r="S842" s="269">
        <v>841</v>
      </c>
    </row>
    <row r="843" spans="1:19" s="86" customFormat="1" ht="16.5">
      <c r="A843" s="270" t="str">
        <f>IFERROR(IF(J843&lt;&gt;"",MAX($A$1:A842)+1,""),"")</f>
        <v/>
      </c>
      <c r="B843" s="271" t="str">
        <f>IFERROR(IF(J843="","",_xlfn.CONCAT($Y$2,_xlfn.CONCAT(IF(LEN(ドッグキャリー!$K$2)=1,0,""),ドッグキャリー!$K$2,_xlfn.CONCAT(IF(LEN(ドッグキャリー!$N$2)=1,0,""),ドッグキャリー!$N$2)))),"")</f>
        <v/>
      </c>
      <c r="C843" s="284"/>
      <c r="D843" s="284"/>
      <c r="E843" s="284"/>
      <c r="F843" s="285"/>
      <c r="G843" s="285"/>
      <c r="H843" s="285"/>
      <c r="I843" s="286" t="str">
        <f>IF(リード・アクセサリー!N23=0,"",リード・アクセサリー!E23)</f>
        <v/>
      </c>
      <c r="J843" s="284" t="str">
        <f>IFERROR(IF(リード・アクセサリー!N23=0,"",リード・アクセサリー!N23),"")</f>
        <v/>
      </c>
      <c r="K843" s="285"/>
      <c r="L843" s="285"/>
      <c r="M843" s="285"/>
      <c r="N843" s="285"/>
      <c r="O843" s="285"/>
      <c r="P843" s="285"/>
      <c r="Q843" s="285"/>
      <c r="R843" s="285"/>
      <c r="S843" s="269">
        <v>842</v>
      </c>
    </row>
    <row r="844" spans="1:19" s="86" customFormat="1" ht="16.5">
      <c r="A844" s="270" t="str">
        <f>IFERROR(IF(J844&lt;&gt;"",MAX($A$1:A843)+1,""),"")</f>
        <v/>
      </c>
      <c r="B844" s="271" t="str">
        <f>IFERROR(IF(J844="","",_xlfn.CONCAT($Y$2,_xlfn.CONCAT(IF(LEN(ドッグキャリー!$K$2)=1,0,""),ドッグキャリー!$K$2,_xlfn.CONCAT(IF(LEN(ドッグキャリー!$N$2)=1,0,""),ドッグキャリー!$N$2)))),"")</f>
        <v/>
      </c>
      <c r="C844" s="284"/>
      <c r="D844" s="284"/>
      <c r="E844" s="284"/>
      <c r="F844" s="285"/>
      <c r="G844" s="285"/>
      <c r="H844" s="285"/>
      <c r="I844" s="286" t="str">
        <f>IF(リード・アクセサリー!N24=0,"",リード・アクセサリー!E24)</f>
        <v/>
      </c>
      <c r="J844" s="284" t="str">
        <f>IFERROR(IF(リード・アクセサリー!N24=0,"",リード・アクセサリー!N24),"")</f>
        <v/>
      </c>
      <c r="K844" s="285"/>
      <c r="L844" s="285"/>
      <c r="M844" s="285"/>
      <c r="N844" s="285"/>
      <c r="O844" s="285"/>
      <c r="P844" s="285"/>
      <c r="Q844" s="285"/>
      <c r="R844" s="285"/>
      <c r="S844" s="269">
        <v>843</v>
      </c>
    </row>
    <row r="845" spans="1:19" s="86" customFormat="1" ht="16.5">
      <c r="A845" s="270" t="str">
        <f>IFERROR(IF(J845&lt;&gt;"",MAX($A$1:A844)+1,""),"")</f>
        <v/>
      </c>
      <c r="B845" s="271" t="str">
        <f>IFERROR(IF(J845="","",_xlfn.CONCAT($Y$2,_xlfn.CONCAT(IF(LEN(ドッグキャリー!$K$2)=1,0,""),ドッグキャリー!$K$2,_xlfn.CONCAT(IF(LEN(ドッグキャリー!$N$2)=1,0,""),ドッグキャリー!$N$2)))),"")</f>
        <v/>
      </c>
      <c r="C845" s="284"/>
      <c r="D845" s="284"/>
      <c r="E845" s="284"/>
      <c r="F845" s="285"/>
      <c r="G845" s="285"/>
      <c r="H845" s="285"/>
      <c r="I845" s="286" t="str">
        <f>IF(リード・アクセサリー!N25=0,"",リード・アクセサリー!E25)</f>
        <v/>
      </c>
      <c r="J845" s="284" t="str">
        <f>IFERROR(IF(リード・アクセサリー!N25=0,"",リード・アクセサリー!N25),"")</f>
        <v/>
      </c>
      <c r="K845" s="285"/>
      <c r="L845" s="285"/>
      <c r="M845" s="285"/>
      <c r="N845" s="285"/>
      <c r="O845" s="285"/>
      <c r="P845" s="285"/>
      <c r="Q845" s="285"/>
      <c r="R845" s="285"/>
      <c r="S845" s="269">
        <v>844</v>
      </c>
    </row>
    <row r="846" spans="1:19" s="86" customFormat="1" ht="16.5">
      <c r="A846" s="270" t="str">
        <f>IFERROR(IF(J846&lt;&gt;"",MAX($A$1:A845)+1,""),"")</f>
        <v/>
      </c>
      <c r="B846" s="271" t="str">
        <f>IFERROR(IF(J846="","",_xlfn.CONCAT($Y$2,_xlfn.CONCAT(IF(LEN(ドッグキャリー!$K$2)=1,0,""),ドッグキャリー!$K$2,_xlfn.CONCAT(IF(LEN(ドッグキャリー!$N$2)=1,0,""),ドッグキャリー!$N$2)))),"")</f>
        <v/>
      </c>
      <c r="C846" s="284"/>
      <c r="D846" s="284"/>
      <c r="E846" s="284"/>
      <c r="F846" s="285"/>
      <c r="G846" s="285"/>
      <c r="H846" s="285"/>
      <c r="I846" s="286" t="str">
        <f>IF(リード・アクセサリー!N26=0,"",リード・アクセサリー!E26)</f>
        <v/>
      </c>
      <c r="J846" s="284" t="str">
        <f>IFERROR(IF(リード・アクセサリー!N26=0,"",リード・アクセサリー!N26),"")</f>
        <v/>
      </c>
      <c r="K846" s="285"/>
      <c r="L846" s="285"/>
      <c r="M846" s="285"/>
      <c r="N846" s="285"/>
      <c r="O846" s="285"/>
      <c r="P846" s="285"/>
      <c r="Q846" s="285"/>
      <c r="R846" s="285"/>
      <c r="S846" s="269">
        <v>845</v>
      </c>
    </row>
    <row r="847" spans="1:19" s="86" customFormat="1" ht="16.5">
      <c r="A847" s="270" t="str">
        <f>IFERROR(IF(J847&lt;&gt;"",MAX($A$1:A846)+1,""),"")</f>
        <v/>
      </c>
      <c r="B847" s="271" t="str">
        <f>IFERROR(IF(J847="","",_xlfn.CONCAT($Y$2,_xlfn.CONCAT(IF(LEN(ドッグキャリー!$K$2)=1,0,""),ドッグキャリー!$K$2,_xlfn.CONCAT(IF(LEN(ドッグキャリー!$N$2)=1,0,""),ドッグキャリー!$N$2)))),"")</f>
        <v/>
      </c>
      <c r="C847" s="284"/>
      <c r="D847" s="284"/>
      <c r="E847" s="284"/>
      <c r="F847" s="285"/>
      <c r="G847" s="285"/>
      <c r="H847" s="285"/>
      <c r="I847" s="286" t="str">
        <f>IF(リード・アクセサリー!N27=0,"",リード・アクセサリー!E27)</f>
        <v/>
      </c>
      <c r="J847" s="284" t="str">
        <f>IFERROR(IF(リード・アクセサリー!N27=0,"",リード・アクセサリー!N27),"")</f>
        <v/>
      </c>
      <c r="K847" s="285"/>
      <c r="L847" s="285"/>
      <c r="M847" s="285"/>
      <c r="N847" s="285"/>
      <c r="O847" s="285"/>
      <c r="P847" s="285"/>
      <c r="Q847" s="285"/>
      <c r="R847" s="285"/>
      <c r="S847" s="269">
        <v>846</v>
      </c>
    </row>
    <row r="848" spans="1:19" s="86" customFormat="1" ht="16.5">
      <c r="A848" s="270" t="str">
        <f>IFERROR(IF(J848&lt;&gt;"",MAX($A$1:A847)+1,""),"")</f>
        <v/>
      </c>
      <c r="B848" s="271" t="str">
        <f>IFERROR(IF(J848="","",_xlfn.CONCAT($Y$2,_xlfn.CONCAT(IF(LEN(ドッグキャリー!$K$2)=1,0,""),ドッグキャリー!$K$2,_xlfn.CONCAT(IF(LEN(ドッグキャリー!$N$2)=1,0,""),ドッグキャリー!$N$2)))),"")</f>
        <v/>
      </c>
      <c r="C848" s="284"/>
      <c r="D848" s="284"/>
      <c r="E848" s="284"/>
      <c r="F848" s="285"/>
      <c r="G848" s="285"/>
      <c r="H848" s="285"/>
      <c r="I848" s="286" t="str">
        <f>IF(リード・アクセサリー!N28=0,"",リード・アクセサリー!E28)</f>
        <v/>
      </c>
      <c r="J848" s="284" t="str">
        <f>IFERROR(IF(リード・アクセサリー!N28=0,"",リード・アクセサリー!N28),"")</f>
        <v/>
      </c>
      <c r="K848" s="285"/>
      <c r="L848" s="285"/>
      <c r="M848" s="285"/>
      <c r="N848" s="285"/>
      <c r="O848" s="285"/>
      <c r="P848" s="285"/>
      <c r="Q848" s="285"/>
      <c r="R848" s="285"/>
      <c r="S848" s="269">
        <v>847</v>
      </c>
    </row>
    <row r="849" spans="1:19" s="86" customFormat="1" ht="16.5">
      <c r="A849" s="270" t="str">
        <f>IFERROR(IF(J849&lt;&gt;"",MAX($A$1:A848)+1,""),"")</f>
        <v/>
      </c>
      <c r="B849" s="271" t="str">
        <f>IFERROR(IF(J849="","",_xlfn.CONCAT($Y$2,_xlfn.CONCAT(IF(LEN(ドッグキャリー!$K$2)=1,0,""),ドッグキャリー!$K$2,_xlfn.CONCAT(IF(LEN(ドッグキャリー!$N$2)=1,0,""),ドッグキャリー!$N$2)))),"")</f>
        <v/>
      </c>
      <c r="C849" s="284"/>
      <c r="D849" s="284"/>
      <c r="E849" s="284"/>
      <c r="F849" s="285"/>
      <c r="G849" s="285"/>
      <c r="H849" s="285"/>
      <c r="I849" s="286" t="str">
        <f>IF(リード・アクセサリー!N29=0,"",リード・アクセサリー!E29)</f>
        <v/>
      </c>
      <c r="J849" s="284" t="str">
        <f>IFERROR(IF(リード・アクセサリー!N29=0,"",リード・アクセサリー!N29),"")</f>
        <v/>
      </c>
      <c r="K849" s="285"/>
      <c r="L849" s="285"/>
      <c r="M849" s="285"/>
      <c r="N849" s="285"/>
      <c r="O849" s="285"/>
      <c r="P849" s="285"/>
      <c r="Q849" s="285"/>
      <c r="R849" s="285"/>
      <c r="S849" s="269">
        <v>848</v>
      </c>
    </row>
    <row r="850" spans="1:19" s="86" customFormat="1" ht="16.5">
      <c r="A850" s="270" t="str">
        <f>IFERROR(IF(J850&lt;&gt;"",MAX($A$1:A849)+1,""),"")</f>
        <v/>
      </c>
      <c r="B850" s="271" t="str">
        <f>IFERROR(IF(J850="","",_xlfn.CONCAT($Y$2,_xlfn.CONCAT(IF(LEN(ドッグキャリー!$K$2)=1,0,""),ドッグキャリー!$K$2,_xlfn.CONCAT(IF(LEN(ドッグキャリー!$N$2)=1,0,""),ドッグキャリー!$N$2)))),"")</f>
        <v/>
      </c>
      <c r="C850" s="284"/>
      <c r="D850" s="284"/>
      <c r="E850" s="284"/>
      <c r="F850" s="285"/>
      <c r="G850" s="285"/>
      <c r="H850" s="285"/>
      <c r="I850" s="286" t="str">
        <f>IF(リード・アクセサリー!N30=0,"",リード・アクセサリー!E30)</f>
        <v/>
      </c>
      <c r="J850" s="284" t="str">
        <f>IFERROR(IF(リード・アクセサリー!N30=0,"",リード・アクセサリー!N30),"")</f>
        <v/>
      </c>
      <c r="K850" s="285"/>
      <c r="L850" s="285"/>
      <c r="M850" s="285"/>
      <c r="N850" s="285"/>
      <c r="O850" s="285"/>
      <c r="P850" s="285"/>
      <c r="Q850" s="285"/>
      <c r="R850" s="285"/>
      <c r="S850" s="269">
        <v>849</v>
      </c>
    </row>
    <row r="851" spans="1:19" s="86" customFormat="1" ht="16.5">
      <c r="A851" s="270" t="str">
        <f>IFERROR(IF(J851&lt;&gt;"",MAX($A$1:A850)+1,""),"")</f>
        <v/>
      </c>
      <c r="B851" s="271" t="str">
        <f>IFERROR(IF(J851="","",_xlfn.CONCAT($Y$2,_xlfn.CONCAT(IF(LEN(ドッグキャリー!$K$2)=1,0,""),ドッグキャリー!$K$2,_xlfn.CONCAT(IF(LEN(ドッグキャリー!$N$2)=1,0,""),ドッグキャリー!$N$2)))),"")</f>
        <v/>
      </c>
      <c r="C851" s="284"/>
      <c r="D851" s="284"/>
      <c r="E851" s="284"/>
      <c r="F851" s="285"/>
      <c r="G851" s="285"/>
      <c r="H851" s="285"/>
      <c r="I851" s="286" t="str">
        <f>IF(リード・アクセサリー!N31=0,"",リード・アクセサリー!E31)</f>
        <v/>
      </c>
      <c r="J851" s="284" t="str">
        <f>IFERROR(IF(リード・アクセサリー!N31=0,"",リード・アクセサリー!N31),"")</f>
        <v/>
      </c>
      <c r="K851" s="285"/>
      <c r="L851" s="285"/>
      <c r="M851" s="285"/>
      <c r="N851" s="285"/>
      <c r="O851" s="285"/>
      <c r="P851" s="285"/>
      <c r="Q851" s="285"/>
      <c r="R851" s="285"/>
      <c r="S851" s="269">
        <v>850</v>
      </c>
    </row>
    <row r="852" spans="1:19" s="86" customFormat="1" ht="16.5">
      <c r="A852" s="270" t="str">
        <f>IFERROR(IF(J852&lt;&gt;"",MAX($A$1:A851)+1,""),"")</f>
        <v/>
      </c>
      <c r="B852" s="271" t="str">
        <f>IFERROR(IF(J852="","",_xlfn.CONCAT($Y$2,_xlfn.CONCAT(IF(LEN(ドッグキャリー!$K$2)=1,0,""),ドッグキャリー!$K$2,_xlfn.CONCAT(IF(LEN(ドッグキャリー!$N$2)=1,0,""),ドッグキャリー!$N$2)))),"")</f>
        <v/>
      </c>
      <c r="C852" s="284"/>
      <c r="D852" s="284"/>
      <c r="E852" s="284"/>
      <c r="F852" s="285"/>
      <c r="G852" s="285"/>
      <c r="H852" s="285"/>
      <c r="I852" s="286" t="str">
        <f>IF(リード・アクセサリー!N32=0,"",リード・アクセサリー!E32)</f>
        <v/>
      </c>
      <c r="J852" s="284" t="str">
        <f>IFERROR(IF(リード・アクセサリー!N32=0,"",リード・アクセサリー!N32),"")</f>
        <v/>
      </c>
      <c r="K852" s="285"/>
      <c r="L852" s="285"/>
      <c r="M852" s="285"/>
      <c r="N852" s="285"/>
      <c r="O852" s="285"/>
      <c r="P852" s="285"/>
      <c r="Q852" s="285"/>
      <c r="R852" s="285"/>
      <c r="S852" s="269">
        <v>851</v>
      </c>
    </row>
    <row r="853" spans="1:19" s="86" customFormat="1" ht="16.5">
      <c r="A853" s="270" t="str">
        <f>IFERROR(IF(J853&lt;&gt;"",MAX($A$1:A852)+1,""),"")</f>
        <v/>
      </c>
      <c r="B853" s="271" t="str">
        <f>IFERROR(IF(J853="","",_xlfn.CONCAT($Y$2,_xlfn.CONCAT(IF(LEN(ドッグキャリー!$K$2)=1,0,""),ドッグキャリー!$K$2,_xlfn.CONCAT(IF(LEN(ドッグキャリー!$N$2)=1,0,""),ドッグキャリー!$N$2)))),"")</f>
        <v/>
      </c>
      <c r="C853" s="284"/>
      <c r="D853" s="284"/>
      <c r="E853" s="284"/>
      <c r="F853" s="285"/>
      <c r="G853" s="285"/>
      <c r="H853" s="285"/>
      <c r="I853" s="286" t="str">
        <f>IF(リード・アクセサリー!N33=0,"",リード・アクセサリー!E33)</f>
        <v/>
      </c>
      <c r="J853" s="284" t="str">
        <f>IFERROR(IF(リード・アクセサリー!N33=0,"",リード・アクセサリー!N33),"")</f>
        <v/>
      </c>
      <c r="K853" s="285"/>
      <c r="L853" s="285"/>
      <c r="M853" s="285"/>
      <c r="N853" s="285"/>
      <c r="O853" s="285"/>
      <c r="P853" s="285"/>
      <c r="Q853" s="285"/>
      <c r="R853" s="285"/>
      <c r="S853" s="269">
        <v>852</v>
      </c>
    </row>
    <row r="854" spans="1:19" s="86" customFormat="1" ht="16.5">
      <c r="A854" s="270" t="str">
        <f>IFERROR(IF(J854&lt;&gt;"",MAX($A$1:A853)+1,""),"")</f>
        <v/>
      </c>
      <c r="B854" s="271" t="str">
        <f>IFERROR(IF(J854="","",_xlfn.CONCAT($Y$2,_xlfn.CONCAT(IF(LEN(ドッグキャリー!$K$2)=1,0,""),ドッグキャリー!$K$2,_xlfn.CONCAT(IF(LEN(ドッグキャリー!$N$2)=1,0,""),ドッグキャリー!$N$2)))),"")</f>
        <v/>
      </c>
      <c r="C854" s="284"/>
      <c r="D854" s="284"/>
      <c r="E854" s="284"/>
      <c r="F854" s="285"/>
      <c r="G854" s="285"/>
      <c r="H854" s="285"/>
      <c r="I854" s="286" t="str">
        <f>IF(リード・アクセサリー!N34=0,"",リード・アクセサリー!E34)</f>
        <v/>
      </c>
      <c r="J854" s="284" t="str">
        <f>IFERROR(IF(リード・アクセサリー!N34=0,"",リード・アクセサリー!N34),"")</f>
        <v/>
      </c>
      <c r="K854" s="285"/>
      <c r="L854" s="285"/>
      <c r="M854" s="285"/>
      <c r="N854" s="285"/>
      <c r="O854" s="285"/>
      <c r="P854" s="285"/>
      <c r="Q854" s="285"/>
      <c r="R854" s="285"/>
      <c r="S854" s="269">
        <v>853</v>
      </c>
    </row>
    <row r="855" spans="1:19" s="86" customFormat="1" ht="16.5">
      <c r="A855" s="270" t="str">
        <f>IFERROR(IF(J855&lt;&gt;"",MAX($A$1:A854)+1,""),"")</f>
        <v/>
      </c>
      <c r="B855" s="271" t="str">
        <f>IFERROR(IF(J855="","",_xlfn.CONCAT($Y$2,_xlfn.CONCAT(IF(LEN(ドッグキャリー!$K$2)=1,0,""),ドッグキャリー!$K$2,_xlfn.CONCAT(IF(LEN(ドッグキャリー!$N$2)=1,0,""),ドッグキャリー!$N$2)))),"")</f>
        <v/>
      </c>
      <c r="C855" s="284"/>
      <c r="D855" s="284"/>
      <c r="E855" s="284"/>
      <c r="F855" s="285"/>
      <c r="G855" s="285"/>
      <c r="H855" s="285"/>
      <c r="I855" s="286" t="str">
        <f>IF(リード・アクセサリー!N35=0,"",リード・アクセサリー!E35)</f>
        <v/>
      </c>
      <c r="J855" s="284" t="str">
        <f>IFERROR(IF(リード・アクセサリー!N35=0,"",リード・アクセサリー!N35),"")</f>
        <v/>
      </c>
      <c r="K855" s="285"/>
      <c r="L855" s="285"/>
      <c r="M855" s="285"/>
      <c r="N855" s="285"/>
      <c r="O855" s="285"/>
      <c r="P855" s="285"/>
      <c r="Q855" s="285"/>
      <c r="R855" s="285"/>
      <c r="S855" s="269">
        <v>854</v>
      </c>
    </row>
    <row r="856" spans="1:19" s="86" customFormat="1" ht="16.5">
      <c r="A856" s="270" t="str">
        <f>IFERROR(IF(J856&lt;&gt;"",MAX($A$1:A855)+1,""),"")</f>
        <v/>
      </c>
      <c r="B856" s="271" t="str">
        <f>IFERROR(IF(J856="","",_xlfn.CONCAT($Y$2,_xlfn.CONCAT(IF(LEN(ドッグキャリー!$K$2)=1,0,""),ドッグキャリー!$K$2,_xlfn.CONCAT(IF(LEN(ドッグキャリー!$N$2)=1,0,""),ドッグキャリー!$N$2)))),"")</f>
        <v/>
      </c>
      <c r="C856" s="284"/>
      <c r="D856" s="284"/>
      <c r="E856" s="284"/>
      <c r="F856" s="285"/>
      <c r="G856" s="285"/>
      <c r="H856" s="285"/>
      <c r="I856" s="286" t="str">
        <f>IF(リード・アクセサリー!N36=0,"",リード・アクセサリー!E36)</f>
        <v/>
      </c>
      <c r="J856" s="284" t="str">
        <f>IFERROR(IF(リード・アクセサリー!N36=0,"",リード・アクセサリー!N36),"")</f>
        <v/>
      </c>
      <c r="K856" s="285"/>
      <c r="L856" s="285"/>
      <c r="M856" s="285"/>
      <c r="N856" s="285"/>
      <c r="O856" s="285"/>
      <c r="P856" s="285"/>
      <c r="Q856" s="285"/>
      <c r="R856" s="285"/>
      <c r="S856" s="269">
        <v>855</v>
      </c>
    </row>
    <row r="857" spans="1:19" s="86" customFormat="1" ht="16.5">
      <c r="A857" s="270" t="str">
        <f>IFERROR(IF(J857&lt;&gt;"",MAX($A$1:A856)+1,""),"")</f>
        <v/>
      </c>
      <c r="B857" s="271" t="str">
        <f>IFERROR(IF(J857="","",_xlfn.CONCAT($Y$2,_xlfn.CONCAT(IF(LEN(ドッグキャリー!$K$2)=1,0,""),ドッグキャリー!$K$2,_xlfn.CONCAT(IF(LEN(ドッグキャリー!$N$2)=1,0,""),ドッグキャリー!$N$2)))),"")</f>
        <v/>
      </c>
      <c r="C857" s="284"/>
      <c r="D857" s="284"/>
      <c r="E857" s="284"/>
      <c r="F857" s="285"/>
      <c r="G857" s="285"/>
      <c r="H857" s="285"/>
      <c r="I857" s="286" t="str">
        <f>IF(リード・アクセサリー!N37=0,"",リード・アクセサリー!E37)</f>
        <v/>
      </c>
      <c r="J857" s="284" t="str">
        <f>IFERROR(IF(リード・アクセサリー!N37=0,"",リード・アクセサリー!N37),"")</f>
        <v/>
      </c>
      <c r="K857" s="285"/>
      <c r="L857" s="285"/>
      <c r="M857" s="285"/>
      <c r="N857" s="285"/>
      <c r="O857" s="285"/>
      <c r="P857" s="285"/>
      <c r="Q857" s="285"/>
      <c r="R857" s="285"/>
      <c r="S857" s="269">
        <v>856</v>
      </c>
    </row>
    <row r="858" spans="1:19" s="86" customFormat="1" ht="16.5">
      <c r="A858" s="270" t="str">
        <f>IFERROR(IF(J858&lt;&gt;"",MAX($A$1:A857)+1,""),"")</f>
        <v/>
      </c>
      <c r="B858" s="271" t="str">
        <f>IFERROR(IF(J858="","",_xlfn.CONCAT($Y$2,_xlfn.CONCAT(IF(LEN(ドッグキャリー!$K$2)=1,0,""),ドッグキャリー!$K$2,_xlfn.CONCAT(IF(LEN(ドッグキャリー!$N$2)=1,0,""),ドッグキャリー!$N$2)))),"")</f>
        <v/>
      </c>
      <c r="C858" s="284"/>
      <c r="D858" s="284"/>
      <c r="E858" s="284"/>
      <c r="F858" s="285"/>
      <c r="G858" s="285"/>
      <c r="H858" s="285"/>
      <c r="I858" s="286" t="str">
        <f>IF(リード・アクセサリー!N38=0,"",リード・アクセサリー!E38)</f>
        <v/>
      </c>
      <c r="J858" s="284" t="str">
        <f>IFERROR(IF(リード・アクセサリー!N38=0,"",リード・アクセサリー!N38),"")</f>
        <v/>
      </c>
      <c r="K858" s="285"/>
      <c r="L858" s="285"/>
      <c r="M858" s="285"/>
      <c r="N858" s="285"/>
      <c r="O858" s="285"/>
      <c r="P858" s="285"/>
      <c r="Q858" s="285"/>
      <c r="R858" s="285"/>
      <c r="S858" s="269">
        <v>857</v>
      </c>
    </row>
    <row r="859" spans="1:19" s="86" customFormat="1" ht="16.5">
      <c r="A859" s="270" t="str">
        <f>IFERROR(IF(J859&lt;&gt;"",MAX($A$1:A858)+1,""),"")</f>
        <v/>
      </c>
      <c r="B859" s="271" t="str">
        <f>IFERROR(IF(J859="","",_xlfn.CONCAT($Y$2,_xlfn.CONCAT(IF(LEN(ドッグキャリー!$K$2)=1,0,""),ドッグキャリー!$K$2,_xlfn.CONCAT(IF(LEN(ドッグキャリー!$N$2)=1,0,""),ドッグキャリー!$N$2)))),"")</f>
        <v/>
      </c>
      <c r="C859" s="284"/>
      <c r="D859" s="284"/>
      <c r="E859" s="284"/>
      <c r="F859" s="285"/>
      <c r="G859" s="285"/>
      <c r="H859" s="285"/>
      <c r="I859" s="286" t="str">
        <f>IF(リード・アクセサリー!N39=0,"",リード・アクセサリー!E39)</f>
        <v/>
      </c>
      <c r="J859" s="284" t="str">
        <f>IFERROR(IF(リード・アクセサリー!N39=0,"",リード・アクセサリー!N39),"")</f>
        <v/>
      </c>
      <c r="K859" s="285"/>
      <c r="L859" s="285"/>
      <c r="M859" s="285"/>
      <c r="N859" s="285"/>
      <c r="O859" s="285"/>
      <c r="P859" s="285"/>
      <c r="Q859" s="285"/>
      <c r="R859" s="285"/>
      <c r="S859" s="269">
        <v>858</v>
      </c>
    </row>
    <row r="860" spans="1:19" s="86" customFormat="1" ht="16.5">
      <c r="A860" s="270" t="str">
        <f>IFERROR(IF(J860&lt;&gt;"",MAX($A$1:A859)+1,""),"")</f>
        <v/>
      </c>
      <c r="B860" s="271" t="str">
        <f>IFERROR(IF(J860="","",_xlfn.CONCAT($Y$2,_xlfn.CONCAT(IF(LEN(ドッグキャリー!$K$2)=1,0,""),ドッグキャリー!$K$2,_xlfn.CONCAT(IF(LEN(ドッグキャリー!$N$2)=1,0,""),ドッグキャリー!$N$2)))),"")</f>
        <v/>
      </c>
      <c r="C860" s="284"/>
      <c r="D860" s="284"/>
      <c r="E860" s="284"/>
      <c r="F860" s="285"/>
      <c r="G860" s="285"/>
      <c r="H860" s="285"/>
      <c r="I860" s="286" t="str">
        <f>IF(リード・アクセサリー!N40=0,"",リード・アクセサリー!E40)</f>
        <v/>
      </c>
      <c r="J860" s="284" t="str">
        <f>IFERROR(IF(リード・アクセサリー!N40=0,"",リード・アクセサリー!N40),"")</f>
        <v/>
      </c>
      <c r="K860" s="285"/>
      <c r="L860" s="285"/>
      <c r="M860" s="285"/>
      <c r="N860" s="285"/>
      <c r="O860" s="285"/>
      <c r="P860" s="285"/>
      <c r="Q860" s="285"/>
      <c r="R860" s="285"/>
      <c r="S860" s="269">
        <v>859</v>
      </c>
    </row>
    <row r="861" spans="1:19" s="86" customFormat="1" ht="16.5">
      <c r="A861" s="270" t="str">
        <f>IFERROR(IF(J861&lt;&gt;"",MAX($A$1:A860)+1,""),"")</f>
        <v/>
      </c>
      <c r="B861" s="271" t="str">
        <f>IFERROR(IF(J861="","",_xlfn.CONCAT($Y$2,_xlfn.CONCAT(IF(LEN(ドッグキャリー!$K$2)=1,0,""),ドッグキャリー!$K$2,_xlfn.CONCAT(IF(LEN(ドッグキャリー!$N$2)=1,0,""),ドッグキャリー!$N$2)))),"")</f>
        <v/>
      </c>
      <c r="C861" s="284"/>
      <c r="D861" s="284"/>
      <c r="E861" s="284"/>
      <c r="F861" s="285"/>
      <c r="G861" s="285"/>
      <c r="H861" s="285"/>
      <c r="I861" s="286" t="str">
        <f>IF(リード・アクセサリー!N41=0,"",リード・アクセサリー!E41)</f>
        <v/>
      </c>
      <c r="J861" s="284" t="str">
        <f>IFERROR(IF(リード・アクセサリー!N41=0,"",リード・アクセサリー!N41),"")</f>
        <v/>
      </c>
      <c r="K861" s="285"/>
      <c r="L861" s="285"/>
      <c r="M861" s="285"/>
      <c r="N861" s="285"/>
      <c r="O861" s="285"/>
      <c r="P861" s="285"/>
      <c r="Q861" s="285"/>
      <c r="R861" s="285"/>
      <c r="S861" s="269">
        <v>860</v>
      </c>
    </row>
    <row r="862" spans="1:19" s="86" customFormat="1" ht="16.5">
      <c r="A862" s="270" t="str">
        <f>IFERROR(IF(J862&lt;&gt;"",MAX($A$1:A861)+1,""),"")</f>
        <v/>
      </c>
      <c r="B862" s="271" t="str">
        <f>IFERROR(IF(J862="","",_xlfn.CONCAT($Y$2,_xlfn.CONCAT(IF(LEN(ドッグキャリー!$K$2)=1,0,""),ドッグキャリー!$K$2,_xlfn.CONCAT(IF(LEN(ドッグキャリー!$N$2)=1,0,""),ドッグキャリー!$N$2)))),"")</f>
        <v/>
      </c>
      <c r="C862" s="284"/>
      <c r="D862" s="284"/>
      <c r="E862" s="284"/>
      <c r="F862" s="285"/>
      <c r="G862" s="285"/>
      <c r="H862" s="285"/>
      <c r="I862" s="286" t="str">
        <f>IF(リード・アクセサリー!N42=0,"",リード・アクセサリー!E42)</f>
        <v/>
      </c>
      <c r="J862" s="284" t="str">
        <f>IFERROR(IF(リード・アクセサリー!N42=0,"",リード・アクセサリー!N42),"")</f>
        <v/>
      </c>
      <c r="K862" s="285"/>
      <c r="L862" s="285"/>
      <c r="M862" s="285"/>
      <c r="N862" s="285"/>
      <c r="O862" s="285"/>
      <c r="P862" s="285"/>
      <c r="Q862" s="285"/>
      <c r="R862" s="285"/>
      <c r="S862" s="269">
        <v>861</v>
      </c>
    </row>
    <row r="863" spans="1:19" s="86" customFormat="1" ht="16.5">
      <c r="A863" s="270" t="str">
        <f>IFERROR(IF(J863&lt;&gt;"",MAX($A$1:A862)+1,""),"")</f>
        <v/>
      </c>
      <c r="B863" s="271" t="str">
        <f>IFERROR(IF(J863="","",_xlfn.CONCAT($Y$2,_xlfn.CONCAT(IF(LEN(ドッグキャリー!$K$2)=1,0,""),ドッグキャリー!$K$2,_xlfn.CONCAT(IF(LEN(ドッグキャリー!$N$2)=1,0,""),ドッグキャリー!$N$2)))),"")</f>
        <v/>
      </c>
      <c r="C863" s="284"/>
      <c r="D863" s="284"/>
      <c r="E863" s="284"/>
      <c r="F863" s="285"/>
      <c r="G863" s="285"/>
      <c r="H863" s="285"/>
      <c r="I863" s="286" t="str">
        <f>IF(リード・アクセサリー!N43=0,"",リード・アクセサリー!E43)</f>
        <v/>
      </c>
      <c r="J863" s="284" t="str">
        <f>IFERROR(IF(リード・アクセサリー!N43=0,"",リード・アクセサリー!N43),"")</f>
        <v/>
      </c>
      <c r="K863" s="285"/>
      <c r="L863" s="285"/>
      <c r="M863" s="285"/>
      <c r="N863" s="285"/>
      <c r="O863" s="285"/>
      <c r="P863" s="285"/>
      <c r="Q863" s="285"/>
      <c r="R863" s="285"/>
      <c r="S863" s="269">
        <v>862</v>
      </c>
    </row>
    <row r="864" spans="1:19" s="86" customFormat="1" ht="16.5">
      <c r="A864" s="270" t="str">
        <f>IFERROR(IF(J864&lt;&gt;"",MAX($A$1:A863)+1,""),"")</f>
        <v/>
      </c>
      <c r="B864" s="271" t="str">
        <f>IFERROR(IF(J864="","",_xlfn.CONCAT($Y$2,_xlfn.CONCAT(IF(LEN(ドッグキャリー!$K$2)=1,0,""),ドッグキャリー!$K$2,_xlfn.CONCAT(IF(LEN(ドッグキャリー!$N$2)=1,0,""),ドッグキャリー!$N$2)))),"")</f>
        <v/>
      </c>
      <c r="C864" s="284"/>
      <c r="D864" s="284"/>
      <c r="E864" s="284"/>
      <c r="F864" s="285"/>
      <c r="G864" s="285"/>
      <c r="H864" s="285"/>
      <c r="I864" s="286" t="str">
        <f>IF(リード・アクセサリー!N44=0,"",リード・アクセサリー!E44)</f>
        <v/>
      </c>
      <c r="J864" s="284" t="str">
        <f>IFERROR(IF(リード・アクセサリー!N44=0,"",リード・アクセサリー!N44),"")</f>
        <v/>
      </c>
      <c r="K864" s="285"/>
      <c r="L864" s="285"/>
      <c r="M864" s="285"/>
      <c r="N864" s="285"/>
      <c r="O864" s="285"/>
      <c r="P864" s="285"/>
      <c r="Q864" s="285"/>
      <c r="R864" s="285"/>
      <c r="S864" s="269">
        <v>863</v>
      </c>
    </row>
    <row r="865" spans="1:19" s="86" customFormat="1" ht="16.5">
      <c r="A865" s="270" t="str">
        <f>IFERROR(IF(J865&lt;&gt;"",MAX($A$1:A864)+1,""),"")</f>
        <v/>
      </c>
      <c r="B865" s="271" t="str">
        <f>IFERROR(IF(J865="","",_xlfn.CONCAT($Y$2,_xlfn.CONCAT(IF(LEN(ドッグキャリー!$K$2)=1,0,""),ドッグキャリー!$K$2,_xlfn.CONCAT(IF(LEN(ドッグキャリー!$N$2)=1,0,""),ドッグキャリー!$N$2)))),"")</f>
        <v/>
      </c>
      <c r="C865" s="284"/>
      <c r="D865" s="284"/>
      <c r="E865" s="284"/>
      <c r="F865" s="285"/>
      <c r="G865" s="285"/>
      <c r="H865" s="285"/>
      <c r="I865" s="286" t="str">
        <f>IF(リード・アクセサリー!N45=0,"",リード・アクセサリー!E45)</f>
        <v/>
      </c>
      <c r="J865" s="284" t="str">
        <f>IFERROR(IF(リード・アクセサリー!N45=0,"",リード・アクセサリー!N45),"")</f>
        <v/>
      </c>
      <c r="K865" s="285"/>
      <c r="L865" s="285"/>
      <c r="M865" s="285"/>
      <c r="N865" s="285"/>
      <c r="O865" s="285"/>
      <c r="P865" s="285"/>
      <c r="Q865" s="285"/>
      <c r="R865" s="285"/>
      <c r="S865" s="269">
        <v>864</v>
      </c>
    </row>
    <row r="866" spans="1:19" s="86" customFormat="1" ht="16.5">
      <c r="A866" s="270" t="str">
        <f>IFERROR(IF(J866&lt;&gt;"",MAX($A$1:A865)+1,""),"")</f>
        <v/>
      </c>
      <c r="B866" s="271" t="str">
        <f>IFERROR(IF(J866="","",_xlfn.CONCAT($Y$2,_xlfn.CONCAT(IF(LEN(ドッグキャリー!$K$2)=1,0,""),ドッグキャリー!$K$2,_xlfn.CONCAT(IF(LEN(ドッグキャリー!$N$2)=1,0,""),ドッグキャリー!$N$2)))),"")</f>
        <v/>
      </c>
      <c r="C866" s="284"/>
      <c r="D866" s="284"/>
      <c r="E866" s="284"/>
      <c r="F866" s="285"/>
      <c r="G866" s="285"/>
      <c r="H866" s="285"/>
      <c r="I866" s="286" t="str">
        <f>IF(リード・アクセサリー!N46=0,"",リード・アクセサリー!E46)</f>
        <v/>
      </c>
      <c r="J866" s="284" t="str">
        <f>IFERROR(IF(リード・アクセサリー!N46=0,"",リード・アクセサリー!N46),"")</f>
        <v/>
      </c>
      <c r="K866" s="285"/>
      <c r="L866" s="285"/>
      <c r="M866" s="285"/>
      <c r="N866" s="285"/>
      <c r="O866" s="285"/>
      <c r="P866" s="285"/>
      <c r="Q866" s="285"/>
      <c r="R866" s="285"/>
      <c r="S866" s="269">
        <v>865</v>
      </c>
    </row>
    <row r="867" spans="1:19" s="86" customFormat="1" ht="16.5">
      <c r="A867" s="270" t="str">
        <f>IFERROR(IF(J867&lt;&gt;"",MAX($A$1:A866)+1,""),"")</f>
        <v/>
      </c>
      <c r="B867" s="271" t="str">
        <f>IFERROR(IF(J867="","",_xlfn.CONCAT($Y$2,_xlfn.CONCAT(IF(LEN(ドッグキャリー!$K$2)=1,0,""),ドッグキャリー!$K$2,_xlfn.CONCAT(IF(LEN(ドッグキャリー!$N$2)=1,0,""),ドッグキャリー!$N$2)))),"")</f>
        <v/>
      </c>
      <c r="C867" s="284"/>
      <c r="D867" s="284"/>
      <c r="E867" s="284"/>
      <c r="F867" s="285"/>
      <c r="G867" s="285"/>
      <c r="H867" s="285"/>
      <c r="I867" s="286" t="str">
        <f>IF(リード・アクセサリー!N47=0,"",リード・アクセサリー!E47)</f>
        <v/>
      </c>
      <c r="J867" s="284" t="str">
        <f>IFERROR(IF(リード・アクセサリー!N47=0,"",リード・アクセサリー!N47),"")</f>
        <v/>
      </c>
      <c r="K867" s="285"/>
      <c r="L867" s="285"/>
      <c r="M867" s="285"/>
      <c r="N867" s="285"/>
      <c r="O867" s="285"/>
      <c r="P867" s="285"/>
      <c r="Q867" s="285"/>
      <c r="R867" s="285"/>
      <c r="S867" s="269">
        <v>866</v>
      </c>
    </row>
    <row r="868" spans="1:19" s="86" customFormat="1" ht="16.5">
      <c r="A868" s="270" t="str">
        <f>IFERROR(IF(J868&lt;&gt;"",MAX($A$1:A867)+1,""),"")</f>
        <v/>
      </c>
      <c r="B868" s="271" t="str">
        <f>IFERROR(IF(J868="","",_xlfn.CONCAT($Y$2,_xlfn.CONCAT(IF(LEN(ドッグキャリー!$K$2)=1,0,""),ドッグキャリー!$K$2,_xlfn.CONCAT(IF(LEN(ドッグキャリー!$N$2)=1,0,""),ドッグキャリー!$N$2)))),"")</f>
        <v/>
      </c>
      <c r="C868" s="284"/>
      <c r="D868" s="284"/>
      <c r="E868" s="284"/>
      <c r="F868" s="285"/>
      <c r="G868" s="285"/>
      <c r="H868" s="285"/>
      <c r="I868" s="286" t="str">
        <f>IF(リード・アクセサリー!N48=0,"",リード・アクセサリー!E48)</f>
        <v/>
      </c>
      <c r="J868" s="284" t="str">
        <f>IFERROR(IF(リード・アクセサリー!N48=0,"",リード・アクセサリー!N48),"")</f>
        <v/>
      </c>
      <c r="K868" s="285"/>
      <c r="L868" s="285"/>
      <c r="M868" s="285"/>
      <c r="N868" s="285"/>
      <c r="O868" s="285"/>
      <c r="P868" s="285"/>
      <c r="Q868" s="285"/>
      <c r="R868" s="285"/>
      <c r="S868" s="269">
        <v>867</v>
      </c>
    </row>
    <row r="869" spans="1:19" s="86" customFormat="1" ht="16.5">
      <c r="A869" s="270" t="str">
        <f>IFERROR(IF(J869&lt;&gt;"",MAX($A$1:A868)+1,""),"")</f>
        <v/>
      </c>
      <c r="B869" s="271" t="str">
        <f>IFERROR(IF(J869="","",_xlfn.CONCAT($Y$2,_xlfn.CONCAT(IF(LEN(ドッグキャリー!$K$2)=1,0,""),ドッグキャリー!$K$2,_xlfn.CONCAT(IF(LEN(ドッグキャリー!$N$2)=1,0,""),ドッグキャリー!$N$2)))),"")</f>
        <v/>
      </c>
      <c r="C869" s="284"/>
      <c r="D869" s="284"/>
      <c r="E869" s="284"/>
      <c r="F869" s="285"/>
      <c r="G869" s="285"/>
      <c r="H869" s="285"/>
      <c r="I869" s="286" t="str">
        <f>IF(リード・アクセサリー!N49=0,"",リード・アクセサリー!E49)</f>
        <v/>
      </c>
      <c r="J869" s="284" t="str">
        <f>IFERROR(IF(リード・アクセサリー!N49=0,"",リード・アクセサリー!N49),"")</f>
        <v/>
      </c>
      <c r="K869" s="285"/>
      <c r="L869" s="285"/>
      <c r="M869" s="285"/>
      <c r="N869" s="285"/>
      <c r="O869" s="285"/>
      <c r="P869" s="285"/>
      <c r="Q869" s="285"/>
      <c r="R869" s="285"/>
      <c r="S869" s="269">
        <v>868</v>
      </c>
    </row>
    <row r="870" spans="1:19" s="83" customFormat="1" ht="16.5">
      <c r="A870" s="270" t="str">
        <f>IFERROR(IF(J870&lt;&gt;"",MAX($A$1:A869)+1,""),"")</f>
        <v/>
      </c>
      <c r="B870" s="271" t="str">
        <f>IFERROR(IF(J870="","",_xlfn.CONCAT($Y$2,_xlfn.CONCAT(IF(LEN(ドッグキャリー!$K$2)=1,0,""),ドッグキャリー!$K$2,_xlfn.CONCAT(IF(LEN(ドッグキャリー!$N$2)=1,0,""),ドッグキャリー!$N$2)))),"")</f>
        <v/>
      </c>
      <c r="C870" s="284"/>
      <c r="D870" s="284"/>
      <c r="E870" s="284"/>
      <c r="F870" s="285"/>
      <c r="G870" s="285"/>
      <c r="H870" s="285"/>
      <c r="I870" s="286" t="str">
        <f>IF(リード・アクセサリー!N50=0,"",リード・アクセサリー!E50)</f>
        <v/>
      </c>
      <c r="J870" s="284" t="str">
        <f>IFERROR(IF(リード・アクセサリー!N50=0,"",リード・アクセサリー!N50),"")</f>
        <v/>
      </c>
      <c r="K870" s="285"/>
      <c r="L870" s="285"/>
      <c r="M870" s="285"/>
      <c r="N870" s="285"/>
      <c r="O870" s="285"/>
      <c r="P870" s="285"/>
      <c r="Q870" s="285"/>
      <c r="R870" s="285"/>
      <c r="S870" s="269">
        <v>869</v>
      </c>
    </row>
    <row r="871" spans="1:19" s="83" customFormat="1" ht="16.5">
      <c r="A871" s="270" t="str">
        <f>IFERROR(IF(J871&lt;&gt;"",MAX($A$1:A870)+1,""),"")</f>
        <v/>
      </c>
      <c r="B871" s="271" t="str">
        <f>IFERROR(IF(J871="","",_xlfn.CONCAT($Y$2,_xlfn.CONCAT(IF(LEN(ドッグキャリー!$K$2)=1,0,""),ドッグキャリー!$K$2,_xlfn.CONCAT(IF(LEN(ドッグキャリー!$N$2)=1,0,""),ドッグキャリー!$N$2)))),"")</f>
        <v/>
      </c>
      <c r="C871" s="284"/>
      <c r="D871" s="284"/>
      <c r="E871" s="284"/>
      <c r="F871" s="285"/>
      <c r="G871" s="285"/>
      <c r="H871" s="285"/>
      <c r="I871" s="286" t="str">
        <f>IF(リード・アクセサリー!N51=0,"",リード・アクセサリー!E51)</f>
        <v/>
      </c>
      <c r="J871" s="284" t="str">
        <f>IFERROR(IF(リード・アクセサリー!N51=0,"",リード・アクセサリー!N51),"")</f>
        <v/>
      </c>
      <c r="K871" s="285"/>
      <c r="L871" s="285"/>
      <c r="M871" s="285"/>
      <c r="N871" s="285"/>
      <c r="O871" s="285"/>
      <c r="P871" s="285"/>
      <c r="Q871" s="285"/>
      <c r="R871" s="285"/>
      <c r="S871" s="269">
        <v>870</v>
      </c>
    </row>
    <row r="872" spans="1:19" s="83" customFormat="1" ht="16.5">
      <c r="A872" s="270" t="str">
        <f>IFERROR(IF(J872&lt;&gt;"",MAX($A$1:A871)+1,""),"")</f>
        <v/>
      </c>
      <c r="B872" s="271" t="str">
        <f>IFERROR(IF(J872="","",_xlfn.CONCAT($Y$2,_xlfn.CONCAT(IF(LEN(ドッグキャリー!$K$2)=1,0,""),ドッグキャリー!$K$2,_xlfn.CONCAT(IF(LEN(ドッグキャリー!$N$2)=1,0,""),ドッグキャリー!$N$2)))),"")</f>
        <v/>
      </c>
      <c r="C872" s="284"/>
      <c r="D872" s="284"/>
      <c r="E872" s="284"/>
      <c r="F872" s="285"/>
      <c r="G872" s="285"/>
      <c r="H872" s="285"/>
      <c r="I872" s="286" t="str">
        <f>IF(リード・アクセサリー!N52=0,"",リード・アクセサリー!E52)</f>
        <v/>
      </c>
      <c r="J872" s="284" t="str">
        <f>IFERROR(IF(リード・アクセサリー!N52=0,"",リード・アクセサリー!N52),"")</f>
        <v/>
      </c>
      <c r="K872" s="285"/>
      <c r="L872" s="285"/>
      <c r="M872" s="285"/>
      <c r="N872" s="285"/>
      <c r="O872" s="285"/>
      <c r="P872" s="285"/>
      <c r="Q872" s="285"/>
      <c r="R872" s="285"/>
      <c r="S872" s="269">
        <v>871</v>
      </c>
    </row>
    <row r="873" spans="1:19" s="83" customFormat="1" ht="16.5">
      <c r="A873" s="270" t="str">
        <f>IFERROR(IF(J873&lt;&gt;"",MAX($A$1:A872)+1,""),"")</f>
        <v/>
      </c>
      <c r="B873" s="271" t="str">
        <f>IFERROR(IF(J873="","",_xlfn.CONCAT($Y$2,_xlfn.CONCAT(IF(LEN(ドッグキャリー!$K$2)=1,0,""),ドッグキャリー!$K$2,_xlfn.CONCAT(IF(LEN(ドッグキャリー!$N$2)=1,0,""),ドッグキャリー!$N$2)))),"")</f>
        <v/>
      </c>
      <c r="C873" s="284"/>
      <c r="D873" s="284"/>
      <c r="E873" s="284"/>
      <c r="F873" s="285"/>
      <c r="G873" s="285"/>
      <c r="H873" s="285"/>
      <c r="I873" s="286" t="str">
        <f>IF(リード・アクセサリー!N53=0,"",リード・アクセサリー!E53)</f>
        <v/>
      </c>
      <c r="J873" s="284" t="str">
        <f>IFERROR(IF(リード・アクセサリー!N53=0,"",リード・アクセサリー!N53),"")</f>
        <v/>
      </c>
      <c r="K873" s="285"/>
      <c r="L873" s="285"/>
      <c r="M873" s="285"/>
      <c r="N873" s="285"/>
      <c r="O873" s="285"/>
      <c r="P873" s="285"/>
      <c r="Q873" s="285"/>
      <c r="R873" s="285"/>
      <c r="S873" s="269">
        <v>872</v>
      </c>
    </row>
    <row r="874" spans="1:19" s="83" customFormat="1" ht="16.5">
      <c r="A874" s="270" t="str">
        <f>IFERROR(IF(J874&lt;&gt;"",MAX($A$1:A873)+1,""),"")</f>
        <v/>
      </c>
      <c r="B874" s="271" t="str">
        <f>IFERROR(IF(J874="","",_xlfn.CONCAT($Y$2,_xlfn.CONCAT(IF(LEN(ドッグキャリー!$K$2)=1,0,""),ドッグキャリー!$K$2,_xlfn.CONCAT(IF(LEN(ドッグキャリー!$N$2)=1,0,""),ドッグキャリー!$N$2)))),"")</f>
        <v/>
      </c>
      <c r="C874" s="284"/>
      <c r="D874" s="284"/>
      <c r="E874" s="284"/>
      <c r="F874" s="285"/>
      <c r="G874" s="285"/>
      <c r="H874" s="285"/>
      <c r="I874" s="286" t="str">
        <f>IF(リード・アクセサリー!N54=0,"",リード・アクセサリー!E54)</f>
        <v/>
      </c>
      <c r="J874" s="284" t="str">
        <f>IFERROR(IF(リード・アクセサリー!N54=0,"",リード・アクセサリー!N54),"")</f>
        <v/>
      </c>
      <c r="K874" s="285"/>
      <c r="L874" s="285"/>
      <c r="M874" s="285"/>
      <c r="N874" s="285"/>
      <c r="O874" s="285"/>
      <c r="P874" s="285"/>
      <c r="Q874" s="285"/>
      <c r="R874" s="285"/>
      <c r="S874" s="269">
        <v>873</v>
      </c>
    </row>
    <row r="875" spans="1:19" s="83" customFormat="1" ht="16.5">
      <c r="A875" s="270" t="str">
        <f>IFERROR(IF(J875&lt;&gt;"",MAX($A$1:A874)+1,""),"")</f>
        <v/>
      </c>
      <c r="B875" s="271" t="str">
        <f>IFERROR(IF(J875="","",_xlfn.CONCAT($Y$2,_xlfn.CONCAT(IF(LEN(ドッグキャリー!$K$2)=1,0,""),ドッグキャリー!$K$2,_xlfn.CONCAT(IF(LEN(ドッグキャリー!$N$2)=1,0,""),ドッグキャリー!$N$2)))),"")</f>
        <v/>
      </c>
      <c r="C875" s="284"/>
      <c r="D875" s="284"/>
      <c r="E875" s="284"/>
      <c r="F875" s="285"/>
      <c r="G875" s="285"/>
      <c r="H875" s="285"/>
      <c r="I875" s="286" t="str">
        <f>IF(リード・アクセサリー!N55=0,"",リード・アクセサリー!E55)</f>
        <v/>
      </c>
      <c r="J875" s="284" t="str">
        <f>IFERROR(IF(リード・アクセサリー!N55=0,"",リード・アクセサリー!N55),"")</f>
        <v/>
      </c>
      <c r="K875" s="285"/>
      <c r="L875" s="285"/>
      <c r="M875" s="285"/>
      <c r="N875" s="285"/>
      <c r="O875" s="285"/>
      <c r="P875" s="285"/>
      <c r="Q875" s="285"/>
      <c r="R875" s="285"/>
      <c r="S875" s="269">
        <v>874</v>
      </c>
    </row>
    <row r="876" spans="1:19" s="83" customFormat="1" ht="16.5">
      <c r="A876" s="270" t="str">
        <f>IFERROR(IF(J876&lt;&gt;"",MAX($A$1:A875)+1,""),"")</f>
        <v/>
      </c>
      <c r="B876" s="271" t="str">
        <f>IFERROR(IF(J876="","",_xlfn.CONCAT($Y$2,_xlfn.CONCAT(IF(LEN(ドッグキャリー!$K$2)=1,0,""),ドッグキャリー!$K$2,_xlfn.CONCAT(IF(LEN(ドッグキャリー!$N$2)=1,0,""),ドッグキャリー!$N$2)))),"")</f>
        <v/>
      </c>
      <c r="C876" s="284"/>
      <c r="D876" s="284"/>
      <c r="E876" s="284"/>
      <c r="F876" s="285"/>
      <c r="G876" s="285"/>
      <c r="H876" s="285"/>
      <c r="I876" s="286" t="str">
        <f>IF(リード・アクセサリー!N56=0,"",リード・アクセサリー!E56)</f>
        <v/>
      </c>
      <c r="J876" s="284" t="str">
        <f>IFERROR(IF(リード・アクセサリー!N56=0,"",リード・アクセサリー!N56),"")</f>
        <v/>
      </c>
      <c r="K876" s="285"/>
      <c r="L876" s="285"/>
      <c r="M876" s="285"/>
      <c r="N876" s="285"/>
      <c r="O876" s="285"/>
      <c r="P876" s="285"/>
      <c r="Q876" s="285"/>
      <c r="R876" s="285"/>
      <c r="S876" s="269">
        <v>875</v>
      </c>
    </row>
    <row r="877" spans="1:19" s="83" customFormat="1" ht="16.5">
      <c r="A877" s="270" t="str">
        <f>IFERROR(IF(J877&lt;&gt;"",MAX($A$1:A876)+1,""),"")</f>
        <v/>
      </c>
      <c r="B877" s="271" t="str">
        <f>IFERROR(IF(J877="","",_xlfn.CONCAT($Y$2,_xlfn.CONCAT(IF(LEN(ドッグキャリー!$K$2)=1,0,""),ドッグキャリー!$K$2,_xlfn.CONCAT(IF(LEN(ドッグキャリー!$N$2)=1,0,""),ドッグキャリー!$N$2)))),"")</f>
        <v/>
      </c>
      <c r="C877" s="284"/>
      <c r="D877" s="284"/>
      <c r="E877" s="284"/>
      <c r="F877" s="285"/>
      <c r="G877" s="285"/>
      <c r="H877" s="285"/>
      <c r="I877" s="286" t="str">
        <f>IF(リード・アクセサリー!N57=0,"",リード・アクセサリー!E57)</f>
        <v/>
      </c>
      <c r="J877" s="284" t="str">
        <f>IFERROR(IF(リード・アクセサリー!N57=0,"",リード・アクセサリー!N57),"")</f>
        <v/>
      </c>
      <c r="K877" s="285"/>
      <c r="L877" s="285"/>
      <c r="M877" s="285"/>
      <c r="N877" s="285"/>
      <c r="O877" s="285"/>
      <c r="P877" s="285"/>
      <c r="Q877" s="285"/>
      <c r="R877" s="285"/>
      <c r="S877" s="269">
        <v>876</v>
      </c>
    </row>
    <row r="878" spans="1:19" s="83" customFormat="1" ht="16.5">
      <c r="A878" s="270" t="str">
        <f>IFERROR(IF(J878&lt;&gt;"",MAX($A$1:A877)+1,""),"")</f>
        <v/>
      </c>
      <c r="B878" s="271" t="str">
        <f>IFERROR(IF(J878="","",_xlfn.CONCAT($Y$2,_xlfn.CONCAT(IF(LEN(ドッグキャリー!$K$2)=1,0,""),ドッグキャリー!$K$2,_xlfn.CONCAT(IF(LEN(ドッグキャリー!$N$2)=1,0,""),ドッグキャリー!$N$2)))),"")</f>
        <v/>
      </c>
      <c r="C878" s="284"/>
      <c r="D878" s="284"/>
      <c r="E878" s="284"/>
      <c r="F878" s="285"/>
      <c r="G878" s="285"/>
      <c r="H878" s="285"/>
      <c r="I878" s="286" t="str">
        <f>IF(リード・アクセサリー!N58=0,"",リード・アクセサリー!E58)</f>
        <v/>
      </c>
      <c r="J878" s="284" t="str">
        <f>IFERROR(IF(リード・アクセサリー!N58=0,"",リード・アクセサリー!N58),"")</f>
        <v/>
      </c>
      <c r="K878" s="285"/>
      <c r="L878" s="285"/>
      <c r="M878" s="285"/>
      <c r="N878" s="285"/>
      <c r="O878" s="285"/>
      <c r="P878" s="285"/>
      <c r="Q878" s="285"/>
      <c r="R878" s="285"/>
      <c r="S878" s="269">
        <v>877</v>
      </c>
    </row>
    <row r="879" spans="1:19" s="83" customFormat="1" ht="16.5">
      <c r="A879" s="270" t="str">
        <f>IFERROR(IF(J879&lt;&gt;"",MAX($A$1:A878)+1,""),"")</f>
        <v/>
      </c>
      <c r="B879" s="271" t="str">
        <f>IFERROR(IF(J879="","",_xlfn.CONCAT($Y$2,_xlfn.CONCAT(IF(LEN(ドッグキャリー!$K$2)=1,0,""),ドッグキャリー!$K$2,_xlfn.CONCAT(IF(LEN(ドッグキャリー!$N$2)=1,0,""),ドッグキャリー!$N$2)))),"")</f>
        <v/>
      </c>
      <c r="C879" s="284"/>
      <c r="D879" s="284"/>
      <c r="E879" s="284"/>
      <c r="F879" s="285"/>
      <c r="G879" s="285"/>
      <c r="H879" s="285"/>
      <c r="I879" s="286" t="str">
        <f>IF(リード・アクセサリー!N59=0,"",リード・アクセサリー!E59)</f>
        <v/>
      </c>
      <c r="J879" s="284" t="str">
        <f>IFERROR(IF(リード・アクセサリー!N59=0,"",リード・アクセサリー!N59),"")</f>
        <v/>
      </c>
      <c r="K879" s="285"/>
      <c r="L879" s="285"/>
      <c r="M879" s="285"/>
      <c r="N879" s="285"/>
      <c r="O879" s="285"/>
      <c r="P879" s="285"/>
      <c r="Q879" s="285"/>
      <c r="R879" s="285"/>
      <c r="S879" s="269">
        <v>878</v>
      </c>
    </row>
    <row r="880" spans="1:19" s="83" customFormat="1" ht="16.5">
      <c r="A880" s="270" t="str">
        <f>IFERROR(IF(J880&lt;&gt;"",MAX($A$1:A879)+1,""),"")</f>
        <v/>
      </c>
      <c r="B880" s="271" t="str">
        <f>IFERROR(IF(J880="","",_xlfn.CONCAT($Y$2,_xlfn.CONCAT(IF(LEN(ドッグキャリー!$K$2)=1,0,""),ドッグキャリー!$K$2,_xlfn.CONCAT(IF(LEN(ドッグキャリー!$N$2)=1,0,""),ドッグキャリー!$N$2)))),"")</f>
        <v/>
      </c>
      <c r="C880" s="284"/>
      <c r="D880" s="284"/>
      <c r="E880" s="284"/>
      <c r="F880" s="285"/>
      <c r="G880" s="285"/>
      <c r="H880" s="285"/>
      <c r="I880" s="286" t="str">
        <f>IF(リード・アクセサリー!N60=0,"",リード・アクセサリー!E60)</f>
        <v/>
      </c>
      <c r="J880" s="284" t="str">
        <f>IFERROR(IF(リード・アクセサリー!N60=0,"",リード・アクセサリー!N60),"")</f>
        <v/>
      </c>
      <c r="K880" s="285"/>
      <c r="L880" s="285"/>
      <c r="M880" s="285"/>
      <c r="N880" s="285"/>
      <c r="O880" s="285"/>
      <c r="P880" s="285"/>
      <c r="Q880" s="285"/>
      <c r="R880" s="285"/>
      <c r="S880" s="269">
        <v>879</v>
      </c>
    </row>
    <row r="881" spans="1:19" s="83" customFormat="1" ht="16.5">
      <c r="A881" s="270" t="str">
        <f>IFERROR(IF(J881&lt;&gt;"",MAX($A$1:A880)+1,""),"")</f>
        <v/>
      </c>
      <c r="B881" s="271" t="str">
        <f>IFERROR(IF(J881="","",_xlfn.CONCAT($Y$2,_xlfn.CONCAT(IF(LEN(ドッグキャリー!$K$2)=1,0,""),ドッグキャリー!$K$2,_xlfn.CONCAT(IF(LEN(ドッグキャリー!$N$2)=1,0,""),ドッグキャリー!$N$2)))),"")</f>
        <v/>
      </c>
      <c r="C881" s="284"/>
      <c r="D881" s="284"/>
      <c r="E881" s="284"/>
      <c r="F881" s="285"/>
      <c r="G881" s="285"/>
      <c r="H881" s="285"/>
      <c r="I881" s="286" t="str">
        <f>IF(リード・アクセサリー!N61=0,"",リード・アクセサリー!E61)</f>
        <v/>
      </c>
      <c r="J881" s="284" t="str">
        <f>IFERROR(IF(リード・アクセサリー!N61=0,"",リード・アクセサリー!N61),"")</f>
        <v/>
      </c>
      <c r="K881" s="285"/>
      <c r="L881" s="285"/>
      <c r="M881" s="285"/>
      <c r="N881" s="285"/>
      <c r="O881" s="285"/>
      <c r="P881" s="285"/>
      <c r="Q881" s="285"/>
      <c r="R881" s="285"/>
      <c r="S881" s="269">
        <v>880</v>
      </c>
    </row>
    <row r="882" spans="1:19" s="83" customFormat="1" ht="16.5">
      <c r="A882" s="270" t="str">
        <f>IFERROR(IF(J882&lt;&gt;"",MAX($A$1:A881)+1,""),"")</f>
        <v/>
      </c>
      <c r="B882" s="271" t="str">
        <f>IFERROR(IF(J882="","",_xlfn.CONCAT($Y$2,_xlfn.CONCAT(IF(LEN(ドッグキャリー!$K$2)=1,0,""),ドッグキャリー!$K$2,_xlfn.CONCAT(IF(LEN(ドッグキャリー!$N$2)=1,0,""),ドッグキャリー!$N$2)))),"")</f>
        <v/>
      </c>
      <c r="C882" s="284"/>
      <c r="D882" s="284"/>
      <c r="E882" s="284"/>
      <c r="F882" s="285"/>
      <c r="G882" s="285"/>
      <c r="H882" s="285"/>
      <c r="I882" s="286" t="str">
        <f>IF(リード・アクセサリー!N62=0,"",リード・アクセサリー!E62)</f>
        <v/>
      </c>
      <c r="J882" s="284" t="str">
        <f>IFERROR(IF(リード・アクセサリー!N62=0,"",リード・アクセサリー!N62),"")</f>
        <v/>
      </c>
      <c r="K882" s="285"/>
      <c r="L882" s="285"/>
      <c r="M882" s="285"/>
      <c r="N882" s="285"/>
      <c r="O882" s="285"/>
      <c r="P882" s="285"/>
      <c r="Q882" s="285"/>
      <c r="R882" s="285"/>
      <c r="S882" s="269">
        <v>881</v>
      </c>
    </row>
    <row r="883" spans="1:19" s="83" customFormat="1" ht="16.5">
      <c r="A883" s="270" t="str">
        <f>IFERROR(IF(J883&lt;&gt;"",MAX($A$1:A882)+1,""),"")</f>
        <v/>
      </c>
      <c r="B883" s="271" t="str">
        <f>IFERROR(IF(J883="","",_xlfn.CONCAT($Y$2,_xlfn.CONCAT(IF(LEN(ドッグキャリー!$K$2)=1,0,""),ドッグキャリー!$K$2,_xlfn.CONCAT(IF(LEN(ドッグキャリー!$N$2)=1,0,""),ドッグキャリー!$N$2)))),"")</f>
        <v/>
      </c>
      <c r="C883" s="284"/>
      <c r="D883" s="284"/>
      <c r="E883" s="284"/>
      <c r="F883" s="285"/>
      <c r="G883" s="285"/>
      <c r="H883" s="285"/>
      <c r="I883" s="286" t="str">
        <f>IF(リード・アクセサリー!N63=0,"",リード・アクセサリー!E63)</f>
        <v/>
      </c>
      <c r="J883" s="284" t="str">
        <f>IFERROR(IF(リード・アクセサリー!N63=0,"",リード・アクセサリー!N63),"")</f>
        <v/>
      </c>
      <c r="K883" s="285"/>
      <c r="L883" s="285"/>
      <c r="M883" s="285"/>
      <c r="N883" s="285"/>
      <c r="O883" s="285"/>
      <c r="P883" s="285"/>
      <c r="Q883" s="285"/>
      <c r="R883" s="285"/>
      <c r="S883" s="269">
        <v>882</v>
      </c>
    </row>
    <row r="884" spans="1:19" s="83" customFormat="1" ht="16.5">
      <c r="A884" s="270" t="str">
        <f>IFERROR(IF(J884&lt;&gt;"",MAX($A$1:A883)+1,""),"")</f>
        <v/>
      </c>
      <c r="B884" s="271" t="str">
        <f>IFERROR(IF(J884="","",_xlfn.CONCAT($Y$2,_xlfn.CONCAT(IF(LEN(ドッグキャリー!$K$2)=1,0,""),ドッグキャリー!$K$2,_xlfn.CONCAT(IF(LEN(ドッグキャリー!$N$2)=1,0,""),ドッグキャリー!$N$2)))),"")</f>
        <v/>
      </c>
      <c r="C884" s="284"/>
      <c r="D884" s="284"/>
      <c r="E884" s="284"/>
      <c r="F884" s="285"/>
      <c r="G884" s="285"/>
      <c r="H884" s="285"/>
      <c r="I884" s="286" t="str">
        <f>IF(リード・アクセサリー!N64=0,"",リード・アクセサリー!E64)</f>
        <v/>
      </c>
      <c r="J884" s="284" t="str">
        <f>IFERROR(IF(リード・アクセサリー!N64=0,"",リード・アクセサリー!N64),"")</f>
        <v/>
      </c>
      <c r="K884" s="285"/>
      <c r="L884" s="285"/>
      <c r="M884" s="285"/>
      <c r="N884" s="285"/>
      <c r="O884" s="285"/>
      <c r="P884" s="285"/>
      <c r="Q884" s="285"/>
      <c r="R884" s="285"/>
      <c r="S884" s="269">
        <v>883</v>
      </c>
    </row>
    <row r="885" spans="1:19" s="83" customFormat="1" ht="16.5">
      <c r="A885" s="270" t="str">
        <f>IFERROR(IF(J885&lt;&gt;"",MAX($A$1:A884)+1,""),"")</f>
        <v/>
      </c>
      <c r="B885" s="271" t="str">
        <f>IFERROR(IF(J885="","",_xlfn.CONCAT($Y$2,_xlfn.CONCAT(IF(LEN(ドッグキャリー!$K$2)=1,0,""),ドッグキャリー!$K$2,_xlfn.CONCAT(IF(LEN(ドッグキャリー!$N$2)=1,0,""),ドッグキャリー!$N$2)))),"")</f>
        <v/>
      </c>
      <c r="C885" s="284"/>
      <c r="D885" s="284"/>
      <c r="E885" s="284"/>
      <c r="F885" s="285"/>
      <c r="G885" s="285"/>
      <c r="H885" s="285"/>
      <c r="I885" s="286" t="str">
        <f>IF(リード・アクセサリー!N65=0,"",リード・アクセサリー!E65)</f>
        <v/>
      </c>
      <c r="J885" s="284" t="str">
        <f>IFERROR(IF(リード・アクセサリー!N65=0,"",リード・アクセサリー!N65),"")</f>
        <v/>
      </c>
      <c r="K885" s="285"/>
      <c r="L885" s="285"/>
      <c r="M885" s="285"/>
      <c r="N885" s="285"/>
      <c r="O885" s="285"/>
      <c r="P885" s="285"/>
      <c r="Q885" s="285"/>
      <c r="R885" s="285"/>
      <c r="S885" s="269">
        <v>884</v>
      </c>
    </row>
    <row r="886" spans="1:19" s="83" customFormat="1" ht="16.5">
      <c r="A886" s="270" t="str">
        <f>IFERROR(IF(J886&lt;&gt;"",MAX($A$1:A885)+1,""),"")</f>
        <v/>
      </c>
      <c r="B886" s="271" t="str">
        <f>IFERROR(IF(J886="","",_xlfn.CONCAT($Y$2,_xlfn.CONCAT(IF(LEN(ドッグキャリー!$K$2)=1,0,""),ドッグキャリー!$K$2,_xlfn.CONCAT(IF(LEN(ドッグキャリー!$N$2)=1,0,""),ドッグキャリー!$N$2)))),"")</f>
        <v/>
      </c>
      <c r="C886" s="284"/>
      <c r="D886" s="284"/>
      <c r="E886" s="284"/>
      <c r="F886" s="285"/>
      <c r="G886" s="285"/>
      <c r="H886" s="285"/>
      <c r="I886" s="286" t="str">
        <f>IF(リード・アクセサリー!N66=0,"",リード・アクセサリー!E66)</f>
        <v/>
      </c>
      <c r="J886" s="284" t="str">
        <f>IFERROR(IF(リード・アクセサリー!N66=0,"",リード・アクセサリー!N66),"")</f>
        <v/>
      </c>
      <c r="K886" s="285"/>
      <c r="L886" s="285"/>
      <c r="M886" s="285"/>
      <c r="N886" s="285"/>
      <c r="O886" s="285"/>
      <c r="P886" s="285"/>
      <c r="Q886" s="285"/>
      <c r="R886" s="285"/>
      <c r="S886" s="269">
        <v>885</v>
      </c>
    </row>
    <row r="887" spans="1:19" s="83" customFormat="1" ht="16.5">
      <c r="A887" s="270" t="str">
        <f>IFERROR(IF(J887&lt;&gt;"",MAX($A$1:A886)+1,""),"")</f>
        <v/>
      </c>
      <c r="B887" s="271" t="str">
        <f>IFERROR(IF(J887="","",_xlfn.CONCAT($Y$2,_xlfn.CONCAT(IF(LEN(ドッグキャリー!$K$2)=1,0,""),ドッグキャリー!$K$2,_xlfn.CONCAT(IF(LEN(ドッグキャリー!$N$2)=1,0,""),ドッグキャリー!$N$2)))),"")</f>
        <v/>
      </c>
      <c r="C887" s="284"/>
      <c r="D887" s="284"/>
      <c r="E887" s="284"/>
      <c r="F887" s="285"/>
      <c r="G887" s="285"/>
      <c r="H887" s="285"/>
      <c r="I887" s="286" t="str">
        <f>IF(リード・アクセサリー!N67=0,"",リード・アクセサリー!E67)</f>
        <v/>
      </c>
      <c r="J887" s="284" t="str">
        <f>IFERROR(IF(リード・アクセサリー!N67=0,"",リード・アクセサリー!N67),"")</f>
        <v/>
      </c>
      <c r="K887" s="285"/>
      <c r="L887" s="285"/>
      <c r="M887" s="285"/>
      <c r="N887" s="285"/>
      <c r="O887" s="285"/>
      <c r="P887" s="285"/>
      <c r="Q887" s="285"/>
      <c r="R887" s="285"/>
      <c r="S887" s="269">
        <v>886</v>
      </c>
    </row>
    <row r="888" spans="1:19" s="83" customFormat="1" ht="16.5">
      <c r="A888" s="270" t="str">
        <f>IFERROR(IF(J888&lt;&gt;"",MAX($A$1:A887)+1,""),"")</f>
        <v/>
      </c>
      <c r="B888" s="271" t="str">
        <f>IFERROR(IF(J888="","",_xlfn.CONCAT($Y$2,_xlfn.CONCAT(IF(LEN(ドッグキャリー!$K$2)=1,0,""),ドッグキャリー!$K$2,_xlfn.CONCAT(IF(LEN(ドッグキャリー!$N$2)=1,0,""),ドッグキャリー!$N$2)))),"")</f>
        <v/>
      </c>
      <c r="C888" s="284"/>
      <c r="D888" s="284"/>
      <c r="E888" s="284"/>
      <c r="F888" s="285"/>
      <c r="G888" s="285"/>
      <c r="H888" s="285"/>
      <c r="I888" s="286" t="str">
        <f>IF(リード・アクセサリー!N68=0,"",リード・アクセサリー!E68)</f>
        <v/>
      </c>
      <c r="J888" s="284" t="str">
        <f>IFERROR(IF(リード・アクセサリー!N68=0,"",リード・アクセサリー!N68),"")</f>
        <v/>
      </c>
      <c r="K888" s="285"/>
      <c r="L888" s="285"/>
      <c r="M888" s="285"/>
      <c r="N888" s="285"/>
      <c r="O888" s="285"/>
      <c r="P888" s="285"/>
      <c r="Q888" s="285"/>
      <c r="R888" s="285"/>
      <c r="S888" s="269">
        <v>887</v>
      </c>
    </row>
    <row r="889" spans="1:19" s="83" customFormat="1" ht="16.5">
      <c r="A889" s="270" t="str">
        <f>IFERROR(IF(J889&lt;&gt;"",MAX($A$1:A888)+1,""),"")</f>
        <v/>
      </c>
      <c r="B889" s="271" t="str">
        <f>IFERROR(IF(J889="","",_xlfn.CONCAT($Y$2,_xlfn.CONCAT(IF(LEN(ドッグキャリー!$K$2)=1,0,""),ドッグキャリー!$K$2,_xlfn.CONCAT(IF(LEN(ドッグキャリー!$N$2)=1,0,""),ドッグキャリー!$N$2)))),"")</f>
        <v/>
      </c>
      <c r="C889" s="284"/>
      <c r="D889" s="284"/>
      <c r="E889" s="284"/>
      <c r="F889" s="285"/>
      <c r="G889" s="285"/>
      <c r="H889" s="285"/>
      <c r="I889" s="286" t="str">
        <f>IF(リード・アクセサリー!N69=0,"",リード・アクセサリー!E69)</f>
        <v/>
      </c>
      <c r="J889" s="284" t="str">
        <f>IFERROR(IF(リード・アクセサリー!N69=0,"",リード・アクセサリー!N69),"")</f>
        <v/>
      </c>
      <c r="K889" s="285"/>
      <c r="L889" s="285"/>
      <c r="M889" s="285"/>
      <c r="N889" s="285"/>
      <c r="O889" s="285"/>
      <c r="P889" s="285"/>
      <c r="Q889" s="285"/>
      <c r="R889" s="285"/>
      <c r="S889" s="269">
        <v>888</v>
      </c>
    </row>
    <row r="890" spans="1:19" s="83" customFormat="1" ht="16.5">
      <c r="A890" s="270" t="str">
        <f>IFERROR(IF(J890&lt;&gt;"",MAX($A$1:A889)+1,""),"")</f>
        <v/>
      </c>
      <c r="B890" s="271" t="str">
        <f>IFERROR(IF(J890="","",_xlfn.CONCAT($Y$2,_xlfn.CONCAT(IF(LEN(ドッグキャリー!$K$2)=1,0,""),ドッグキャリー!$K$2,_xlfn.CONCAT(IF(LEN(ドッグキャリー!$N$2)=1,0,""),ドッグキャリー!$N$2)))),"")</f>
        <v/>
      </c>
      <c r="C890" s="284"/>
      <c r="D890" s="284"/>
      <c r="E890" s="284"/>
      <c r="F890" s="285"/>
      <c r="G890" s="285"/>
      <c r="H890" s="285"/>
      <c r="I890" s="286" t="str">
        <f>IF(リード・アクセサリー!N70=0,"",リード・アクセサリー!E70)</f>
        <v/>
      </c>
      <c r="J890" s="284" t="str">
        <f>IFERROR(IF(リード・アクセサリー!N70=0,"",リード・アクセサリー!N70),"")</f>
        <v/>
      </c>
      <c r="K890" s="285"/>
      <c r="L890" s="285"/>
      <c r="M890" s="285"/>
      <c r="N890" s="285"/>
      <c r="O890" s="285"/>
      <c r="P890" s="285"/>
      <c r="Q890" s="285"/>
      <c r="R890" s="285"/>
      <c r="S890" s="269">
        <v>889</v>
      </c>
    </row>
    <row r="891" spans="1:19" s="83" customFormat="1" ht="16.5">
      <c r="A891" s="270" t="str">
        <f>IFERROR(IF(J891&lt;&gt;"",MAX($A$1:A890)+1,""),"")</f>
        <v/>
      </c>
      <c r="B891" s="271" t="str">
        <f>IFERROR(IF(J891="","",_xlfn.CONCAT($Y$2,_xlfn.CONCAT(IF(LEN(ドッグキャリー!$K$2)=1,0,""),ドッグキャリー!$K$2,_xlfn.CONCAT(IF(LEN(ドッグキャリー!$N$2)=1,0,""),ドッグキャリー!$N$2)))),"")</f>
        <v/>
      </c>
      <c r="C891" s="284"/>
      <c r="D891" s="284"/>
      <c r="E891" s="284"/>
      <c r="F891" s="285"/>
      <c r="G891" s="285"/>
      <c r="H891" s="285"/>
      <c r="I891" s="286" t="str">
        <f>IF(リード・アクセサリー!N71=0,"",リード・アクセサリー!E71)</f>
        <v/>
      </c>
      <c r="J891" s="284" t="str">
        <f>IFERROR(IF(リード・アクセサリー!N71=0,"",リード・アクセサリー!N71),"")</f>
        <v/>
      </c>
      <c r="K891" s="285"/>
      <c r="L891" s="285"/>
      <c r="M891" s="285"/>
      <c r="N891" s="285"/>
      <c r="O891" s="285"/>
      <c r="P891" s="285"/>
      <c r="Q891" s="285"/>
      <c r="R891" s="285"/>
      <c r="S891" s="269">
        <v>890</v>
      </c>
    </row>
    <row r="892" spans="1:19" s="83" customFormat="1" ht="16.5">
      <c r="A892" s="270" t="str">
        <f>IFERROR(IF(J892&lt;&gt;"",MAX($A$1:A891)+1,""),"")</f>
        <v/>
      </c>
      <c r="B892" s="271" t="str">
        <f>IFERROR(IF(J892="","",_xlfn.CONCAT($Y$2,_xlfn.CONCAT(IF(LEN(ドッグキャリー!$K$2)=1,0,""),ドッグキャリー!$K$2,_xlfn.CONCAT(IF(LEN(ドッグキャリー!$N$2)=1,0,""),ドッグキャリー!$N$2)))),"")</f>
        <v/>
      </c>
      <c r="C892" s="284"/>
      <c r="D892" s="284"/>
      <c r="E892" s="284"/>
      <c r="F892" s="285"/>
      <c r="G892" s="285"/>
      <c r="H892" s="285"/>
      <c r="I892" s="286" t="str">
        <f>IF(リード・アクセサリー!N72=0,"",リード・アクセサリー!E72)</f>
        <v/>
      </c>
      <c r="J892" s="284" t="str">
        <f>IFERROR(IF(リード・アクセサリー!N72=0,"",リード・アクセサリー!N72),"")</f>
        <v/>
      </c>
      <c r="K892" s="285"/>
      <c r="L892" s="285"/>
      <c r="M892" s="285"/>
      <c r="N892" s="285"/>
      <c r="O892" s="285"/>
      <c r="P892" s="285"/>
      <c r="Q892" s="285"/>
      <c r="R892" s="285"/>
      <c r="S892" s="269">
        <v>891</v>
      </c>
    </row>
    <row r="893" spans="1:19" s="83" customFormat="1" ht="16.5">
      <c r="A893" s="270" t="str">
        <f>IFERROR(IF(J893&lt;&gt;"",MAX($A$1:A892)+1,""),"")</f>
        <v/>
      </c>
      <c r="B893" s="271" t="str">
        <f>IFERROR(IF(J893="","",_xlfn.CONCAT($Y$2,_xlfn.CONCAT(IF(LEN(ドッグキャリー!$K$2)=1,0,""),ドッグキャリー!$K$2,_xlfn.CONCAT(IF(LEN(ドッグキャリー!$N$2)=1,0,""),ドッグキャリー!$N$2)))),"")</f>
        <v/>
      </c>
      <c r="C893" s="284"/>
      <c r="D893" s="284"/>
      <c r="E893" s="284"/>
      <c r="F893" s="285"/>
      <c r="G893" s="285"/>
      <c r="H893" s="285"/>
      <c r="I893" s="286" t="str">
        <f>IF(リード・アクセサリー!N73=0,"",リード・アクセサリー!E73)</f>
        <v/>
      </c>
      <c r="J893" s="284" t="str">
        <f>IFERROR(IF(リード・アクセサリー!N73=0,"",リード・アクセサリー!N73),"")</f>
        <v/>
      </c>
      <c r="K893" s="285"/>
      <c r="L893" s="285"/>
      <c r="M893" s="285"/>
      <c r="N893" s="285"/>
      <c r="O893" s="285"/>
      <c r="P893" s="285"/>
      <c r="Q893" s="285"/>
      <c r="R893" s="285"/>
      <c r="S893" s="269">
        <v>892</v>
      </c>
    </row>
    <row r="894" spans="1:19" s="83" customFormat="1" ht="16.5">
      <c r="A894" s="270" t="str">
        <f>IFERROR(IF(J894&lt;&gt;"",MAX($A$1:A893)+1,""),"")</f>
        <v/>
      </c>
      <c r="B894" s="271" t="str">
        <f>IFERROR(IF(J894="","",_xlfn.CONCAT($Y$2,_xlfn.CONCAT(IF(LEN(ドッグキャリー!$K$2)=1,0,""),ドッグキャリー!$K$2,_xlfn.CONCAT(IF(LEN(ドッグキャリー!$N$2)=1,0,""),ドッグキャリー!$N$2)))),"")</f>
        <v/>
      </c>
      <c r="C894" s="284"/>
      <c r="D894" s="284"/>
      <c r="E894" s="284"/>
      <c r="F894" s="285"/>
      <c r="G894" s="285"/>
      <c r="H894" s="285"/>
      <c r="I894" s="286" t="str">
        <f>IF(リード・アクセサリー!N74=0,"",リード・アクセサリー!E74)</f>
        <v/>
      </c>
      <c r="J894" s="284" t="str">
        <f>IFERROR(IF(リード・アクセサリー!N74=0,"",リード・アクセサリー!N74),"")</f>
        <v/>
      </c>
      <c r="K894" s="285"/>
      <c r="L894" s="285"/>
      <c r="M894" s="285"/>
      <c r="N894" s="285"/>
      <c r="O894" s="285"/>
      <c r="P894" s="285"/>
      <c r="Q894" s="285"/>
      <c r="R894" s="285"/>
      <c r="S894" s="269">
        <v>893</v>
      </c>
    </row>
    <row r="895" spans="1:19" s="83" customFormat="1" ht="16.5">
      <c r="A895" s="270" t="str">
        <f>IFERROR(IF(J895&lt;&gt;"",MAX($A$1:A894)+1,""),"")</f>
        <v/>
      </c>
      <c r="B895" s="271" t="str">
        <f>IFERROR(IF(J895="","",_xlfn.CONCAT($Y$2,_xlfn.CONCAT(IF(LEN(ドッグキャリー!$K$2)=1,0,""),ドッグキャリー!$K$2,_xlfn.CONCAT(IF(LEN(ドッグキャリー!$N$2)=1,0,""),ドッグキャリー!$N$2)))),"")</f>
        <v/>
      </c>
      <c r="C895" s="284"/>
      <c r="D895" s="284"/>
      <c r="E895" s="284"/>
      <c r="F895" s="285"/>
      <c r="G895" s="285"/>
      <c r="H895" s="285"/>
      <c r="I895" s="286" t="str">
        <f>IF(リード・アクセサリー!N75=0,"",リード・アクセサリー!E75)</f>
        <v/>
      </c>
      <c r="J895" s="284" t="str">
        <f>IFERROR(IF(リード・アクセサリー!N75=0,"",リード・アクセサリー!N75),"")</f>
        <v/>
      </c>
      <c r="K895" s="285"/>
      <c r="L895" s="285"/>
      <c r="M895" s="285"/>
      <c r="N895" s="285"/>
      <c r="O895" s="285"/>
      <c r="P895" s="285"/>
      <c r="Q895" s="285"/>
      <c r="R895" s="285"/>
      <c r="S895" s="269">
        <v>894</v>
      </c>
    </row>
    <row r="896" spans="1:19" s="83" customFormat="1" ht="16.5">
      <c r="A896" s="270" t="str">
        <f>IFERROR(IF(J896&lt;&gt;"",MAX($A$1:A895)+1,""),"")</f>
        <v/>
      </c>
      <c r="B896" s="271" t="str">
        <f>IFERROR(IF(J896="","",_xlfn.CONCAT($Y$2,_xlfn.CONCAT(IF(LEN(ドッグキャリー!$K$2)=1,0,""),ドッグキャリー!$K$2,_xlfn.CONCAT(IF(LEN(ドッグキャリー!$N$2)=1,0,""),ドッグキャリー!$N$2)))),"")</f>
        <v/>
      </c>
      <c r="C896" s="284"/>
      <c r="D896" s="284"/>
      <c r="E896" s="284"/>
      <c r="F896" s="285"/>
      <c r="G896" s="285"/>
      <c r="H896" s="285"/>
      <c r="I896" s="286" t="str">
        <f>IF(リード・アクセサリー!N76=0,"",リード・アクセサリー!E76)</f>
        <v/>
      </c>
      <c r="J896" s="284" t="str">
        <f>IFERROR(IF(リード・アクセサリー!N76=0,"",リード・アクセサリー!N76),"")</f>
        <v/>
      </c>
      <c r="K896" s="285"/>
      <c r="L896" s="285"/>
      <c r="M896" s="285"/>
      <c r="N896" s="285"/>
      <c r="O896" s="285"/>
      <c r="P896" s="285"/>
      <c r="Q896" s="285"/>
      <c r="R896" s="285"/>
      <c r="S896" s="269">
        <v>895</v>
      </c>
    </row>
    <row r="897" spans="1:19" s="83" customFormat="1" ht="16.5">
      <c r="A897" s="270" t="str">
        <f>IFERROR(IF(J897&lt;&gt;"",MAX($A$1:A896)+1,""),"")</f>
        <v/>
      </c>
      <c r="B897" s="271" t="str">
        <f>IFERROR(IF(J897="","",_xlfn.CONCAT($Y$2,_xlfn.CONCAT(IF(LEN(ドッグキャリー!$K$2)=1,0,""),ドッグキャリー!$K$2,_xlfn.CONCAT(IF(LEN(ドッグキャリー!$N$2)=1,0,""),ドッグキャリー!$N$2)))),"")</f>
        <v/>
      </c>
      <c r="C897" s="284"/>
      <c r="D897" s="284"/>
      <c r="E897" s="284"/>
      <c r="F897" s="285"/>
      <c r="G897" s="285"/>
      <c r="H897" s="285"/>
      <c r="I897" s="286" t="str">
        <f>IF(リード・アクセサリー!N77=0,"",リード・アクセサリー!E77)</f>
        <v/>
      </c>
      <c r="J897" s="284" t="str">
        <f>IFERROR(IF(リード・アクセサリー!N77=0,"",リード・アクセサリー!N77),"")</f>
        <v/>
      </c>
      <c r="K897" s="285"/>
      <c r="L897" s="285"/>
      <c r="M897" s="285"/>
      <c r="N897" s="285"/>
      <c r="O897" s="285"/>
      <c r="P897" s="285"/>
      <c r="Q897" s="285"/>
      <c r="R897" s="285"/>
      <c r="S897" s="269">
        <v>896</v>
      </c>
    </row>
    <row r="898" spans="1:19" s="83" customFormat="1" ht="16.5">
      <c r="A898" s="270" t="str">
        <f>IFERROR(IF(J898&lt;&gt;"",MAX($A$1:A897)+1,""),"")</f>
        <v/>
      </c>
      <c r="B898" s="271" t="str">
        <f>IFERROR(IF(J898="","",_xlfn.CONCAT($Y$2,_xlfn.CONCAT(IF(LEN(ドッグキャリー!$K$2)=1,0,""),ドッグキャリー!$K$2,_xlfn.CONCAT(IF(LEN(ドッグキャリー!$N$2)=1,0,""),ドッグキャリー!$N$2)))),"")</f>
        <v/>
      </c>
      <c r="C898" s="284"/>
      <c r="D898" s="284"/>
      <c r="E898" s="284"/>
      <c r="F898" s="285"/>
      <c r="G898" s="285"/>
      <c r="H898" s="285"/>
      <c r="I898" s="286" t="str">
        <f>IF(リード・アクセサリー!N78=0,"",リード・アクセサリー!E78)</f>
        <v/>
      </c>
      <c r="J898" s="284" t="str">
        <f>IFERROR(IF(リード・アクセサリー!N78=0,"",リード・アクセサリー!N78),"")</f>
        <v/>
      </c>
      <c r="K898" s="285"/>
      <c r="L898" s="285"/>
      <c r="M898" s="285"/>
      <c r="N898" s="285"/>
      <c r="O898" s="285"/>
      <c r="P898" s="285"/>
      <c r="Q898" s="285"/>
      <c r="R898" s="285"/>
      <c r="S898" s="269">
        <v>897</v>
      </c>
    </row>
    <row r="899" spans="1:19" s="83" customFormat="1" ht="16.5">
      <c r="A899" s="270" t="str">
        <f>IFERROR(IF(J899&lt;&gt;"",MAX($A$1:A898)+1,""),"")</f>
        <v/>
      </c>
      <c r="B899" s="271" t="str">
        <f>IFERROR(IF(J899="","",_xlfn.CONCAT($Y$2,_xlfn.CONCAT(IF(LEN(ドッグキャリー!$K$2)=1,0,""),ドッグキャリー!$K$2,_xlfn.CONCAT(IF(LEN(ドッグキャリー!$N$2)=1,0,""),ドッグキャリー!$N$2)))),"")</f>
        <v/>
      </c>
      <c r="C899" s="284"/>
      <c r="D899" s="284"/>
      <c r="E899" s="284"/>
      <c r="F899" s="285"/>
      <c r="G899" s="285"/>
      <c r="H899" s="285"/>
      <c r="I899" s="286" t="str">
        <f>IF(リード・アクセサリー!N79=0,"",リード・アクセサリー!E79)</f>
        <v/>
      </c>
      <c r="J899" s="284" t="str">
        <f>IFERROR(IF(リード・アクセサリー!N79=0,"",リード・アクセサリー!N79),"")</f>
        <v/>
      </c>
      <c r="K899" s="285"/>
      <c r="L899" s="285"/>
      <c r="M899" s="285"/>
      <c r="N899" s="285"/>
      <c r="O899" s="285"/>
      <c r="P899" s="285"/>
      <c r="Q899" s="285"/>
      <c r="R899" s="285"/>
      <c r="S899" s="269">
        <v>898</v>
      </c>
    </row>
    <row r="900" spans="1:19" s="83" customFormat="1" ht="16.5">
      <c r="A900" s="270" t="str">
        <f>IFERROR(IF(J900&lt;&gt;"",MAX($A$1:A899)+1,""),"")</f>
        <v/>
      </c>
      <c r="B900" s="271" t="str">
        <f>IFERROR(IF(J900="","",_xlfn.CONCAT($Y$2,_xlfn.CONCAT(IF(LEN(ドッグキャリー!$K$2)=1,0,""),ドッグキャリー!$K$2,_xlfn.CONCAT(IF(LEN(ドッグキャリー!$N$2)=1,0,""),ドッグキャリー!$N$2)))),"")</f>
        <v/>
      </c>
      <c r="C900" s="284"/>
      <c r="D900" s="284"/>
      <c r="E900" s="284"/>
      <c r="F900" s="285"/>
      <c r="G900" s="285"/>
      <c r="H900" s="285"/>
      <c r="I900" s="286" t="str">
        <f>IF(リード・アクセサリー!N80=0,"",リード・アクセサリー!E80)</f>
        <v/>
      </c>
      <c r="J900" s="284" t="str">
        <f>IFERROR(IF(リード・アクセサリー!N80=0,"",リード・アクセサリー!N80),"")</f>
        <v/>
      </c>
      <c r="K900" s="285"/>
      <c r="L900" s="285"/>
      <c r="M900" s="285"/>
      <c r="N900" s="285"/>
      <c r="O900" s="285"/>
      <c r="P900" s="285"/>
      <c r="Q900" s="285"/>
      <c r="R900" s="285"/>
      <c r="S900" s="269">
        <v>899</v>
      </c>
    </row>
    <row r="901" spans="1:19" s="83" customFormat="1" ht="16.5">
      <c r="A901" s="270" t="str">
        <f>IFERROR(IF(J901&lt;&gt;"",MAX($A$1:A900)+1,""),"")</f>
        <v/>
      </c>
      <c r="B901" s="271" t="str">
        <f>IFERROR(IF(J901="","",_xlfn.CONCAT($Y$2,_xlfn.CONCAT(IF(LEN(ドッグキャリー!$K$2)=1,0,""),ドッグキャリー!$K$2,_xlfn.CONCAT(IF(LEN(ドッグキャリー!$N$2)=1,0,""),ドッグキャリー!$N$2)))),"")</f>
        <v/>
      </c>
      <c r="C901" s="284"/>
      <c r="D901" s="284"/>
      <c r="E901" s="284"/>
      <c r="F901" s="285"/>
      <c r="G901" s="285"/>
      <c r="H901" s="285"/>
      <c r="I901" s="286" t="str">
        <f>IF(リード・アクセサリー!N81=0,"",リード・アクセサリー!E81)</f>
        <v/>
      </c>
      <c r="J901" s="284" t="str">
        <f>IFERROR(IF(リード・アクセサリー!N81=0,"",リード・アクセサリー!N81),"")</f>
        <v/>
      </c>
      <c r="K901" s="285"/>
      <c r="L901" s="285"/>
      <c r="M901" s="285"/>
      <c r="N901" s="285"/>
      <c r="O901" s="285"/>
      <c r="P901" s="285"/>
      <c r="Q901" s="285"/>
      <c r="R901" s="285"/>
      <c r="S901" s="269">
        <v>900</v>
      </c>
    </row>
    <row r="902" spans="1:19" s="83" customFormat="1" ht="16.5">
      <c r="A902" s="270" t="str">
        <f>IFERROR(IF(J902&lt;&gt;"",MAX($A$1:A901)+1,""),"")</f>
        <v/>
      </c>
      <c r="B902" s="271" t="str">
        <f>IFERROR(IF(J902="","",_xlfn.CONCAT($Y$2,_xlfn.CONCAT(IF(LEN(ドッグキャリー!$K$2)=1,0,""),ドッグキャリー!$K$2,_xlfn.CONCAT(IF(LEN(ドッグキャリー!$N$2)=1,0,""),ドッグキャリー!$N$2)))),"")</f>
        <v/>
      </c>
      <c r="C902" s="284"/>
      <c r="D902" s="284"/>
      <c r="E902" s="284"/>
      <c r="F902" s="285"/>
      <c r="G902" s="285"/>
      <c r="H902" s="285"/>
      <c r="I902" s="286" t="str">
        <f>IF(リード・アクセサリー!N82=0,"",リード・アクセサリー!E82)</f>
        <v/>
      </c>
      <c r="J902" s="284" t="str">
        <f>IFERROR(IF(リード・アクセサリー!N82=0,"",リード・アクセサリー!N82),"")</f>
        <v/>
      </c>
      <c r="K902" s="285"/>
      <c r="L902" s="285"/>
      <c r="M902" s="285"/>
      <c r="N902" s="285"/>
      <c r="O902" s="285"/>
      <c r="P902" s="285"/>
      <c r="Q902" s="285"/>
      <c r="R902" s="285"/>
      <c r="S902" s="269">
        <v>901</v>
      </c>
    </row>
    <row r="903" spans="1:19" s="83" customFormat="1" ht="16.5">
      <c r="A903" s="270" t="str">
        <f>IFERROR(IF(J903&lt;&gt;"",MAX($A$1:A902)+1,""),"")</f>
        <v/>
      </c>
      <c r="B903" s="271" t="str">
        <f>IFERROR(IF(J903="","",_xlfn.CONCAT($Y$2,_xlfn.CONCAT(IF(LEN(ドッグキャリー!$K$2)=1,0,""),ドッグキャリー!$K$2,_xlfn.CONCAT(IF(LEN(ドッグキャリー!$N$2)=1,0,""),ドッグキャリー!$N$2)))),"")</f>
        <v/>
      </c>
      <c r="C903" s="284"/>
      <c r="D903" s="284"/>
      <c r="E903" s="284"/>
      <c r="F903" s="285"/>
      <c r="G903" s="285"/>
      <c r="H903" s="285"/>
      <c r="I903" s="286" t="str">
        <f>IF(リード・アクセサリー!N83=0,"",リード・アクセサリー!E83)</f>
        <v/>
      </c>
      <c r="J903" s="284" t="str">
        <f>IFERROR(IF(リード・アクセサリー!N83=0,"",リード・アクセサリー!N83),"")</f>
        <v/>
      </c>
      <c r="K903" s="285"/>
      <c r="L903" s="285"/>
      <c r="M903" s="285"/>
      <c r="N903" s="285"/>
      <c r="O903" s="285"/>
      <c r="P903" s="285"/>
      <c r="Q903" s="285"/>
      <c r="R903" s="285"/>
      <c r="S903" s="269">
        <v>902</v>
      </c>
    </row>
    <row r="904" spans="1:19" s="83" customFormat="1" ht="16.5">
      <c r="A904" s="270" t="str">
        <f>IFERROR(IF(J904&lt;&gt;"",MAX($A$1:A903)+1,""),"")</f>
        <v/>
      </c>
      <c r="B904" s="271" t="str">
        <f>IFERROR(IF(J904="","",_xlfn.CONCAT($Y$2,_xlfn.CONCAT(IF(LEN(ドッグキャリー!$K$2)=1,0,""),ドッグキャリー!$K$2,_xlfn.CONCAT(IF(LEN(ドッグキャリー!$N$2)=1,0,""),ドッグキャリー!$N$2)))),"")</f>
        <v/>
      </c>
      <c r="C904" s="284"/>
      <c r="D904" s="284"/>
      <c r="E904" s="284"/>
      <c r="F904" s="285"/>
      <c r="G904" s="285"/>
      <c r="H904" s="285"/>
      <c r="I904" s="286" t="str">
        <f>IF(リード・アクセサリー!N84=0,"",リード・アクセサリー!E84)</f>
        <v/>
      </c>
      <c r="J904" s="284" t="str">
        <f>IFERROR(IF(リード・アクセサリー!N84=0,"",リード・アクセサリー!N84),"")</f>
        <v/>
      </c>
      <c r="K904" s="285"/>
      <c r="L904" s="285"/>
      <c r="M904" s="285"/>
      <c r="N904" s="285"/>
      <c r="O904" s="285"/>
      <c r="P904" s="285"/>
      <c r="Q904" s="285"/>
      <c r="R904" s="285"/>
      <c r="S904" s="269">
        <v>903</v>
      </c>
    </row>
    <row r="905" spans="1:19" s="83" customFormat="1" ht="16.5">
      <c r="A905" s="270" t="str">
        <f>IFERROR(IF(J905&lt;&gt;"",MAX($A$1:A904)+1,""),"")</f>
        <v/>
      </c>
      <c r="B905" s="271" t="str">
        <f>IFERROR(IF(J905="","",_xlfn.CONCAT($Y$2,_xlfn.CONCAT(IF(LEN(ドッグキャリー!$K$2)=1,0,""),ドッグキャリー!$K$2,_xlfn.CONCAT(IF(LEN(ドッグキャリー!$N$2)=1,0,""),ドッグキャリー!$N$2)))),"")</f>
        <v/>
      </c>
      <c r="C905" s="284"/>
      <c r="D905" s="284"/>
      <c r="E905" s="284"/>
      <c r="F905" s="285"/>
      <c r="G905" s="285"/>
      <c r="H905" s="285"/>
      <c r="I905" s="286" t="str">
        <f>IF(リード・アクセサリー!N85=0,"",リード・アクセサリー!E85)</f>
        <v/>
      </c>
      <c r="J905" s="284" t="str">
        <f>IFERROR(IF(リード・アクセサリー!N85=0,"",リード・アクセサリー!N85),"")</f>
        <v/>
      </c>
      <c r="K905" s="285"/>
      <c r="L905" s="285"/>
      <c r="M905" s="285"/>
      <c r="N905" s="285"/>
      <c r="O905" s="285"/>
      <c r="P905" s="285"/>
      <c r="Q905" s="285"/>
      <c r="R905" s="285"/>
      <c r="S905" s="269">
        <v>904</v>
      </c>
    </row>
    <row r="906" spans="1:19" s="83" customFormat="1" ht="16.5">
      <c r="A906" s="270" t="str">
        <f>IFERROR(IF(J906&lt;&gt;"",MAX($A$1:A905)+1,""),"")</f>
        <v/>
      </c>
      <c r="B906" s="271" t="str">
        <f>IFERROR(IF(J906="","",_xlfn.CONCAT($Y$2,_xlfn.CONCAT(IF(LEN(ドッグキャリー!$K$2)=1,0,""),ドッグキャリー!$K$2,_xlfn.CONCAT(IF(LEN(ドッグキャリー!$N$2)=1,0,""),ドッグキャリー!$N$2)))),"")</f>
        <v/>
      </c>
      <c r="C906" s="284"/>
      <c r="D906" s="284"/>
      <c r="E906" s="284"/>
      <c r="F906" s="285"/>
      <c r="G906" s="285"/>
      <c r="H906" s="285"/>
      <c r="I906" s="286" t="str">
        <f>IF(リード・アクセサリー!N86=0,"",リード・アクセサリー!E86)</f>
        <v/>
      </c>
      <c r="J906" s="284" t="str">
        <f>IFERROR(IF(リード・アクセサリー!N86=0,"",リード・アクセサリー!N86),"")</f>
        <v/>
      </c>
      <c r="K906" s="285"/>
      <c r="L906" s="285"/>
      <c r="M906" s="285"/>
      <c r="N906" s="285"/>
      <c r="O906" s="285"/>
      <c r="P906" s="285"/>
      <c r="Q906" s="285"/>
      <c r="R906" s="285"/>
      <c r="S906" s="269">
        <v>905</v>
      </c>
    </row>
    <row r="907" spans="1:19" s="83" customFormat="1" ht="16.5">
      <c r="A907" s="270" t="str">
        <f>IFERROR(IF(J907&lt;&gt;"",MAX($A$1:A906)+1,""),"")</f>
        <v/>
      </c>
      <c r="B907" s="271" t="str">
        <f>IFERROR(IF(J907="","",_xlfn.CONCAT($Y$2,_xlfn.CONCAT(IF(LEN(ドッグキャリー!$K$2)=1,0,""),ドッグキャリー!$K$2,_xlfn.CONCAT(IF(LEN(ドッグキャリー!$N$2)=1,0,""),ドッグキャリー!$N$2)))),"")</f>
        <v/>
      </c>
      <c r="C907" s="284"/>
      <c r="D907" s="284"/>
      <c r="E907" s="284"/>
      <c r="F907" s="285"/>
      <c r="G907" s="285"/>
      <c r="H907" s="285"/>
      <c r="I907" s="286" t="str">
        <f>IF(リード・アクセサリー!N87=0,"",リード・アクセサリー!E87)</f>
        <v/>
      </c>
      <c r="J907" s="284" t="str">
        <f>IFERROR(IF(リード・アクセサリー!N87=0,"",リード・アクセサリー!N87),"")</f>
        <v/>
      </c>
      <c r="K907" s="285"/>
      <c r="L907" s="285"/>
      <c r="M907" s="285"/>
      <c r="N907" s="285"/>
      <c r="O907" s="285"/>
      <c r="P907" s="285"/>
      <c r="Q907" s="285"/>
      <c r="R907" s="285"/>
      <c r="S907" s="269">
        <v>906</v>
      </c>
    </row>
    <row r="908" spans="1:19" s="83" customFormat="1" ht="16.5">
      <c r="A908" s="270" t="str">
        <f>IFERROR(IF(J908&lt;&gt;"",MAX($A$1:A907)+1,""),"")</f>
        <v/>
      </c>
      <c r="B908" s="271" t="str">
        <f>IFERROR(IF(J908="","",_xlfn.CONCAT($Y$2,_xlfn.CONCAT(IF(LEN(ドッグキャリー!$K$2)=1,0,""),ドッグキャリー!$K$2,_xlfn.CONCAT(IF(LEN(ドッグキャリー!$N$2)=1,0,""),ドッグキャリー!$N$2)))),"")</f>
        <v/>
      </c>
      <c r="C908" s="284"/>
      <c r="D908" s="284"/>
      <c r="E908" s="284"/>
      <c r="F908" s="285"/>
      <c r="G908" s="285"/>
      <c r="H908" s="285"/>
      <c r="I908" s="286" t="str">
        <f>IF(リード・アクセサリー!N88=0,"",リード・アクセサリー!E88)</f>
        <v/>
      </c>
      <c r="J908" s="284" t="str">
        <f>IFERROR(IF(リード・アクセサリー!N88=0,"",リード・アクセサリー!N88),"")</f>
        <v/>
      </c>
      <c r="K908" s="285"/>
      <c r="L908" s="285"/>
      <c r="M908" s="285"/>
      <c r="N908" s="285"/>
      <c r="O908" s="285"/>
      <c r="P908" s="285"/>
      <c r="Q908" s="285"/>
      <c r="R908" s="285"/>
      <c r="S908" s="269">
        <v>907</v>
      </c>
    </row>
    <row r="909" spans="1:19" s="83" customFormat="1" ht="16.5">
      <c r="A909" s="270" t="str">
        <f>IFERROR(IF(J909&lt;&gt;"",MAX($A$1:A908)+1,""),"")</f>
        <v/>
      </c>
      <c r="B909" s="271" t="str">
        <f>IFERROR(IF(J909="","",_xlfn.CONCAT($Y$2,_xlfn.CONCAT(IF(LEN(ドッグキャリー!$K$2)=1,0,""),ドッグキャリー!$K$2,_xlfn.CONCAT(IF(LEN(ドッグキャリー!$N$2)=1,0,""),ドッグキャリー!$N$2)))),"")</f>
        <v/>
      </c>
      <c r="C909" s="284"/>
      <c r="D909" s="284"/>
      <c r="E909" s="284"/>
      <c r="F909" s="285"/>
      <c r="G909" s="285"/>
      <c r="H909" s="285"/>
      <c r="I909" s="286" t="str">
        <f>IF(リード・アクセサリー!N89=0,"",リード・アクセサリー!E89)</f>
        <v/>
      </c>
      <c r="J909" s="284" t="str">
        <f>IFERROR(IF(リード・アクセサリー!N89=0,"",リード・アクセサリー!N89),"")</f>
        <v/>
      </c>
      <c r="K909" s="285"/>
      <c r="L909" s="285"/>
      <c r="M909" s="285"/>
      <c r="N909" s="285"/>
      <c r="O909" s="285"/>
      <c r="P909" s="285"/>
      <c r="Q909" s="285"/>
      <c r="R909" s="285"/>
      <c r="S909" s="269">
        <v>908</v>
      </c>
    </row>
    <row r="910" spans="1:19" s="83" customFormat="1" ht="16.5">
      <c r="A910" s="270" t="str">
        <f>IFERROR(IF(J910&lt;&gt;"",MAX($A$1:A909)+1,""),"")</f>
        <v/>
      </c>
      <c r="B910" s="271" t="str">
        <f>IFERROR(IF(J910="","",_xlfn.CONCAT($Y$2,_xlfn.CONCAT(IF(LEN(ドッグキャリー!$K$2)=1,0,""),ドッグキャリー!$K$2,_xlfn.CONCAT(IF(LEN(ドッグキャリー!$N$2)=1,0,""),ドッグキャリー!$N$2)))),"")</f>
        <v/>
      </c>
      <c r="C910" s="284"/>
      <c r="D910" s="284"/>
      <c r="E910" s="284"/>
      <c r="F910" s="285"/>
      <c r="G910" s="285"/>
      <c r="H910" s="285"/>
      <c r="I910" s="286" t="str">
        <f>IF(リード・アクセサリー!N90=0,"",リード・アクセサリー!E90)</f>
        <v/>
      </c>
      <c r="J910" s="284" t="str">
        <f>IFERROR(IF(リード・アクセサリー!N90=0,"",リード・アクセサリー!N90),"")</f>
        <v/>
      </c>
      <c r="K910" s="285"/>
      <c r="L910" s="285"/>
      <c r="M910" s="285"/>
      <c r="N910" s="285"/>
      <c r="O910" s="285"/>
      <c r="P910" s="285"/>
      <c r="Q910" s="285"/>
      <c r="R910" s="285"/>
      <c r="S910" s="269">
        <v>909</v>
      </c>
    </row>
    <row r="911" spans="1:19" s="83" customFormat="1" ht="16.5">
      <c r="A911" s="270" t="str">
        <f>IFERROR(IF(J911&lt;&gt;"",MAX($A$1:A910)+1,""),"")</f>
        <v/>
      </c>
      <c r="B911" s="271" t="str">
        <f>IFERROR(IF(J911="","",_xlfn.CONCAT($Y$2,_xlfn.CONCAT(IF(LEN(ドッグキャリー!$K$2)=1,0,""),ドッグキャリー!$K$2,_xlfn.CONCAT(IF(LEN(ドッグキャリー!$N$2)=1,0,""),ドッグキャリー!$N$2)))),"")</f>
        <v/>
      </c>
      <c r="C911" s="284"/>
      <c r="D911" s="284"/>
      <c r="E911" s="284"/>
      <c r="F911" s="285"/>
      <c r="G911" s="285"/>
      <c r="H911" s="285"/>
      <c r="I911" s="286" t="str">
        <f>IF(リード・アクセサリー!N91=0,"",リード・アクセサリー!E91)</f>
        <v/>
      </c>
      <c r="J911" s="284" t="str">
        <f>IFERROR(IF(リード・アクセサリー!N91=0,"",リード・アクセサリー!N91),"")</f>
        <v/>
      </c>
      <c r="K911" s="285"/>
      <c r="L911" s="285"/>
      <c r="M911" s="285"/>
      <c r="N911" s="285"/>
      <c r="O911" s="285"/>
      <c r="P911" s="285"/>
      <c r="Q911" s="285"/>
      <c r="R911" s="285"/>
      <c r="S911" s="269">
        <v>910</v>
      </c>
    </row>
    <row r="912" spans="1:19" s="83" customFormat="1" ht="16.5">
      <c r="A912" s="270" t="str">
        <f>IFERROR(IF(J912&lt;&gt;"",MAX($A$1:A911)+1,""),"")</f>
        <v/>
      </c>
      <c r="B912" s="271" t="str">
        <f>IFERROR(IF(J912="","",_xlfn.CONCAT($Y$2,_xlfn.CONCAT(IF(LEN(ドッグキャリー!$K$2)=1,0,""),ドッグキャリー!$K$2,_xlfn.CONCAT(IF(LEN(ドッグキャリー!$N$2)=1,0,""),ドッグキャリー!$N$2)))),"")</f>
        <v/>
      </c>
      <c r="C912" s="284"/>
      <c r="D912" s="284"/>
      <c r="E912" s="284"/>
      <c r="F912" s="285"/>
      <c r="G912" s="285"/>
      <c r="H912" s="285"/>
      <c r="I912" s="286" t="str">
        <f>IF(リード・アクセサリー!N92=0,"",リード・アクセサリー!E92)</f>
        <v/>
      </c>
      <c r="J912" s="284" t="str">
        <f>IFERROR(IF(リード・アクセサリー!N92=0,"",リード・アクセサリー!N92),"")</f>
        <v/>
      </c>
      <c r="K912" s="285"/>
      <c r="L912" s="285"/>
      <c r="M912" s="285"/>
      <c r="N912" s="285"/>
      <c r="O912" s="285"/>
      <c r="P912" s="285"/>
      <c r="Q912" s="285"/>
      <c r="R912" s="285"/>
      <c r="S912" s="269">
        <v>911</v>
      </c>
    </row>
    <row r="913" spans="1:19" s="83" customFormat="1" ht="16.5">
      <c r="A913" s="270" t="str">
        <f>IFERROR(IF(J913&lt;&gt;"",MAX($A$1:A912)+1,""),"")</f>
        <v/>
      </c>
      <c r="B913" s="271" t="str">
        <f>IFERROR(IF(J913="","",_xlfn.CONCAT($Y$2,_xlfn.CONCAT(IF(LEN(ドッグキャリー!$K$2)=1,0,""),ドッグキャリー!$K$2,_xlfn.CONCAT(IF(LEN(ドッグキャリー!$N$2)=1,0,""),ドッグキャリー!$N$2)))),"")</f>
        <v/>
      </c>
      <c r="C913" s="284"/>
      <c r="D913" s="284"/>
      <c r="E913" s="284"/>
      <c r="F913" s="285"/>
      <c r="G913" s="285"/>
      <c r="H913" s="285"/>
      <c r="I913" s="286" t="str">
        <f>IF(リード・アクセサリー!N93=0,"",リード・アクセサリー!E93)</f>
        <v/>
      </c>
      <c r="J913" s="284" t="str">
        <f>IFERROR(IF(リード・アクセサリー!N93=0,"",リード・アクセサリー!N93),"")</f>
        <v/>
      </c>
      <c r="K913" s="285"/>
      <c r="L913" s="285"/>
      <c r="M913" s="285"/>
      <c r="N913" s="285"/>
      <c r="O913" s="285"/>
      <c r="P913" s="285"/>
      <c r="Q913" s="285"/>
      <c r="R913" s="285"/>
      <c r="S913" s="269">
        <v>912</v>
      </c>
    </row>
    <row r="914" spans="1:19" s="83" customFormat="1" ht="16.5">
      <c r="A914" s="270" t="str">
        <f>IFERROR(IF(J914&lt;&gt;"",MAX($A$1:A913)+1,""),"")</f>
        <v/>
      </c>
      <c r="B914" s="271" t="str">
        <f>IFERROR(IF(J914="","",_xlfn.CONCAT($Y$2,_xlfn.CONCAT(IF(LEN(ドッグキャリー!$K$2)=1,0,""),ドッグキャリー!$K$2,_xlfn.CONCAT(IF(LEN(ドッグキャリー!$N$2)=1,0,""),ドッグキャリー!$N$2)))),"")</f>
        <v/>
      </c>
      <c r="C914" s="284"/>
      <c r="D914" s="284"/>
      <c r="E914" s="284"/>
      <c r="F914" s="285"/>
      <c r="G914" s="285"/>
      <c r="H914" s="285"/>
      <c r="I914" s="286" t="str">
        <f>IF(リード・アクセサリー!N94=0,"",リード・アクセサリー!E94)</f>
        <v/>
      </c>
      <c r="J914" s="284" t="str">
        <f>IFERROR(IF(リード・アクセサリー!N94=0,"",リード・アクセサリー!N94),"")</f>
        <v/>
      </c>
      <c r="K914" s="285"/>
      <c r="L914" s="285"/>
      <c r="M914" s="285"/>
      <c r="N914" s="285"/>
      <c r="O914" s="285"/>
      <c r="P914" s="285"/>
      <c r="Q914" s="285"/>
      <c r="R914" s="285"/>
      <c r="S914" s="269">
        <v>913</v>
      </c>
    </row>
    <row r="915" spans="1:19" s="83" customFormat="1" ht="16.5">
      <c r="A915" s="270" t="str">
        <f>IFERROR(IF(J915&lt;&gt;"",MAX($A$1:A914)+1,""),"")</f>
        <v/>
      </c>
      <c r="B915" s="271" t="str">
        <f>IFERROR(IF(J915="","",_xlfn.CONCAT($Y$2,_xlfn.CONCAT(IF(LEN(ドッグキャリー!$K$2)=1,0,""),ドッグキャリー!$K$2,_xlfn.CONCAT(IF(LEN(ドッグキャリー!$N$2)=1,0,""),ドッグキャリー!$N$2)))),"")</f>
        <v/>
      </c>
      <c r="C915" s="284"/>
      <c r="D915" s="284"/>
      <c r="E915" s="284"/>
      <c r="F915" s="285"/>
      <c r="G915" s="285"/>
      <c r="H915" s="285"/>
      <c r="I915" s="286" t="str">
        <f>IF(リード・アクセサリー!N95=0,"",リード・アクセサリー!E95)</f>
        <v/>
      </c>
      <c r="J915" s="284" t="str">
        <f>IFERROR(IF(リード・アクセサリー!N95=0,"",リード・アクセサリー!N95),"")</f>
        <v/>
      </c>
      <c r="K915" s="285"/>
      <c r="L915" s="285"/>
      <c r="M915" s="285"/>
      <c r="N915" s="285"/>
      <c r="O915" s="285"/>
      <c r="P915" s="285"/>
      <c r="Q915" s="285"/>
      <c r="R915" s="285"/>
      <c r="S915" s="269">
        <v>914</v>
      </c>
    </row>
    <row r="916" spans="1:19" s="83" customFormat="1" ht="16.5">
      <c r="A916" s="270" t="str">
        <f>IFERROR(IF(J916&lt;&gt;"",MAX($A$1:A915)+1,""),"")</f>
        <v/>
      </c>
      <c r="B916" s="271" t="str">
        <f>IFERROR(IF(J916="","",_xlfn.CONCAT($Y$2,_xlfn.CONCAT(IF(LEN(ドッグキャリー!$K$2)=1,0,""),ドッグキャリー!$K$2,_xlfn.CONCAT(IF(LEN(ドッグキャリー!$N$2)=1,0,""),ドッグキャリー!$N$2)))),"")</f>
        <v/>
      </c>
      <c r="C916" s="284"/>
      <c r="D916" s="284"/>
      <c r="E916" s="284"/>
      <c r="F916" s="285"/>
      <c r="G916" s="285"/>
      <c r="H916" s="285"/>
      <c r="I916" s="286" t="str">
        <f>IF(リード・アクセサリー!N96=0,"",リード・アクセサリー!E96)</f>
        <v/>
      </c>
      <c r="J916" s="284" t="str">
        <f>IFERROR(IF(リード・アクセサリー!N96=0,"",リード・アクセサリー!N96),"")</f>
        <v/>
      </c>
      <c r="K916" s="285"/>
      <c r="L916" s="285"/>
      <c r="M916" s="285"/>
      <c r="N916" s="285"/>
      <c r="O916" s="285"/>
      <c r="P916" s="285"/>
      <c r="Q916" s="285"/>
      <c r="R916" s="285"/>
      <c r="S916" s="269">
        <v>915</v>
      </c>
    </row>
    <row r="917" spans="1:19" s="83" customFormat="1" ht="16.5">
      <c r="A917" s="270" t="str">
        <f>IFERROR(IF(J917&lt;&gt;"",MAX($A$1:A916)+1,""),"")</f>
        <v/>
      </c>
      <c r="B917" s="271" t="str">
        <f>IFERROR(IF(J917="","",_xlfn.CONCAT($Y$2,_xlfn.CONCAT(IF(LEN(ドッグキャリー!$K$2)=1,0,""),ドッグキャリー!$K$2,_xlfn.CONCAT(IF(LEN(ドッグキャリー!$N$2)=1,0,""),ドッグキャリー!$N$2)))),"")</f>
        <v/>
      </c>
      <c r="C917" s="284"/>
      <c r="D917" s="284"/>
      <c r="E917" s="284"/>
      <c r="F917" s="285"/>
      <c r="G917" s="285"/>
      <c r="H917" s="285"/>
      <c r="I917" s="286" t="str">
        <f>IF(リード・アクセサリー!N97=0,"",リード・アクセサリー!E97)</f>
        <v/>
      </c>
      <c r="J917" s="284" t="str">
        <f>IFERROR(IF(リード・アクセサリー!N97=0,"",リード・アクセサリー!N97),"")</f>
        <v/>
      </c>
      <c r="K917" s="285"/>
      <c r="L917" s="285"/>
      <c r="M917" s="285"/>
      <c r="N917" s="285"/>
      <c r="O917" s="285"/>
      <c r="P917" s="285"/>
      <c r="Q917" s="285"/>
      <c r="R917" s="285"/>
      <c r="S917" s="269">
        <v>916</v>
      </c>
    </row>
    <row r="918" spans="1:19" s="83" customFormat="1" ht="16.5">
      <c r="A918" s="270" t="str">
        <f>IFERROR(IF(J918&lt;&gt;"",MAX($A$1:A917)+1,""),"")</f>
        <v/>
      </c>
      <c r="B918" s="271" t="str">
        <f>IFERROR(IF(J918="","",_xlfn.CONCAT($Y$2,_xlfn.CONCAT(IF(LEN(ドッグキャリー!$K$2)=1,0,""),ドッグキャリー!$K$2,_xlfn.CONCAT(IF(LEN(ドッグキャリー!$N$2)=1,0,""),ドッグキャリー!$N$2)))),"")</f>
        <v/>
      </c>
      <c r="C918" s="284"/>
      <c r="D918" s="284"/>
      <c r="E918" s="284"/>
      <c r="F918" s="285"/>
      <c r="G918" s="285"/>
      <c r="H918" s="285"/>
      <c r="I918" s="286" t="str">
        <f>IF(リード・アクセサリー!N98=0,"",リード・アクセサリー!E98)</f>
        <v/>
      </c>
      <c r="J918" s="284" t="str">
        <f>IFERROR(IF(リード・アクセサリー!N98=0,"",リード・アクセサリー!N98),"")</f>
        <v/>
      </c>
      <c r="K918" s="285"/>
      <c r="L918" s="285"/>
      <c r="M918" s="285"/>
      <c r="N918" s="285"/>
      <c r="O918" s="285"/>
      <c r="P918" s="285"/>
      <c r="Q918" s="285"/>
      <c r="R918" s="285"/>
      <c r="S918" s="269">
        <v>917</v>
      </c>
    </row>
    <row r="919" spans="1:19" s="83" customFormat="1" ht="16.5">
      <c r="A919" s="270" t="str">
        <f>IFERROR(IF(J919&lt;&gt;"",MAX($A$1:A918)+1,""),"")</f>
        <v/>
      </c>
      <c r="B919" s="271" t="str">
        <f>IFERROR(IF(J919="","",_xlfn.CONCAT($Y$2,_xlfn.CONCAT(IF(LEN(ドッグキャリー!$K$2)=1,0,""),ドッグキャリー!$K$2,_xlfn.CONCAT(IF(LEN(ドッグキャリー!$N$2)=1,0,""),ドッグキャリー!$N$2)))),"")</f>
        <v/>
      </c>
      <c r="C919" s="284"/>
      <c r="D919" s="284"/>
      <c r="E919" s="284"/>
      <c r="F919" s="285"/>
      <c r="G919" s="285"/>
      <c r="H919" s="285"/>
      <c r="I919" s="286" t="str">
        <f>IF(リード・アクセサリー!N99=0,"",リード・アクセサリー!E99)</f>
        <v/>
      </c>
      <c r="J919" s="284" t="str">
        <f>IFERROR(IF(リード・アクセサリー!N99=0,"",リード・アクセサリー!N99),"")</f>
        <v/>
      </c>
      <c r="K919" s="285"/>
      <c r="L919" s="285"/>
      <c r="M919" s="285"/>
      <c r="N919" s="285"/>
      <c r="O919" s="285"/>
      <c r="P919" s="285"/>
      <c r="Q919" s="285"/>
      <c r="R919" s="285"/>
      <c r="S919" s="269">
        <v>918</v>
      </c>
    </row>
    <row r="920" spans="1:19" s="83" customFormat="1" ht="16.5">
      <c r="A920" s="270" t="str">
        <f>IFERROR(IF(J920&lt;&gt;"",MAX($A$1:A919)+1,""),"")</f>
        <v/>
      </c>
      <c r="B920" s="271" t="str">
        <f>IFERROR(IF(J920="","",_xlfn.CONCAT($Y$2,_xlfn.CONCAT(IF(LEN(ドッグキャリー!$K$2)=1,0,""),ドッグキャリー!$K$2,_xlfn.CONCAT(IF(LEN(ドッグキャリー!$N$2)=1,0,""),ドッグキャリー!$N$2)))),"")</f>
        <v/>
      </c>
      <c r="C920" s="284"/>
      <c r="D920" s="284"/>
      <c r="E920" s="284"/>
      <c r="F920" s="285"/>
      <c r="G920" s="285"/>
      <c r="H920" s="285"/>
      <c r="I920" s="286" t="str">
        <f>IF(リード・アクセサリー!N100=0,"",リード・アクセサリー!E100)</f>
        <v/>
      </c>
      <c r="J920" s="284" t="str">
        <f>IFERROR(IF(リード・アクセサリー!N100=0,"",リード・アクセサリー!N100),"")</f>
        <v/>
      </c>
      <c r="K920" s="285"/>
      <c r="L920" s="285"/>
      <c r="M920" s="285"/>
      <c r="N920" s="285"/>
      <c r="O920" s="285"/>
      <c r="P920" s="285"/>
      <c r="Q920" s="285"/>
      <c r="R920" s="285"/>
      <c r="S920" s="269">
        <v>919</v>
      </c>
    </row>
    <row r="921" spans="1:19" s="83" customFormat="1" ht="16.5">
      <c r="A921" s="270" t="str">
        <f>IFERROR(IF(J921&lt;&gt;"",MAX($A$1:A920)+1,""),"")</f>
        <v/>
      </c>
      <c r="B921" s="271" t="str">
        <f>IFERROR(IF(J921="","",_xlfn.CONCAT($Y$2,_xlfn.CONCAT(IF(LEN(ドッグキャリー!$K$2)=1,0,""),ドッグキャリー!$K$2,_xlfn.CONCAT(IF(LEN(ドッグキャリー!$N$2)=1,0,""),ドッグキャリー!$N$2)))),"")</f>
        <v/>
      </c>
      <c r="C921" s="284"/>
      <c r="D921" s="284"/>
      <c r="E921" s="284"/>
      <c r="F921" s="285"/>
      <c r="G921" s="285"/>
      <c r="H921" s="285"/>
      <c r="I921" s="286" t="str">
        <f>IF(リード・アクセサリー!N101=0,"",リード・アクセサリー!E101)</f>
        <v/>
      </c>
      <c r="J921" s="284" t="str">
        <f>IFERROR(IF(リード・アクセサリー!N101=0,"",リード・アクセサリー!N101),"")</f>
        <v/>
      </c>
      <c r="K921" s="285"/>
      <c r="L921" s="285"/>
      <c r="M921" s="285"/>
      <c r="N921" s="285"/>
      <c r="O921" s="285"/>
      <c r="P921" s="285"/>
      <c r="Q921" s="285"/>
      <c r="R921" s="285"/>
      <c r="S921" s="269">
        <v>920</v>
      </c>
    </row>
    <row r="922" spans="1:19" s="83" customFormat="1" ht="16.5">
      <c r="A922" s="270" t="str">
        <f>IFERROR(IF(J922&lt;&gt;"",MAX($A$1:A921)+1,""),"")</f>
        <v/>
      </c>
      <c r="B922" s="271" t="str">
        <f>IFERROR(IF(J922="","",_xlfn.CONCAT($Y$2,_xlfn.CONCAT(IF(LEN(ドッグキャリー!$K$2)=1,0,""),ドッグキャリー!$K$2,_xlfn.CONCAT(IF(LEN(ドッグキャリー!$N$2)=1,0,""),ドッグキャリー!$N$2)))),"")</f>
        <v/>
      </c>
      <c r="C922" s="284"/>
      <c r="D922" s="284"/>
      <c r="E922" s="284"/>
      <c r="F922" s="285"/>
      <c r="G922" s="285"/>
      <c r="H922" s="285"/>
      <c r="I922" s="286" t="str">
        <f>IF(リード・アクセサリー!N102=0,"",リード・アクセサリー!E102)</f>
        <v/>
      </c>
      <c r="J922" s="284" t="str">
        <f>IFERROR(IF(リード・アクセサリー!N102=0,"",リード・アクセサリー!N102),"")</f>
        <v/>
      </c>
      <c r="K922" s="285"/>
      <c r="L922" s="285"/>
      <c r="M922" s="285"/>
      <c r="N922" s="285"/>
      <c r="O922" s="285"/>
      <c r="P922" s="285"/>
      <c r="Q922" s="285"/>
      <c r="R922" s="285"/>
      <c r="S922" s="269">
        <v>921</v>
      </c>
    </row>
    <row r="923" spans="1:19" s="83" customFormat="1" ht="16.5">
      <c r="A923" s="270" t="str">
        <f>IFERROR(IF(J923&lt;&gt;"",MAX($A$1:A922)+1,""),"")</f>
        <v/>
      </c>
      <c r="B923" s="271" t="str">
        <f>IFERROR(IF(J923="","",_xlfn.CONCAT($Y$2,_xlfn.CONCAT(IF(LEN(ドッグキャリー!$K$2)=1,0,""),ドッグキャリー!$K$2,_xlfn.CONCAT(IF(LEN(ドッグキャリー!$N$2)=1,0,""),ドッグキャリー!$N$2)))),"")</f>
        <v/>
      </c>
      <c r="C923" s="284"/>
      <c r="D923" s="284"/>
      <c r="E923" s="284"/>
      <c r="F923" s="285"/>
      <c r="G923" s="285"/>
      <c r="H923" s="285"/>
      <c r="I923" s="286" t="str">
        <f>IF(リード・アクセサリー!N103=0,"",リード・アクセサリー!E103)</f>
        <v/>
      </c>
      <c r="J923" s="284" t="str">
        <f>IFERROR(IF(リード・アクセサリー!N103=0,"",リード・アクセサリー!N103),"")</f>
        <v/>
      </c>
      <c r="K923" s="285"/>
      <c r="L923" s="285"/>
      <c r="M923" s="285"/>
      <c r="N923" s="285"/>
      <c r="O923" s="285"/>
      <c r="P923" s="285"/>
      <c r="Q923" s="285"/>
      <c r="R923" s="285"/>
      <c r="S923" s="269">
        <v>922</v>
      </c>
    </row>
    <row r="924" spans="1:19" s="83" customFormat="1" ht="16.5">
      <c r="A924" s="270" t="str">
        <f>IFERROR(IF(J924&lt;&gt;"",MAX($A$1:A923)+1,""),"")</f>
        <v/>
      </c>
      <c r="B924" s="271" t="str">
        <f>IFERROR(IF(J924="","",_xlfn.CONCAT($Y$2,_xlfn.CONCAT(IF(LEN(ドッグキャリー!$K$2)=1,0,""),ドッグキャリー!$K$2,_xlfn.CONCAT(IF(LEN(ドッグキャリー!$N$2)=1,0,""),ドッグキャリー!$N$2)))),"")</f>
        <v/>
      </c>
      <c r="C924" s="284"/>
      <c r="D924" s="284"/>
      <c r="E924" s="284"/>
      <c r="F924" s="285"/>
      <c r="G924" s="285"/>
      <c r="H924" s="285"/>
      <c r="I924" s="286" t="str">
        <f>IF(リード・アクセサリー!N104=0,"",リード・アクセサリー!E104)</f>
        <v/>
      </c>
      <c r="J924" s="284" t="str">
        <f>IFERROR(IF(リード・アクセサリー!N104=0,"",リード・アクセサリー!N104),"")</f>
        <v/>
      </c>
      <c r="K924" s="285"/>
      <c r="L924" s="285"/>
      <c r="M924" s="285"/>
      <c r="N924" s="285"/>
      <c r="O924" s="285"/>
      <c r="P924" s="285"/>
      <c r="Q924" s="285"/>
      <c r="R924" s="285"/>
      <c r="S924" s="269">
        <v>923</v>
      </c>
    </row>
    <row r="925" spans="1:19" s="83" customFormat="1" ht="16.5">
      <c r="A925" s="270" t="str">
        <f>IFERROR(IF(J925&lt;&gt;"",MAX($A$1:A924)+1,""),"")</f>
        <v/>
      </c>
      <c r="B925" s="271" t="str">
        <f>IFERROR(IF(J925="","",_xlfn.CONCAT($Y$2,_xlfn.CONCAT(IF(LEN(ドッグキャリー!$K$2)=1,0,""),ドッグキャリー!$K$2,_xlfn.CONCAT(IF(LEN(ドッグキャリー!$N$2)=1,0,""),ドッグキャリー!$N$2)))),"")</f>
        <v/>
      </c>
      <c r="C925" s="284"/>
      <c r="D925" s="284"/>
      <c r="E925" s="284"/>
      <c r="F925" s="285"/>
      <c r="G925" s="285"/>
      <c r="H925" s="285"/>
      <c r="I925" s="286" t="str">
        <f>IF(リード・アクセサリー!N105=0,"",リード・アクセサリー!E105)</f>
        <v/>
      </c>
      <c r="J925" s="284" t="str">
        <f>IFERROR(IF(リード・アクセサリー!N105=0,"",リード・アクセサリー!N105),"")</f>
        <v/>
      </c>
      <c r="K925" s="285"/>
      <c r="L925" s="285"/>
      <c r="M925" s="285"/>
      <c r="N925" s="285"/>
      <c r="O925" s="285"/>
      <c r="P925" s="285"/>
      <c r="Q925" s="285"/>
      <c r="R925" s="285"/>
      <c r="S925" s="269">
        <v>924</v>
      </c>
    </row>
    <row r="926" spans="1:19" s="83" customFormat="1" ht="16.5">
      <c r="A926" s="270" t="str">
        <f>IFERROR(IF(J926&lt;&gt;"",MAX($A$1:A925)+1,""),"")</f>
        <v/>
      </c>
      <c r="B926" s="271" t="str">
        <f>IFERROR(IF(J926="","",_xlfn.CONCAT($Y$2,_xlfn.CONCAT(IF(LEN(ドッグキャリー!$K$2)=1,0,""),ドッグキャリー!$K$2,_xlfn.CONCAT(IF(LEN(ドッグキャリー!$N$2)=1,0,""),ドッグキャリー!$N$2)))),"")</f>
        <v/>
      </c>
      <c r="C926" s="284"/>
      <c r="D926" s="284"/>
      <c r="E926" s="284"/>
      <c r="F926" s="285"/>
      <c r="G926" s="285"/>
      <c r="H926" s="285"/>
      <c r="I926" s="286"/>
      <c r="J926" s="284"/>
      <c r="K926" s="285"/>
      <c r="L926" s="285"/>
      <c r="M926" s="285"/>
      <c r="N926" s="285"/>
      <c r="O926" s="285"/>
      <c r="P926" s="285"/>
      <c r="Q926" s="285"/>
      <c r="R926" s="285"/>
      <c r="S926" s="269">
        <v>925</v>
      </c>
    </row>
    <row r="927" spans="1:19" s="83" customFormat="1" ht="15.75">
      <c r="A927" s="270" t="str">
        <f>IFERROR(IF(J927&lt;&gt;"",MAX($A$1:A926)+1,""),"")</f>
        <v/>
      </c>
      <c r="B927" s="271" t="str">
        <f>IFERROR(IF(J927="","",_xlfn.CONCAT($Y$2,_xlfn.CONCAT(IF(LEN(ドッグキャリー!$K$2)=1,0,""),ドッグキャリー!$K$2,_xlfn.CONCAT(IF(LEN(ドッグキャリー!$N$2)=1,0,""),ドッグキャリー!$N$2)))),"")</f>
        <v/>
      </c>
      <c r="C927" s="287"/>
      <c r="D927" s="287"/>
      <c r="E927" s="287"/>
      <c r="F927" s="288"/>
      <c r="G927" s="288"/>
      <c r="H927" s="288"/>
      <c r="I927" s="289" t="str">
        <f>IF(アイテム!N7=0,"",アイテム!E7)</f>
        <v/>
      </c>
      <c r="J927" s="290" t="str">
        <f>IFERROR(IF(アイテム!N7=0,"",アイテム!N7),"")</f>
        <v/>
      </c>
      <c r="K927" s="288"/>
      <c r="L927" s="288"/>
      <c r="M927" s="288"/>
      <c r="N927" s="288"/>
      <c r="O927" s="288"/>
      <c r="P927" s="288"/>
      <c r="Q927" s="288"/>
      <c r="R927" s="288"/>
      <c r="S927" s="269">
        <v>926</v>
      </c>
    </row>
    <row r="928" spans="1:19" s="83" customFormat="1" ht="15.75">
      <c r="A928" s="270" t="str">
        <f>IFERROR(IF(J928&lt;&gt;"",MAX($A$1:A927)+1,""),"")</f>
        <v/>
      </c>
      <c r="B928" s="271" t="str">
        <f>IFERROR(IF(J928="","",_xlfn.CONCAT($Y$2,_xlfn.CONCAT(IF(LEN(ドッグキャリー!$K$2)=1,0,""),ドッグキャリー!$K$2,_xlfn.CONCAT(IF(LEN(ドッグキャリー!$N$2)=1,0,""),ドッグキャリー!$N$2)))),"")</f>
        <v/>
      </c>
      <c r="C928" s="287"/>
      <c r="D928" s="287"/>
      <c r="E928" s="287"/>
      <c r="F928" s="288"/>
      <c r="G928" s="288"/>
      <c r="H928" s="288"/>
      <c r="I928" s="289" t="str">
        <f>IF(アイテム!N8=0,"",アイテム!E8)</f>
        <v/>
      </c>
      <c r="J928" s="290" t="str">
        <f>IFERROR(IF(アイテム!N8=0,"",アイテム!N8),"")</f>
        <v/>
      </c>
      <c r="K928" s="288"/>
      <c r="L928" s="288"/>
      <c r="M928" s="288"/>
      <c r="N928" s="288"/>
      <c r="O928" s="288"/>
      <c r="P928" s="288"/>
      <c r="Q928" s="288"/>
      <c r="R928" s="288"/>
      <c r="S928" s="269">
        <v>927</v>
      </c>
    </row>
    <row r="929" spans="1:19" s="83" customFormat="1" ht="15.75">
      <c r="A929" s="270" t="str">
        <f>IFERROR(IF(J929&lt;&gt;"",MAX($A$1:A928)+1,""),"")</f>
        <v/>
      </c>
      <c r="B929" s="271" t="str">
        <f>IFERROR(IF(J929="","",_xlfn.CONCAT($Y$2,_xlfn.CONCAT(IF(LEN(ドッグキャリー!$K$2)=1,0,""),ドッグキャリー!$K$2,_xlfn.CONCAT(IF(LEN(ドッグキャリー!$N$2)=1,0,""),ドッグキャリー!$N$2)))),"")</f>
        <v/>
      </c>
      <c r="C929" s="287"/>
      <c r="D929" s="287"/>
      <c r="E929" s="287"/>
      <c r="F929" s="288"/>
      <c r="G929" s="288"/>
      <c r="H929" s="288"/>
      <c r="I929" s="289" t="str">
        <f>IF(アイテム!N9=0,"",アイテム!E9)</f>
        <v/>
      </c>
      <c r="J929" s="290" t="str">
        <f>IFERROR(IF(アイテム!N9=0,"",アイテム!N9),"")</f>
        <v/>
      </c>
      <c r="K929" s="288"/>
      <c r="L929" s="288"/>
      <c r="M929" s="288"/>
      <c r="N929" s="288"/>
      <c r="O929" s="288"/>
      <c r="P929" s="288"/>
      <c r="Q929" s="288"/>
      <c r="R929" s="288"/>
      <c r="S929" s="269">
        <v>928</v>
      </c>
    </row>
    <row r="930" spans="1:19" s="83" customFormat="1" ht="15.75">
      <c r="A930" s="270" t="str">
        <f>IFERROR(IF(J930&lt;&gt;"",MAX($A$1:A929)+1,""),"")</f>
        <v/>
      </c>
      <c r="B930" s="271" t="str">
        <f>IFERROR(IF(J930="","",_xlfn.CONCAT($Y$2,_xlfn.CONCAT(IF(LEN(ドッグキャリー!$K$2)=1,0,""),ドッグキャリー!$K$2,_xlfn.CONCAT(IF(LEN(ドッグキャリー!$N$2)=1,0,""),ドッグキャリー!$N$2)))),"")</f>
        <v/>
      </c>
      <c r="C930" s="287"/>
      <c r="D930" s="287"/>
      <c r="E930" s="287"/>
      <c r="F930" s="288"/>
      <c r="G930" s="288"/>
      <c r="H930" s="288"/>
      <c r="I930" s="289" t="str">
        <f>IF(アイテム!N10=0,"",アイテム!E10)</f>
        <v/>
      </c>
      <c r="J930" s="290" t="str">
        <f>IFERROR(IF(アイテム!N10=0,"",アイテム!N10),"")</f>
        <v/>
      </c>
      <c r="K930" s="288"/>
      <c r="L930" s="288"/>
      <c r="M930" s="288"/>
      <c r="N930" s="288"/>
      <c r="O930" s="288"/>
      <c r="P930" s="288"/>
      <c r="Q930" s="288"/>
      <c r="R930" s="288"/>
      <c r="S930" s="269">
        <v>929</v>
      </c>
    </row>
    <row r="931" spans="1:19" s="83" customFormat="1" ht="15.75">
      <c r="A931" s="270" t="str">
        <f>IFERROR(IF(J931&lt;&gt;"",MAX($A$1:A930)+1,""),"")</f>
        <v/>
      </c>
      <c r="B931" s="271" t="str">
        <f>IFERROR(IF(J931="","",_xlfn.CONCAT($Y$2,_xlfn.CONCAT(IF(LEN(ドッグキャリー!$K$2)=1,0,""),ドッグキャリー!$K$2,_xlfn.CONCAT(IF(LEN(ドッグキャリー!$N$2)=1,0,""),ドッグキャリー!$N$2)))),"")</f>
        <v/>
      </c>
      <c r="C931" s="287"/>
      <c r="D931" s="287"/>
      <c r="E931" s="287"/>
      <c r="F931" s="288"/>
      <c r="G931" s="288"/>
      <c r="H931" s="288"/>
      <c r="I931" s="289" t="str">
        <f>IF(アイテム!N11=0,"",アイテム!E11)</f>
        <v/>
      </c>
      <c r="J931" s="290" t="str">
        <f>IFERROR(IF(アイテム!N11=0,"",アイテム!N11),"")</f>
        <v/>
      </c>
      <c r="K931" s="288"/>
      <c r="L931" s="288"/>
      <c r="M931" s="288"/>
      <c r="N931" s="288"/>
      <c r="O931" s="288"/>
      <c r="P931" s="288"/>
      <c r="Q931" s="288"/>
      <c r="R931" s="288"/>
      <c r="S931" s="269">
        <v>930</v>
      </c>
    </row>
    <row r="932" spans="1:19" s="83" customFormat="1" ht="15.75">
      <c r="A932" s="270" t="str">
        <f>IFERROR(IF(J932&lt;&gt;"",MAX($A$1:A931)+1,""),"")</f>
        <v/>
      </c>
      <c r="B932" s="271" t="str">
        <f>IFERROR(IF(J932="","",_xlfn.CONCAT($Y$2,_xlfn.CONCAT(IF(LEN(ドッグキャリー!$K$2)=1,0,""),ドッグキャリー!$K$2,_xlfn.CONCAT(IF(LEN(ドッグキャリー!$N$2)=1,0,""),ドッグキャリー!$N$2)))),"")</f>
        <v/>
      </c>
      <c r="C932" s="287"/>
      <c r="D932" s="287"/>
      <c r="E932" s="287"/>
      <c r="F932" s="288"/>
      <c r="G932" s="288"/>
      <c r="H932" s="288"/>
      <c r="I932" s="289" t="str">
        <f>IF(アイテム!N12=0,"",アイテム!E12)</f>
        <v/>
      </c>
      <c r="J932" s="290" t="str">
        <f>IFERROR(IF(アイテム!N12=0,"",アイテム!N12),"")</f>
        <v/>
      </c>
      <c r="K932" s="288"/>
      <c r="L932" s="288"/>
      <c r="M932" s="288"/>
      <c r="N932" s="288"/>
      <c r="O932" s="288"/>
      <c r="P932" s="288"/>
      <c r="Q932" s="288"/>
      <c r="R932" s="288"/>
      <c r="S932" s="269">
        <v>931</v>
      </c>
    </row>
    <row r="933" spans="1:19" s="83" customFormat="1" ht="15.75">
      <c r="A933" s="270" t="str">
        <f>IFERROR(IF(J933&lt;&gt;"",MAX($A$1:A932)+1,""),"")</f>
        <v/>
      </c>
      <c r="B933" s="271" t="str">
        <f>IFERROR(IF(J933="","",_xlfn.CONCAT($Y$2,_xlfn.CONCAT(IF(LEN(ドッグキャリー!$K$2)=1,0,""),ドッグキャリー!$K$2,_xlfn.CONCAT(IF(LEN(ドッグキャリー!$N$2)=1,0,""),ドッグキャリー!$N$2)))),"")</f>
        <v/>
      </c>
      <c r="C933" s="287"/>
      <c r="D933" s="287"/>
      <c r="E933" s="287"/>
      <c r="F933" s="288"/>
      <c r="G933" s="288"/>
      <c r="H933" s="288"/>
      <c r="I933" s="289" t="str">
        <f>IF(アイテム!N13=0,"",アイテム!E13)</f>
        <v/>
      </c>
      <c r="J933" s="290" t="str">
        <f>IFERROR(IF(アイテム!N13=0,"",アイテム!N13),"")</f>
        <v/>
      </c>
      <c r="K933" s="288"/>
      <c r="L933" s="288"/>
      <c r="M933" s="288"/>
      <c r="N933" s="288"/>
      <c r="O933" s="288"/>
      <c r="P933" s="288"/>
      <c r="Q933" s="288"/>
      <c r="R933" s="288"/>
      <c r="S933" s="269">
        <v>932</v>
      </c>
    </row>
    <row r="934" spans="1:19" s="83" customFormat="1" ht="15.75">
      <c r="A934" s="270" t="str">
        <f>IFERROR(IF(J934&lt;&gt;"",MAX($A$1:A933)+1,""),"")</f>
        <v/>
      </c>
      <c r="B934" s="271" t="str">
        <f>IFERROR(IF(J934="","",_xlfn.CONCAT($Y$2,_xlfn.CONCAT(IF(LEN(ドッグキャリー!$K$2)=1,0,""),ドッグキャリー!$K$2,_xlfn.CONCAT(IF(LEN(ドッグキャリー!$N$2)=1,0,""),ドッグキャリー!$N$2)))),"")</f>
        <v/>
      </c>
      <c r="C934" s="287"/>
      <c r="D934" s="287"/>
      <c r="E934" s="287"/>
      <c r="F934" s="288"/>
      <c r="G934" s="288"/>
      <c r="H934" s="288"/>
      <c r="I934" s="289" t="str">
        <f>IF(アイテム!N14=0,"",アイテム!E14)</f>
        <v/>
      </c>
      <c r="J934" s="290" t="str">
        <f>IFERROR(IF(アイテム!N14=0,"",アイテム!N14),"")</f>
        <v/>
      </c>
      <c r="K934" s="288"/>
      <c r="L934" s="288"/>
      <c r="M934" s="288"/>
      <c r="N934" s="288"/>
      <c r="O934" s="288"/>
      <c r="P934" s="288"/>
      <c r="Q934" s="288"/>
      <c r="R934" s="288"/>
      <c r="S934" s="269">
        <v>933</v>
      </c>
    </row>
    <row r="935" spans="1:19" s="83" customFormat="1" ht="15.75">
      <c r="A935" s="270" t="str">
        <f>IFERROR(IF(J935&lt;&gt;"",MAX($A$1:A934)+1,""),"")</f>
        <v/>
      </c>
      <c r="B935" s="271" t="str">
        <f>IFERROR(IF(J935="","",_xlfn.CONCAT($Y$2,_xlfn.CONCAT(IF(LEN(ドッグキャリー!$K$2)=1,0,""),ドッグキャリー!$K$2,_xlfn.CONCAT(IF(LEN(ドッグキャリー!$N$2)=1,0,""),ドッグキャリー!$N$2)))),"")</f>
        <v/>
      </c>
      <c r="C935" s="287"/>
      <c r="D935" s="287"/>
      <c r="E935" s="287"/>
      <c r="F935" s="288"/>
      <c r="G935" s="288"/>
      <c r="H935" s="288"/>
      <c r="I935" s="289" t="str">
        <f>IF(アイテム!N15=0,"",アイテム!E15)</f>
        <v/>
      </c>
      <c r="J935" s="290" t="str">
        <f>IFERROR(IF(アイテム!N15=0,"",アイテム!N15),"")</f>
        <v/>
      </c>
      <c r="K935" s="288"/>
      <c r="L935" s="288"/>
      <c r="M935" s="288"/>
      <c r="N935" s="288"/>
      <c r="O935" s="288"/>
      <c r="P935" s="288"/>
      <c r="Q935" s="288"/>
      <c r="R935" s="288"/>
      <c r="S935" s="269">
        <v>934</v>
      </c>
    </row>
    <row r="936" spans="1:19" s="83" customFormat="1" ht="15.75">
      <c r="A936" s="270" t="str">
        <f>IFERROR(IF(J936&lt;&gt;"",MAX($A$1:A935)+1,""),"")</f>
        <v/>
      </c>
      <c r="B936" s="271" t="str">
        <f>IFERROR(IF(J936="","",_xlfn.CONCAT($Y$2,_xlfn.CONCAT(IF(LEN(ドッグキャリー!$K$2)=1,0,""),ドッグキャリー!$K$2,_xlfn.CONCAT(IF(LEN(ドッグキャリー!$N$2)=1,0,""),ドッグキャリー!$N$2)))),"")</f>
        <v/>
      </c>
      <c r="C936" s="287"/>
      <c r="D936" s="287"/>
      <c r="E936" s="287"/>
      <c r="F936" s="288"/>
      <c r="G936" s="288"/>
      <c r="H936" s="288"/>
      <c r="I936" s="289" t="str">
        <f>IF(アイテム!N16=0,"",アイテム!E16)</f>
        <v/>
      </c>
      <c r="J936" s="290" t="str">
        <f>IFERROR(IF(アイテム!N16=0,"",アイテム!N16),"")</f>
        <v/>
      </c>
      <c r="K936" s="288"/>
      <c r="L936" s="288"/>
      <c r="M936" s="288"/>
      <c r="N936" s="288"/>
      <c r="O936" s="288"/>
      <c r="P936" s="288"/>
      <c r="Q936" s="288"/>
      <c r="R936" s="288"/>
      <c r="S936" s="269">
        <v>935</v>
      </c>
    </row>
    <row r="937" spans="1:19" s="83" customFormat="1" ht="15.75">
      <c r="A937" s="270" t="str">
        <f>IFERROR(IF(J937&lt;&gt;"",MAX($A$1:A936)+1,""),"")</f>
        <v/>
      </c>
      <c r="B937" s="271" t="str">
        <f>IFERROR(IF(J937="","",_xlfn.CONCAT($Y$2,_xlfn.CONCAT(IF(LEN(ドッグキャリー!$K$2)=1,0,""),ドッグキャリー!$K$2,_xlfn.CONCAT(IF(LEN(ドッグキャリー!$N$2)=1,0,""),ドッグキャリー!$N$2)))),"")</f>
        <v/>
      </c>
      <c r="C937" s="287"/>
      <c r="D937" s="287"/>
      <c r="E937" s="287"/>
      <c r="F937" s="288"/>
      <c r="G937" s="288"/>
      <c r="H937" s="288"/>
      <c r="I937" s="289" t="str">
        <f>IF(アイテム!N17=0,"",アイテム!E17)</f>
        <v/>
      </c>
      <c r="J937" s="290" t="str">
        <f>IFERROR(IF(アイテム!N17=0,"",アイテム!N17),"")</f>
        <v/>
      </c>
      <c r="K937" s="288"/>
      <c r="L937" s="288"/>
      <c r="M937" s="288"/>
      <c r="N937" s="288"/>
      <c r="O937" s="288"/>
      <c r="P937" s="288"/>
      <c r="Q937" s="288"/>
      <c r="R937" s="288"/>
      <c r="S937" s="269">
        <v>936</v>
      </c>
    </row>
    <row r="938" spans="1:19" s="83" customFormat="1" ht="15.75">
      <c r="A938" s="270" t="str">
        <f>IFERROR(IF(J938&lt;&gt;"",MAX($A$1:A937)+1,""),"")</f>
        <v/>
      </c>
      <c r="B938" s="271" t="str">
        <f>IFERROR(IF(J938="","",_xlfn.CONCAT($Y$2,_xlfn.CONCAT(IF(LEN(ドッグキャリー!$K$2)=1,0,""),ドッグキャリー!$K$2,_xlfn.CONCAT(IF(LEN(ドッグキャリー!$N$2)=1,0,""),ドッグキャリー!$N$2)))),"")</f>
        <v/>
      </c>
      <c r="C938" s="287"/>
      <c r="D938" s="287"/>
      <c r="E938" s="287"/>
      <c r="F938" s="288"/>
      <c r="G938" s="288"/>
      <c r="H938" s="288"/>
      <c r="I938" s="289" t="str">
        <f>IF(アイテム!N18=0,"",アイテム!E18)</f>
        <v/>
      </c>
      <c r="J938" s="290" t="str">
        <f>IFERROR(IF(アイテム!N18=0,"",アイテム!N18),"")</f>
        <v/>
      </c>
      <c r="K938" s="288"/>
      <c r="L938" s="288"/>
      <c r="M938" s="288"/>
      <c r="N938" s="288"/>
      <c r="O938" s="288"/>
      <c r="P938" s="288"/>
      <c r="Q938" s="288"/>
      <c r="R938" s="288"/>
      <c r="S938" s="269">
        <v>937</v>
      </c>
    </row>
    <row r="939" spans="1:19" s="83" customFormat="1" ht="15.75">
      <c r="A939" s="270" t="str">
        <f>IFERROR(IF(J939&lt;&gt;"",MAX($A$1:A938)+1,""),"")</f>
        <v/>
      </c>
      <c r="B939" s="271" t="str">
        <f>IFERROR(IF(J939="","",_xlfn.CONCAT($Y$2,_xlfn.CONCAT(IF(LEN(ドッグキャリー!$K$2)=1,0,""),ドッグキャリー!$K$2,_xlfn.CONCAT(IF(LEN(ドッグキャリー!$N$2)=1,0,""),ドッグキャリー!$N$2)))),"")</f>
        <v/>
      </c>
      <c r="C939" s="287"/>
      <c r="D939" s="287"/>
      <c r="E939" s="287"/>
      <c r="F939" s="288"/>
      <c r="G939" s="288"/>
      <c r="H939" s="288"/>
      <c r="I939" s="289" t="str">
        <f>IF(アイテム!N19=0,"",アイテム!E19)</f>
        <v/>
      </c>
      <c r="J939" s="290" t="str">
        <f>IFERROR(IF(アイテム!N19=0,"",アイテム!N19),"")</f>
        <v/>
      </c>
      <c r="K939" s="288"/>
      <c r="L939" s="288"/>
      <c r="M939" s="288"/>
      <c r="N939" s="288"/>
      <c r="O939" s="288"/>
      <c r="P939" s="288"/>
      <c r="Q939" s="288"/>
      <c r="R939" s="288"/>
      <c r="S939" s="269">
        <v>938</v>
      </c>
    </row>
    <row r="940" spans="1:19" s="83" customFormat="1" ht="15.75">
      <c r="A940" s="270" t="str">
        <f>IFERROR(IF(J940&lt;&gt;"",MAX($A$1:A939)+1,""),"")</f>
        <v/>
      </c>
      <c r="B940" s="271" t="str">
        <f>IFERROR(IF(J940="","",_xlfn.CONCAT($Y$2,_xlfn.CONCAT(IF(LEN(ドッグキャリー!$K$2)=1,0,""),ドッグキャリー!$K$2,_xlfn.CONCAT(IF(LEN(ドッグキャリー!$N$2)=1,0,""),ドッグキャリー!$N$2)))),"")</f>
        <v/>
      </c>
      <c r="C940" s="287"/>
      <c r="D940" s="287"/>
      <c r="E940" s="287"/>
      <c r="F940" s="288"/>
      <c r="G940" s="288"/>
      <c r="H940" s="288"/>
      <c r="I940" s="289" t="str">
        <f>IF(アイテム!N20=0,"",アイテム!E20)</f>
        <v/>
      </c>
      <c r="J940" s="290" t="str">
        <f>IFERROR(IF(アイテム!N20=0,"",アイテム!N20),"")</f>
        <v/>
      </c>
      <c r="K940" s="288"/>
      <c r="L940" s="288"/>
      <c r="M940" s="288"/>
      <c r="N940" s="288"/>
      <c r="O940" s="288"/>
      <c r="P940" s="288"/>
      <c r="Q940" s="288"/>
      <c r="R940" s="288"/>
      <c r="S940" s="269">
        <v>939</v>
      </c>
    </row>
    <row r="941" spans="1:19" s="83" customFormat="1" ht="15.75">
      <c r="A941" s="270" t="str">
        <f>IFERROR(IF(J941&lt;&gt;"",MAX($A$1:A940)+1,""),"")</f>
        <v/>
      </c>
      <c r="B941" s="271" t="str">
        <f>IFERROR(IF(J941="","",_xlfn.CONCAT($Y$2,_xlfn.CONCAT(IF(LEN(ドッグキャリー!$K$2)=1,0,""),ドッグキャリー!$K$2,_xlfn.CONCAT(IF(LEN(ドッグキャリー!$N$2)=1,0,""),ドッグキャリー!$N$2)))),"")</f>
        <v/>
      </c>
      <c r="C941" s="287"/>
      <c r="D941" s="287"/>
      <c r="E941" s="287"/>
      <c r="F941" s="288"/>
      <c r="G941" s="288"/>
      <c r="H941" s="288"/>
      <c r="I941" s="289" t="str">
        <f>IF(アイテム!N21=0,"",アイテム!E21)</f>
        <v/>
      </c>
      <c r="J941" s="290" t="str">
        <f>IFERROR(IF(アイテム!N21=0,"",アイテム!N21),"")</f>
        <v/>
      </c>
      <c r="K941" s="288"/>
      <c r="L941" s="288"/>
      <c r="M941" s="288"/>
      <c r="N941" s="288"/>
      <c r="O941" s="288"/>
      <c r="P941" s="288"/>
      <c r="Q941" s="288"/>
      <c r="R941" s="288"/>
      <c r="S941" s="269">
        <v>940</v>
      </c>
    </row>
    <row r="942" spans="1:19" s="83" customFormat="1" ht="15.75">
      <c r="A942" s="270" t="str">
        <f>IFERROR(IF(J942&lt;&gt;"",MAX($A$1:A941)+1,""),"")</f>
        <v/>
      </c>
      <c r="B942" s="271" t="str">
        <f>IFERROR(IF(J942="","",_xlfn.CONCAT($Y$2,_xlfn.CONCAT(IF(LEN(ドッグキャリー!$K$2)=1,0,""),ドッグキャリー!$K$2,_xlfn.CONCAT(IF(LEN(ドッグキャリー!$N$2)=1,0,""),ドッグキャリー!$N$2)))),"")</f>
        <v/>
      </c>
      <c r="C942" s="287"/>
      <c r="D942" s="287"/>
      <c r="E942" s="287"/>
      <c r="F942" s="288"/>
      <c r="G942" s="288"/>
      <c r="H942" s="288"/>
      <c r="I942" s="289" t="str">
        <f>IF(アイテム!N22=0,"",アイテム!E22)</f>
        <v/>
      </c>
      <c r="J942" s="290" t="str">
        <f>IFERROR(IF(アイテム!N22=0,"",アイテム!N22),"")</f>
        <v/>
      </c>
      <c r="K942" s="288"/>
      <c r="L942" s="288"/>
      <c r="M942" s="288"/>
      <c r="N942" s="288"/>
      <c r="O942" s="288"/>
      <c r="P942" s="288"/>
      <c r="Q942" s="288"/>
      <c r="R942" s="288"/>
      <c r="S942" s="269">
        <v>941</v>
      </c>
    </row>
    <row r="943" spans="1:19" s="83" customFormat="1" ht="15.75">
      <c r="A943" s="270" t="str">
        <f>IFERROR(IF(J943&lt;&gt;"",MAX($A$1:A942)+1,""),"")</f>
        <v/>
      </c>
      <c r="B943" s="271" t="str">
        <f>IFERROR(IF(J943="","",_xlfn.CONCAT($Y$2,_xlfn.CONCAT(IF(LEN(ドッグキャリー!$K$2)=1,0,""),ドッグキャリー!$K$2,_xlfn.CONCAT(IF(LEN(ドッグキャリー!$N$2)=1,0,""),ドッグキャリー!$N$2)))),"")</f>
        <v/>
      </c>
      <c r="C943" s="287"/>
      <c r="D943" s="287"/>
      <c r="E943" s="287"/>
      <c r="F943" s="288"/>
      <c r="G943" s="288"/>
      <c r="H943" s="288"/>
      <c r="I943" s="289" t="str">
        <f>IF(アイテム!N23=0,"",アイテム!E23)</f>
        <v/>
      </c>
      <c r="J943" s="290" t="str">
        <f>IFERROR(IF(アイテム!N23=0,"",アイテム!N23),"")</f>
        <v/>
      </c>
      <c r="K943" s="288"/>
      <c r="L943" s="288"/>
      <c r="M943" s="288"/>
      <c r="N943" s="288"/>
      <c r="O943" s="288"/>
      <c r="P943" s="288"/>
      <c r="Q943" s="288"/>
      <c r="R943" s="288"/>
      <c r="S943" s="269">
        <v>942</v>
      </c>
    </row>
    <row r="944" spans="1:19" s="83" customFormat="1" ht="15.75">
      <c r="A944" s="270" t="str">
        <f>IFERROR(IF(J944&lt;&gt;"",MAX($A$1:A943)+1,""),"")</f>
        <v/>
      </c>
      <c r="B944" s="271" t="str">
        <f>IFERROR(IF(J944="","",_xlfn.CONCAT($Y$2,_xlfn.CONCAT(IF(LEN(ドッグキャリー!$K$2)=1,0,""),ドッグキャリー!$K$2,_xlfn.CONCAT(IF(LEN(ドッグキャリー!$N$2)=1,0,""),ドッグキャリー!$N$2)))),"")</f>
        <v/>
      </c>
      <c r="C944" s="287"/>
      <c r="D944" s="287"/>
      <c r="E944" s="287"/>
      <c r="F944" s="288"/>
      <c r="G944" s="288"/>
      <c r="H944" s="288"/>
      <c r="I944" s="289" t="str">
        <f>IF(アイテム!N24=0,"",アイテム!E24)</f>
        <v/>
      </c>
      <c r="J944" s="290" t="str">
        <f>IFERROR(IF(アイテム!N24=0,"",アイテム!N24),"")</f>
        <v/>
      </c>
      <c r="K944" s="288"/>
      <c r="L944" s="288"/>
      <c r="M944" s="288"/>
      <c r="N944" s="288"/>
      <c r="O944" s="288"/>
      <c r="P944" s="288"/>
      <c r="Q944" s="288"/>
      <c r="R944" s="288"/>
      <c r="S944" s="269">
        <v>943</v>
      </c>
    </row>
    <row r="945" spans="1:19" s="83" customFormat="1" ht="15.75">
      <c r="A945" s="270" t="str">
        <f>IFERROR(IF(J945&lt;&gt;"",MAX($A$1:A944)+1,""),"")</f>
        <v/>
      </c>
      <c r="B945" s="271" t="str">
        <f>IFERROR(IF(J945="","",_xlfn.CONCAT($Y$2,_xlfn.CONCAT(IF(LEN(ドッグキャリー!$K$2)=1,0,""),ドッグキャリー!$K$2,_xlfn.CONCAT(IF(LEN(ドッグキャリー!$N$2)=1,0,""),ドッグキャリー!$N$2)))),"")</f>
        <v/>
      </c>
      <c r="C945" s="287"/>
      <c r="D945" s="287"/>
      <c r="E945" s="287"/>
      <c r="F945" s="288"/>
      <c r="G945" s="288"/>
      <c r="H945" s="288"/>
      <c r="I945" s="289" t="str">
        <f>IF(アイテム!N25=0,"",アイテム!E25)</f>
        <v/>
      </c>
      <c r="J945" s="290" t="str">
        <f>IFERROR(IF(アイテム!N25=0,"",アイテム!N25),"")</f>
        <v/>
      </c>
      <c r="K945" s="288"/>
      <c r="L945" s="288"/>
      <c r="M945" s="288"/>
      <c r="N945" s="288"/>
      <c r="O945" s="288"/>
      <c r="P945" s="288"/>
      <c r="Q945" s="288"/>
      <c r="R945" s="288"/>
      <c r="S945" s="269">
        <v>944</v>
      </c>
    </row>
    <row r="946" spans="1:19" s="83" customFormat="1" ht="15.75">
      <c r="A946" s="270" t="str">
        <f>IFERROR(IF(J946&lt;&gt;"",MAX($A$1:A945)+1,""),"")</f>
        <v/>
      </c>
      <c r="B946" s="271" t="str">
        <f>IFERROR(IF(J946="","",_xlfn.CONCAT($Y$2,_xlfn.CONCAT(IF(LEN(ドッグキャリー!$K$2)=1,0,""),ドッグキャリー!$K$2,_xlfn.CONCAT(IF(LEN(ドッグキャリー!$N$2)=1,0,""),ドッグキャリー!$N$2)))),"")</f>
        <v/>
      </c>
      <c r="C946" s="287"/>
      <c r="D946" s="287"/>
      <c r="E946" s="287"/>
      <c r="F946" s="288"/>
      <c r="G946" s="288"/>
      <c r="H946" s="288"/>
      <c r="I946" s="289" t="str">
        <f>IF(アイテム!N26=0,"",アイテム!E26)</f>
        <v/>
      </c>
      <c r="J946" s="290" t="str">
        <f>IFERROR(IF(アイテム!N26=0,"",アイテム!N26),"")</f>
        <v/>
      </c>
      <c r="K946" s="288"/>
      <c r="L946" s="288"/>
      <c r="M946" s="288"/>
      <c r="N946" s="288"/>
      <c r="O946" s="288"/>
      <c r="P946" s="288"/>
      <c r="Q946" s="288"/>
      <c r="R946" s="288"/>
      <c r="S946" s="269">
        <v>945</v>
      </c>
    </row>
    <row r="947" spans="1:19" s="83" customFormat="1" ht="15.75">
      <c r="A947" s="270" t="str">
        <f>IFERROR(IF(J947&lt;&gt;"",MAX($A$1:A946)+1,""),"")</f>
        <v/>
      </c>
      <c r="B947" s="271" t="str">
        <f>IFERROR(IF(J947="","",_xlfn.CONCAT($Y$2,_xlfn.CONCAT(IF(LEN(ドッグキャリー!$K$2)=1,0,""),ドッグキャリー!$K$2,_xlfn.CONCAT(IF(LEN(ドッグキャリー!$N$2)=1,0,""),ドッグキャリー!$N$2)))),"")</f>
        <v/>
      </c>
      <c r="C947" s="287"/>
      <c r="D947" s="287"/>
      <c r="E947" s="287"/>
      <c r="F947" s="288"/>
      <c r="G947" s="288"/>
      <c r="H947" s="288"/>
      <c r="I947" s="289" t="str">
        <f>IF(アイテム!N27=0,"",アイテム!E27)</f>
        <v/>
      </c>
      <c r="J947" s="290" t="str">
        <f>IFERROR(IF(アイテム!N27=0,"",アイテム!N27),"")</f>
        <v/>
      </c>
      <c r="K947" s="288"/>
      <c r="L947" s="288"/>
      <c r="M947" s="288"/>
      <c r="N947" s="288"/>
      <c r="O947" s="288"/>
      <c r="P947" s="288"/>
      <c r="Q947" s="288"/>
      <c r="R947" s="288"/>
      <c r="S947" s="269">
        <v>946</v>
      </c>
    </row>
    <row r="948" spans="1:19" s="83" customFormat="1" ht="15.75">
      <c r="A948" s="270" t="str">
        <f>IFERROR(IF(J948&lt;&gt;"",MAX($A$1:A947)+1,""),"")</f>
        <v/>
      </c>
      <c r="B948" s="271" t="str">
        <f>IFERROR(IF(J948="","",_xlfn.CONCAT($Y$2,_xlfn.CONCAT(IF(LEN(ドッグキャリー!$K$2)=1,0,""),ドッグキャリー!$K$2,_xlfn.CONCAT(IF(LEN(ドッグキャリー!$N$2)=1,0,""),ドッグキャリー!$N$2)))),"")</f>
        <v/>
      </c>
      <c r="C948" s="287"/>
      <c r="D948" s="287"/>
      <c r="E948" s="287"/>
      <c r="F948" s="288"/>
      <c r="G948" s="288"/>
      <c r="H948" s="288"/>
      <c r="I948" s="289" t="str">
        <f>IF(アイテム!N28=0,"",アイテム!E28)</f>
        <v/>
      </c>
      <c r="J948" s="290" t="str">
        <f>IFERROR(IF(アイテム!N28=0,"",アイテム!N28),"")</f>
        <v/>
      </c>
      <c r="K948" s="288"/>
      <c r="L948" s="288"/>
      <c r="M948" s="288"/>
      <c r="N948" s="288"/>
      <c r="O948" s="288"/>
      <c r="P948" s="288"/>
      <c r="Q948" s="288"/>
      <c r="R948" s="288"/>
      <c r="S948" s="269">
        <v>947</v>
      </c>
    </row>
    <row r="949" spans="1:19" s="83" customFormat="1" ht="15.75">
      <c r="A949" s="270" t="str">
        <f>IFERROR(IF(J949&lt;&gt;"",MAX($A$1:A948)+1,""),"")</f>
        <v/>
      </c>
      <c r="B949" s="271" t="str">
        <f>IFERROR(IF(J949="","",_xlfn.CONCAT($Y$2,_xlfn.CONCAT(IF(LEN(ドッグキャリー!$K$2)=1,0,""),ドッグキャリー!$K$2,_xlfn.CONCAT(IF(LEN(ドッグキャリー!$N$2)=1,0,""),ドッグキャリー!$N$2)))),"")</f>
        <v/>
      </c>
      <c r="C949" s="287"/>
      <c r="D949" s="287"/>
      <c r="E949" s="287"/>
      <c r="F949" s="288"/>
      <c r="G949" s="288"/>
      <c r="H949" s="288"/>
      <c r="I949" s="289" t="str">
        <f>IF(アイテム!N29=0,"",アイテム!E29)</f>
        <v/>
      </c>
      <c r="J949" s="290" t="str">
        <f>IFERROR(IF(アイテム!N29=0,"",アイテム!N29),"")</f>
        <v/>
      </c>
      <c r="K949" s="288"/>
      <c r="L949" s="288"/>
      <c r="M949" s="288"/>
      <c r="N949" s="288"/>
      <c r="O949" s="288"/>
      <c r="P949" s="288"/>
      <c r="Q949" s="288"/>
      <c r="R949" s="288"/>
      <c r="S949" s="269">
        <v>948</v>
      </c>
    </row>
    <row r="950" spans="1:19" s="83" customFormat="1" ht="15.75">
      <c r="A950" s="270" t="str">
        <f>IFERROR(IF(J950&lt;&gt;"",MAX($A$1:A949)+1,""),"")</f>
        <v/>
      </c>
      <c r="B950" s="271" t="str">
        <f>IFERROR(IF(J950="","",_xlfn.CONCAT($Y$2,_xlfn.CONCAT(IF(LEN(ドッグキャリー!$K$2)=1,0,""),ドッグキャリー!$K$2,_xlfn.CONCAT(IF(LEN(ドッグキャリー!$N$2)=1,0,""),ドッグキャリー!$N$2)))),"")</f>
        <v/>
      </c>
      <c r="C950" s="287"/>
      <c r="D950" s="287"/>
      <c r="E950" s="287"/>
      <c r="F950" s="288"/>
      <c r="G950" s="288"/>
      <c r="H950" s="288"/>
      <c r="I950" s="289" t="str">
        <f>IF(アイテム!N30=0,"",アイテム!E30)</f>
        <v/>
      </c>
      <c r="J950" s="290" t="str">
        <f>IFERROR(IF(アイテム!N30=0,"",アイテム!N30),"")</f>
        <v/>
      </c>
      <c r="K950" s="288"/>
      <c r="L950" s="288"/>
      <c r="M950" s="288"/>
      <c r="N950" s="288"/>
      <c r="O950" s="288"/>
      <c r="P950" s="288"/>
      <c r="Q950" s="288"/>
      <c r="R950" s="288"/>
      <c r="S950" s="269">
        <v>949</v>
      </c>
    </row>
    <row r="951" spans="1:19" s="83" customFormat="1" ht="15.75">
      <c r="A951" s="270" t="str">
        <f>IFERROR(IF(J951&lt;&gt;"",MAX($A$1:A950)+1,""),"")</f>
        <v/>
      </c>
      <c r="B951" s="271" t="str">
        <f>IFERROR(IF(J951="","",_xlfn.CONCAT($Y$2,_xlfn.CONCAT(IF(LEN(ドッグキャリー!$K$2)=1,0,""),ドッグキャリー!$K$2,_xlfn.CONCAT(IF(LEN(ドッグキャリー!$N$2)=1,0,""),ドッグキャリー!$N$2)))),"")</f>
        <v/>
      </c>
      <c r="C951" s="287"/>
      <c r="D951" s="287"/>
      <c r="E951" s="287"/>
      <c r="F951" s="288"/>
      <c r="G951" s="288"/>
      <c r="H951" s="288"/>
      <c r="I951" s="289" t="str">
        <f>IF(アイテム!N31=0,"",アイテム!E31)</f>
        <v/>
      </c>
      <c r="J951" s="290" t="str">
        <f>IFERROR(IF(アイテム!N31=0,"",アイテム!N31),"")</f>
        <v/>
      </c>
      <c r="K951" s="288"/>
      <c r="L951" s="288"/>
      <c r="M951" s="288"/>
      <c r="N951" s="288"/>
      <c r="O951" s="288"/>
      <c r="P951" s="288"/>
      <c r="Q951" s="288"/>
      <c r="R951" s="288"/>
      <c r="S951" s="269">
        <v>950</v>
      </c>
    </row>
    <row r="952" spans="1:19" s="83" customFormat="1" ht="15.75">
      <c r="A952" s="270" t="str">
        <f>IFERROR(IF(J952&lt;&gt;"",MAX($A$1:A951)+1,""),"")</f>
        <v/>
      </c>
      <c r="B952" s="271" t="str">
        <f>IFERROR(IF(J952="","",_xlfn.CONCAT($Y$2,_xlfn.CONCAT(IF(LEN(ドッグキャリー!$K$2)=1,0,""),ドッグキャリー!$K$2,_xlfn.CONCAT(IF(LEN(ドッグキャリー!$N$2)=1,0,""),ドッグキャリー!$N$2)))),"")</f>
        <v/>
      </c>
      <c r="C952" s="287"/>
      <c r="D952" s="287"/>
      <c r="E952" s="287"/>
      <c r="F952" s="288"/>
      <c r="G952" s="288"/>
      <c r="H952" s="288"/>
      <c r="I952" s="289" t="str">
        <f>IF(アイテム!N32=0,"",アイテム!E32)</f>
        <v/>
      </c>
      <c r="J952" s="290" t="str">
        <f>IFERROR(IF(アイテム!N32=0,"",アイテム!N32),"")</f>
        <v/>
      </c>
      <c r="K952" s="288"/>
      <c r="L952" s="288"/>
      <c r="M952" s="288"/>
      <c r="N952" s="288"/>
      <c r="O952" s="288"/>
      <c r="P952" s="288"/>
      <c r="Q952" s="288"/>
      <c r="R952" s="288"/>
      <c r="S952" s="269">
        <v>951</v>
      </c>
    </row>
    <row r="953" spans="1:19" ht="15.75">
      <c r="A953" s="270" t="str">
        <f>IFERROR(IF(J953&lt;&gt;"",MAX($A$1:A952)+1,""),"")</f>
        <v/>
      </c>
      <c r="B953" s="271" t="str">
        <f>IFERROR(IF(J953="","",_xlfn.CONCAT($Y$2,_xlfn.CONCAT(IF(LEN(ドッグキャリー!$K$2)=1,0,""),ドッグキャリー!$K$2,_xlfn.CONCAT(IF(LEN(ドッグキャリー!$N$2)=1,0,""),ドッグキャリー!$N$2)))),"")</f>
        <v/>
      </c>
      <c r="C953" s="287"/>
      <c r="D953" s="287"/>
      <c r="E953" s="287"/>
      <c r="F953" s="288"/>
      <c r="G953" s="288"/>
      <c r="H953" s="288"/>
      <c r="I953" s="289" t="str">
        <f>IF(アイテム!N33=0,"",アイテム!E33)</f>
        <v/>
      </c>
      <c r="J953" s="290" t="str">
        <f>IFERROR(IF(アイテム!N33=0,"",アイテム!N33),"")</f>
        <v/>
      </c>
      <c r="K953" s="288"/>
      <c r="L953" s="288"/>
      <c r="M953" s="288"/>
      <c r="N953" s="288"/>
      <c r="O953" s="288"/>
      <c r="P953" s="288"/>
      <c r="Q953" s="288"/>
      <c r="R953" s="288"/>
      <c r="S953" s="269">
        <v>952</v>
      </c>
    </row>
    <row r="954" spans="1:19" ht="15.75">
      <c r="A954" s="270" t="str">
        <f>IFERROR(IF(J954&lt;&gt;"",MAX($A$1:A953)+1,""),"")</f>
        <v/>
      </c>
      <c r="B954" s="271" t="str">
        <f>IFERROR(IF(J954="","",_xlfn.CONCAT($Y$2,_xlfn.CONCAT(IF(LEN(ドッグキャリー!$K$2)=1,0,""),ドッグキャリー!$K$2,_xlfn.CONCAT(IF(LEN(ドッグキャリー!$N$2)=1,0,""),ドッグキャリー!$N$2)))),"")</f>
        <v/>
      </c>
      <c r="C954" s="287"/>
      <c r="D954" s="287"/>
      <c r="E954" s="287"/>
      <c r="F954" s="288"/>
      <c r="G954" s="288"/>
      <c r="H954" s="288"/>
      <c r="I954" s="289" t="str">
        <f>IF(アイテム!N34=0,"",アイテム!E34)</f>
        <v/>
      </c>
      <c r="J954" s="290" t="str">
        <f>IFERROR(IF(アイテム!N34=0,"",アイテム!N34),"")</f>
        <v/>
      </c>
      <c r="K954" s="288"/>
      <c r="L954" s="288"/>
      <c r="M954" s="288"/>
      <c r="N954" s="288"/>
      <c r="O954" s="288"/>
      <c r="P954" s="288"/>
      <c r="Q954" s="288"/>
      <c r="R954" s="288"/>
      <c r="S954" s="269">
        <v>953</v>
      </c>
    </row>
    <row r="955" spans="1:19" ht="15.75">
      <c r="A955" s="270" t="str">
        <f>IFERROR(IF(J955&lt;&gt;"",MAX($A$1:A954)+1,""),"")</f>
        <v/>
      </c>
      <c r="B955" s="271" t="str">
        <f>IFERROR(IF(J955="","",_xlfn.CONCAT($Y$2,_xlfn.CONCAT(IF(LEN(ドッグキャリー!$K$2)=1,0,""),ドッグキャリー!$K$2,_xlfn.CONCAT(IF(LEN(ドッグキャリー!$N$2)=1,0,""),ドッグキャリー!$N$2)))),"")</f>
        <v/>
      </c>
      <c r="C955" s="287"/>
      <c r="D955" s="287"/>
      <c r="E955" s="287"/>
      <c r="F955" s="288"/>
      <c r="G955" s="288"/>
      <c r="H955" s="288"/>
      <c r="I955" s="289" t="str">
        <f>IF(アイテム!N35=0,"",アイテム!E35)</f>
        <v/>
      </c>
      <c r="J955" s="290" t="str">
        <f>IFERROR(IF(アイテム!N35=0,"",アイテム!N35),"")</f>
        <v/>
      </c>
      <c r="K955" s="288"/>
      <c r="L955" s="288"/>
      <c r="M955" s="288"/>
      <c r="N955" s="288"/>
      <c r="O955" s="288"/>
      <c r="P955" s="288"/>
      <c r="Q955" s="288"/>
      <c r="R955" s="288"/>
      <c r="S955" s="269">
        <v>954</v>
      </c>
    </row>
    <row r="956" spans="1:19" ht="15.75">
      <c r="A956" s="270" t="str">
        <f>IFERROR(IF(J956&lt;&gt;"",MAX($A$1:A955)+1,""),"")</f>
        <v/>
      </c>
      <c r="B956" s="271" t="str">
        <f>IFERROR(IF(J956="","",_xlfn.CONCAT($Y$2,_xlfn.CONCAT(IF(LEN(ドッグキャリー!$K$2)=1,0,""),ドッグキャリー!$K$2,_xlfn.CONCAT(IF(LEN(ドッグキャリー!$N$2)=1,0,""),ドッグキャリー!$N$2)))),"")</f>
        <v/>
      </c>
      <c r="C956" s="287"/>
      <c r="D956" s="287"/>
      <c r="E956" s="287"/>
      <c r="F956" s="288"/>
      <c r="G956" s="288"/>
      <c r="H956" s="288"/>
      <c r="I956" s="289" t="str">
        <f>IF(アイテム!N36=0,"",アイテム!E36)</f>
        <v/>
      </c>
      <c r="J956" s="290" t="str">
        <f>IFERROR(IF(アイテム!N36=0,"",アイテム!N36),"")</f>
        <v/>
      </c>
      <c r="K956" s="288"/>
      <c r="L956" s="288"/>
      <c r="M956" s="288"/>
      <c r="N956" s="288"/>
      <c r="O956" s="288"/>
      <c r="P956" s="288"/>
      <c r="Q956" s="288"/>
      <c r="R956" s="288"/>
      <c r="S956" s="269">
        <v>955</v>
      </c>
    </row>
    <row r="957" spans="1:19" ht="15.75">
      <c r="A957" s="270" t="str">
        <f>IFERROR(IF(J957&lt;&gt;"",MAX($A$1:A956)+1,""),"")</f>
        <v/>
      </c>
      <c r="B957" s="271" t="str">
        <f>IFERROR(IF(J957="","",_xlfn.CONCAT($Y$2,_xlfn.CONCAT(IF(LEN(ドッグキャリー!$K$2)=1,0,""),ドッグキャリー!$K$2,_xlfn.CONCAT(IF(LEN(ドッグキャリー!$N$2)=1,0,""),ドッグキャリー!$N$2)))),"")</f>
        <v/>
      </c>
      <c r="C957" s="287"/>
      <c r="D957" s="287"/>
      <c r="E957" s="287"/>
      <c r="F957" s="288"/>
      <c r="G957" s="288"/>
      <c r="H957" s="288"/>
      <c r="I957" s="289" t="str">
        <f>IF(アイテム!N37=0,"",アイテム!E37)</f>
        <v/>
      </c>
      <c r="J957" s="290" t="str">
        <f>IFERROR(IF(アイテム!N37=0,"",アイテム!N37),"")</f>
        <v/>
      </c>
      <c r="K957" s="288"/>
      <c r="L957" s="288"/>
      <c r="M957" s="288"/>
      <c r="N957" s="288"/>
      <c r="O957" s="288"/>
      <c r="P957" s="288"/>
      <c r="Q957" s="288"/>
      <c r="R957" s="288"/>
      <c r="S957" s="269">
        <v>956</v>
      </c>
    </row>
    <row r="958" spans="1:19" ht="15.75">
      <c r="A958" s="270" t="str">
        <f>IFERROR(IF(J958&lt;&gt;"",MAX($A$1:A957)+1,""),"")</f>
        <v/>
      </c>
      <c r="B958" s="271" t="str">
        <f>IFERROR(IF(J958="","",_xlfn.CONCAT($Y$2,_xlfn.CONCAT(IF(LEN(ドッグキャリー!$K$2)=1,0,""),ドッグキャリー!$K$2,_xlfn.CONCAT(IF(LEN(ドッグキャリー!$N$2)=1,0,""),ドッグキャリー!$N$2)))),"")</f>
        <v/>
      </c>
      <c r="C958" s="287"/>
      <c r="D958" s="287"/>
      <c r="E958" s="287"/>
      <c r="F958" s="288"/>
      <c r="G958" s="288"/>
      <c r="H958" s="288"/>
      <c r="I958" s="289" t="str">
        <f>IF(アイテム!N38=0,"",アイテム!E38)</f>
        <v/>
      </c>
      <c r="J958" s="290" t="str">
        <f>IFERROR(IF(アイテム!N38=0,"",アイテム!N38),"")</f>
        <v/>
      </c>
      <c r="K958" s="288"/>
      <c r="L958" s="288"/>
      <c r="M958" s="288"/>
      <c r="N958" s="288"/>
      <c r="O958" s="288"/>
      <c r="P958" s="288"/>
      <c r="Q958" s="288"/>
      <c r="R958" s="288"/>
      <c r="S958" s="269">
        <v>957</v>
      </c>
    </row>
    <row r="959" spans="1:19" ht="15.75">
      <c r="A959" s="270" t="str">
        <f>IFERROR(IF(J959&lt;&gt;"",MAX($A$1:A958)+1,""),"")</f>
        <v/>
      </c>
      <c r="B959" s="271" t="str">
        <f>IFERROR(IF(J959="","",_xlfn.CONCAT($Y$2,_xlfn.CONCAT(IF(LEN(ドッグキャリー!$K$2)=1,0,""),ドッグキャリー!$K$2,_xlfn.CONCAT(IF(LEN(ドッグキャリー!$N$2)=1,0,""),ドッグキャリー!$N$2)))),"")</f>
        <v/>
      </c>
      <c r="C959" s="287"/>
      <c r="D959" s="287"/>
      <c r="E959" s="287"/>
      <c r="F959" s="288"/>
      <c r="G959" s="288"/>
      <c r="H959" s="288"/>
      <c r="I959" s="289" t="str">
        <f>IF(アイテム!N39=0,"",アイテム!E39)</f>
        <v/>
      </c>
      <c r="J959" s="290" t="str">
        <f>IFERROR(IF(アイテム!N39=0,"",アイテム!N39),"")</f>
        <v/>
      </c>
      <c r="K959" s="288"/>
      <c r="L959" s="288"/>
      <c r="M959" s="288"/>
      <c r="N959" s="288"/>
      <c r="O959" s="288"/>
      <c r="P959" s="288"/>
      <c r="Q959" s="288"/>
      <c r="R959" s="288"/>
      <c r="S959" s="269">
        <v>958</v>
      </c>
    </row>
    <row r="960" spans="1:19" ht="15.75">
      <c r="A960" s="270" t="str">
        <f>IFERROR(IF(J960&lt;&gt;"",MAX($A$1:A959)+1,""),"")</f>
        <v/>
      </c>
      <c r="B960" s="271" t="str">
        <f>IFERROR(IF(J960="","",_xlfn.CONCAT($Y$2,_xlfn.CONCAT(IF(LEN(ドッグキャリー!$K$2)=1,0,""),ドッグキャリー!$K$2,_xlfn.CONCAT(IF(LEN(ドッグキャリー!$N$2)=1,0,""),ドッグキャリー!$N$2)))),"")</f>
        <v/>
      </c>
      <c r="C960" s="287"/>
      <c r="D960" s="287"/>
      <c r="E960" s="287"/>
      <c r="F960" s="288"/>
      <c r="G960" s="288"/>
      <c r="H960" s="288"/>
      <c r="I960" s="289" t="str">
        <f>IF(アイテム!N40=0,"",アイテム!E40)</f>
        <v/>
      </c>
      <c r="J960" s="290" t="str">
        <f>IFERROR(IF(アイテム!N40=0,"",アイテム!N40),"")</f>
        <v/>
      </c>
      <c r="K960" s="288"/>
      <c r="L960" s="288"/>
      <c r="M960" s="288"/>
      <c r="N960" s="288"/>
      <c r="O960" s="288"/>
      <c r="P960" s="288"/>
      <c r="Q960" s="288"/>
      <c r="R960" s="288"/>
      <c r="S960" s="269">
        <v>959</v>
      </c>
    </row>
    <row r="961" spans="1:19" ht="15.75">
      <c r="A961" s="270" t="str">
        <f>IFERROR(IF(J961&lt;&gt;"",MAX($A$1:A960)+1,""),"")</f>
        <v/>
      </c>
      <c r="B961" s="271" t="str">
        <f>IFERROR(IF(J961="","",_xlfn.CONCAT($Y$2,_xlfn.CONCAT(IF(LEN(ドッグキャリー!$K$2)=1,0,""),ドッグキャリー!$K$2,_xlfn.CONCAT(IF(LEN(ドッグキャリー!$N$2)=1,0,""),ドッグキャリー!$N$2)))),"")</f>
        <v/>
      </c>
      <c r="C961" s="287"/>
      <c r="D961" s="287"/>
      <c r="E961" s="287"/>
      <c r="F961" s="288"/>
      <c r="G961" s="288"/>
      <c r="H961" s="288"/>
      <c r="I961" s="289" t="str">
        <f>IF(アイテム!N41=0,"",アイテム!E41)</f>
        <v/>
      </c>
      <c r="J961" s="290" t="str">
        <f>IFERROR(IF(アイテム!N41=0,"",アイテム!N41),"")</f>
        <v/>
      </c>
      <c r="K961" s="288"/>
      <c r="L961" s="288"/>
      <c r="M961" s="288"/>
      <c r="N961" s="288"/>
      <c r="O961" s="288"/>
      <c r="P961" s="288"/>
      <c r="Q961" s="288"/>
      <c r="R961" s="288"/>
      <c r="S961" s="269">
        <v>960</v>
      </c>
    </row>
    <row r="962" spans="1:19" ht="15.75">
      <c r="A962" s="270" t="str">
        <f>IFERROR(IF(J962&lt;&gt;"",MAX($A$1:A961)+1,""),"")</f>
        <v/>
      </c>
      <c r="B962" s="271" t="str">
        <f>IFERROR(IF(J962="","",_xlfn.CONCAT($Y$2,_xlfn.CONCAT(IF(LEN(ドッグキャリー!$K$2)=1,0,""),ドッグキャリー!$K$2,_xlfn.CONCAT(IF(LEN(ドッグキャリー!$N$2)=1,0,""),ドッグキャリー!$N$2)))),"")</f>
        <v/>
      </c>
      <c r="C962" s="287"/>
      <c r="D962" s="287"/>
      <c r="E962" s="287"/>
      <c r="F962" s="288"/>
      <c r="G962" s="288"/>
      <c r="H962" s="288"/>
      <c r="I962" s="289" t="str">
        <f>IF(アイテム!N42=0,"",アイテム!E42)</f>
        <v/>
      </c>
      <c r="J962" s="290" t="str">
        <f>IFERROR(IF(アイテム!N42=0,"",アイテム!N42),"")</f>
        <v/>
      </c>
      <c r="K962" s="288"/>
      <c r="L962" s="288"/>
      <c r="M962" s="288"/>
      <c r="N962" s="288"/>
      <c r="O962" s="288"/>
      <c r="P962" s="288"/>
      <c r="Q962" s="288"/>
      <c r="R962" s="288"/>
      <c r="S962" s="269">
        <v>961</v>
      </c>
    </row>
    <row r="963" spans="1:19" ht="15.75">
      <c r="A963" s="270" t="str">
        <f>IFERROR(IF(J963&lt;&gt;"",MAX($A$1:A962)+1,""),"")</f>
        <v/>
      </c>
      <c r="B963" s="271" t="str">
        <f>IFERROR(IF(J963="","",_xlfn.CONCAT($Y$2,_xlfn.CONCAT(IF(LEN(ドッグキャリー!$K$2)=1,0,""),ドッグキャリー!$K$2,_xlfn.CONCAT(IF(LEN(ドッグキャリー!$N$2)=1,0,""),ドッグキャリー!$N$2)))),"")</f>
        <v/>
      </c>
      <c r="C963" s="287"/>
      <c r="D963" s="287"/>
      <c r="E963" s="287"/>
      <c r="F963" s="288"/>
      <c r="G963" s="288"/>
      <c r="H963" s="288"/>
      <c r="I963" s="289" t="str">
        <f>IF(アイテム!N43=0,"",アイテム!E43)</f>
        <v/>
      </c>
      <c r="J963" s="290" t="str">
        <f>IFERROR(IF(アイテム!N43=0,"",アイテム!N43),"")</f>
        <v/>
      </c>
      <c r="K963" s="288"/>
      <c r="L963" s="288"/>
      <c r="M963" s="288"/>
      <c r="N963" s="288"/>
      <c r="O963" s="288"/>
      <c r="P963" s="288"/>
      <c r="Q963" s="288"/>
      <c r="R963" s="288"/>
      <c r="S963" s="269">
        <v>962</v>
      </c>
    </row>
    <row r="964" spans="1:19" ht="15.75">
      <c r="A964" s="270" t="str">
        <f>IFERROR(IF(J964&lt;&gt;"",MAX($A$1:A963)+1,""),"")</f>
        <v/>
      </c>
      <c r="B964" s="271" t="str">
        <f>IFERROR(IF(J964="","",_xlfn.CONCAT($Y$2,_xlfn.CONCAT(IF(LEN(ドッグキャリー!$K$2)=1,0,""),ドッグキャリー!$K$2,_xlfn.CONCAT(IF(LEN(ドッグキャリー!$N$2)=1,0,""),ドッグキャリー!$N$2)))),"")</f>
        <v/>
      </c>
      <c r="C964" s="287"/>
      <c r="D964" s="287"/>
      <c r="E964" s="287"/>
      <c r="F964" s="288"/>
      <c r="G964" s="288"/>
      <c r="H964" s="288"/>
      <c r="I964" s="289" t="str">
        <f>IF(アイテム!N44=0,"",アイテム!E44)</f>
        <v/>
      </c>
      <c r="J964" s="290" t="str">
        <f>IFERROR(IF(アイテム!N44=0,"",アイテム!N44),"")</f>
        <v/>
      </c>
      <c r="K964" s="288"/>
      <c r="L964" s="288"/>
      <c r="M964" s="288"/>
      <c r="N964" s="288"/>
      <c r="O964" s="288"/>
      <c r="P964" s="288"/>
      <c r="Q964" s="288"/>
      <c r="R964" s="288"/>
      <c r="S964" s="269">
        <v>963</v>
      </c>
    </row>
    <row r="965" spans="1:19" ht="15.75">
      <c r="A965" s="270" t="str">
        <f>IFERROR(IF(J965&lt;&gt;"",MAX($A$1:A964)+1,""),"")</f>
        <v/>
      </c>
      <c r="B965" s="271" t="str">
        <f>IFERROR(IF(J965="","",_xlfn.CONCAT($Y$2,_xlfn.CONCAT(IF(LEN(ドッグキャリー!$K$2)=1,0,""),ドッグキャリー!$K$2,_xlfn.CONCAT(IF(LEN(ドッグキャリー!$N$2)=1,0,""),ドッグキャリー!$N$2)))),"")</f>
        <v/>
      </c>
      <c r="C965" s="287"/>
      <c r="D965" s="287"/>
      <c r="E965" s="287"/>
      <c r="F965" s="288"/>
      <c r="G965" s="288"/>
      <c r="H965" s="288"/>
      <c r="I965" s="289" t="str">
        <f>IF(アイテム!N45=0,"",アイテム!E45)</f>
        <v/>
      </c>
      <c r="J965" s="290" t="str">
        <f>IFERROR(IF(アイテム!N45=0,"",アイテム!N45),"")</f>
        <v/>
      </c>
      <c r="K965" s="288"/>
      <c r="L965" s="288"/>
      <c r="M965" s="288"/>
      <c r="N965" s="288"/>
      <c r="O965" s="288"/>
      <c r="P965" s="288"/>
      <c r="Q965" s="288"/>
      <c r="R965" s="288"/>
      <c r="S965" s="269">
        <v>964</v>
      </c>
    </row>
    <row r="966" spans="1:19" ht="15.75">
      <c r="A966" s="270" t="str">
        <f>IFERROR(IF(J966&lt;&gt;"",MAX($A$1:A965)+1,""),"")</f>
        <v/>
      </c>
      <c r="B966" s="271" t="str">
        <f>IFERROR(IF(J966="","",_xlfn.CONCAT($Y$2,_xlfn.CONCAT(IF(LEN(ドッグキャリー!$K$2)=1,0,""),ドッグキャリー!$K$2,_xlfn.CONCAT(IF(LEN(ドッグキャリー!$N$2)=1,0,""),ドッグキャリー!$N$2)))),"")</f>
        <v/>
      </c>
      <c r="C966" s="287"/>
      <c r="D966" s="287"/>
      <c r="E966" s="287"/>
      <c r="F966" s="288"/>
      <c r="G966" s="288"/>
      <c r="H966" s="288"/>
      <c r="I966" s="289" t="str">
        <f>IF(アイテム!N46=0,"",アイテム!E46)</f>
        <v/>
      </c>
      <c r="J966" s="290" t="str">
        <f>IFERROR(IF(アイテム!N46=0,"",アイテム!N46),"")</f>
        <v/>
      </c>
      <c r="K966" s="288"/>
      <c r="L966" s="288"/>
      <c r="M966" s="288"/>
      <c r="N966" s="288"/>
      <c r="O966" s="288"/>
      <c r="P966" s="288"/>
      <c r="Q966" s="288"/>
      <c r="R966" s="288"/>
      <c r="S966" s="269">
        <v>965</v>
      </c>
    </row>
    <row r="967" spans="1:19" ht="15.75">
      <c r="A967" s="270" t="str">
        <f>IFERROR(IF(J967&lt;&gt;"",MAX($A$1:A966)+1,""),"")</f>
        <v/>
      </c>
      <c r="B967" s="271" t="str">
        <f>IFERROR(IF(J967="","",_xlfn.CONCAT($Y$2,_xlfn.CONCAT(IF(LEN(ドッグキャリー!$K$2)=1,0,""),ドッグキャリー!$K$2,_xlfn.CONCAT(IF(LEN(ドッグキャリー!$N$2)=1,0,""),ドッグキャリー!$N$2)))),"")</f>
        <v/>
      </c>
      <c r="C967" s="287"/>
      <c r="D967" s="287"/>
      <c r="E967" s="287"/>
      <c r="F967" s="288"/>
      <c r="G967" s="288"/>
      <c r="H967" s="288"/>
      <c r="I967" s="289" t="str">
        <f>IF(アイテム!N47=0,"",アイテム!E47)</f>
        <v/>
      </c>
      <c r="J967" s="290" t="str">
        <f>IFERROR(IF(アイテム!N47=0,"",アイテム!N47),"")</f>
        <v/>
      </c>
      <c r="K967" s="288"/>
      <c r="L967" s="288"/>
      <c r="M967" s="288"/>
      <c r="N967" s="288"/>
      <c r="O967" s="288"/>
      <c r="P967" s="288"/>
      <c r="Q967" s="288"/>
      <c r="R967" s="288"/>
      <c r="S967" s="269">
        <v>966</v>
      </c>
    </row>
    <row r="968" spans="1:19" ht="15.75">
      <c r="A968" s="270" t="str">
        <f>IFERROR(IF(J968&lt;&gt;"",MAX($A$1:A967)+1,""),"")</f>
        <v/>
      </c>
      <c r="B968" s="271" t="str">
        <f>IFERROR(IF(J968="","",_xlfn.CONCAT($Y$2,_xlfn.CONCAT(IF(LEN(ドッグキャリー!$K$2)=1,0,""),ドッグキャリー!$K$2,_xlfn.CONCAT(IF(LEN(ドッグキャリー!$N$2)=1,0,""),ドッグキャリー!$N$2)))),"")</f>
        <v/>
      </c>
      <c r="C968" s="287"/>
      <c r="D968" s="287"/>
      <c r="E968" s="287"/>
      <c r="F968" s="288"/>
      <c r="G968" s="288"/>
      <c r="H968" s="288"/>
      <c r="I968" s="289" t="str">
        <f>IF(アイテム!N48=0,"",アイテム!E48)</f>
        <v/>
      </c>
      <c r="J968" s="290" t="str">
        <f>IFERROR(IF(アイテム!N48=0,"",アイテム!N48),"")</f>
        <v/>
      </c>
      <c r="K968" s="288"/>
      <c r="L968" s="288"/>
      <c r="M968" s="288"/>
      <c r="N968" s="288"/>
      <c r="O968" s="288"/>
      <c r="P968" s="288"/>
      <c r="Q968" s="288"/>
      <c r="R968" s="288"/>
      <c r="S968" s="269">
        <v>967</v>
      </c>
    </row>
    <row r="969" spans="1:19" ht="15.75">
      <c r="A969" s="270" t="str">
        <f>IFERROR(IF(J969&lt;&gt;"",MAX($A$1:A968)+1,""),"")</f>
        <v/>
      </c>
      <c r="B969" s="271" t="str">
        <f>IFERROR(IF(J969="","",_xlfn.CONCAT($Y$2,_xlfn.CONCAT(IF(LEN(ドッグキャリー!$K$2)=1,0,""),ドッグキャリー!$K$2,_xlfn.CONCAT(IF(LEN(ドッグキャリー!$N$2)=1,0,""),ドッグキャリー!$N$2)))),"")</f>
        <v/>
      </c>
      <c r="C969" s="287"/>
      <c r="D969" s="287"/>
      <c r="E969" s="287"/>
      <c r="F969" s="288"/>
      <c r="G969" s="288"/>
      <c r="H969" s="288"/>
      <c r="I969" s="289" t="str">
        <f>IF(アイテム!N49=0,"",アイテム!E49)</f>
        <v/>
      </c>
      <c r="J969" s="290" t="str">
        <f>IFERROR(IF(アイテム!N49=0,"",アイテム!N49),"")</f>
        <v/>
      </c>
      <c r="K969" s="288"/>
      <c r="L969" s="288"/>
      <c r="M969" s="288"/>
      <c r="N969" s="288"/>
      <c r="O969" s="288"/>
      <c r="P969" s="288"/>
      <c r="Q969" s="288"/>
      <c r="R969" s="288"/>
      <c r="S969" s="269">
        <v>968</v>
      </c>
    </row>
    <row r="970" spans="1:19" ht="15.75">
      <c r="A970" s="270" t="str">
        <f>IFERROR(IF(J970&lt;&gt;"",MAX($A$1:A969)+1,""),"")</f>
        <v/>
      </c>
      <c r="B970" s="271" t="str">
        <f>IFERROR(IF(J970="","",_xlfn.CONCAT($Y$2,_xlfn.CONCAT(IF(LEN(ドッグキャリー!$K$2)=1,0,""),ドッグキャリー!$K$2,_xlfn.CONCAT(IF(LEN(ドッグキャリー!$N$2)=1,0,""),ドッグキャリー!$N$2)))),"")</f>
        <v/>
      </c>
      <c r="C970" s="287"/>
      <c r="D970" s="287"/>
      <c r="E970" s="287"/>
      <c r="F970" s="288"/>
      <c r="G970" s="288"/>
      <c r="H970" s="288"/>
      <c r="I970" s="289" t="str">
        <f>IF(アイテム!N50=0,"",アイテム!E50)</f>
        <v/>
      </c>
      <c r="J970" s="290" t="str">
        <f>IFERROR(IF(アイテム!N50=0,"",アイテム!N50),"")</f>
        <v/>
      </c>
      <c r="K970" s="288"/>
      <c r="L970" s="288"/>
      <c r="M970" s="288"/>
      <c r="N970" s="288"/>
      <c r="O970" s="288"/>
      <c r="P970" s="288"/>
      <c r="Q970" s="288"/>
      <c r="R970" s="288"/>
      <c r="S970" s="269">
        <v>969</v>
      </c>
    </row>
    <row r="971" spans="1:19" ht="15.75">
      <c r="A971" s="270" t="str">
        <f>IFERROR(IF(J971&lt;&gt;"",MAX($A$1:A970)+1,""),"")</f>
        <v/>
      </c>
      <c r="B971" s="271" t="str">
        <f>IFERROR(IF(J971="","",_xlfn.CONCAT($Y$2,_xlfn.CONCAT(IF(LEN(ドッグキャリー!$K$2)=1,0,""),ドッグキャリー!$K$2,_xlfn.CONCAT(IF(LEN(ドッグキャリー!$N$2)=1,0,""),ドッグキャリー!$N$2)))),"")</f>
        <v/>
      </c>
      <c r="C971" s="287"/>
      <c r="D971" s="287"/>
      <c r="E971" s="287"/>
      <c r="F971" s="288"/>
      <c r="G971" s="288"/>
      <c r="H971" s="288"/>
      <c r="I971" s="289" t="str">
        <f>IF(アイテム!N51=0,"",アイテム!E51)</f>
        <v/>
      </c>
      <c r="J971" s="290" t="str">
        <f>IFERROR(IF(アイテム!N51=0,"",アイテム!N51),"")</f>
        <v/>
      </c>
      <c r="K971" s="288"/>
      <c r="L971" s="288"/>
      <c r="M971" s="288"/>
      <c r="N971" s="288"/>
      <c r="O971" s="288"/>
      <c r="P971" s="288"/>
      <c r="Q971" s="288"/>
      <c r="R971" s="288"/>
      <c r="S971" s="269">
        <v>970</v>
      </c>
    </row>
    <row r="972" spans="1:19" ht="15.75">
      <c r="A972" s="270" t="str">
        <f>IFERROR(IF(J972&lt;&gt;"",MAX($A$1:A971)+1,""),"")</f>
        <v/>
      </c>
      <c r="B972" s="271" t="str">
        <f>IFERROR(IF(J972="","",_xlfn.CONCAT($Y$2,_xlfn.CONCAT(IF(LEN(ドッグキャリー!$K$2)=1,0,""),ドッグキャリー!$K$2,_xlfn.CONCAT(IF(LEN(ドッグキャリー!$N$2)=1,0,""),ドッグキャリー!$N$2)))),"")</f>
        <v/>
      </c>
      <c r="C972" s="287"/>
      <c r="D972" s="287"/>
      <c r="E972" s="287"/>
      <c r="F972" s="288"/>
      <c r="G972" s="288"/>
      <c r="H972" s="288"/>
      <c r="I972" s="289" t="str">
        <f>IF(アイテム!N52=0,"",アイテム!E52)</f>
        <v/>
      </c>
      <c r="J972" s="290" t="str">
        <f>IFERROR(IF(アイテム!N52=0,"",アイテム!N52),"")</f>
        <v/>
      </c>
      <c r="K972" s="288"/>
      <c r="L972" s="288"/>
      <c r="M972" s="288"/>
      <c r="N972" s="288"/>
      <c r="O972" s="288"/>
      <c r="P972" s="288"/>
      <c r="Q972" s="288"/>
      <c r="R972" s="288"/>
      <c r="S972" s="269">
        <v>971</v>
      </c>
    </row>
    <row r="973" spans="1:19" ht="15.75">
      <c r="A973" s="270" t="str">
        <f>IFERROR(IF(J973&lt;&gt;"",MAX($A$1:A972)+1,""),"")</f>
        <v/>
      </c>
      <c r="B973" s="271" t="str">
        <f>IFERROR(IF(J973="","",_xlfn.CONCAT($Y$2,_xlfn.CONCAT(IF(LEN(ドッグキャリー!$K$2)=1,0,""),ドッグキャリー!$K$2,_xlfn.CONCAT(IF(LEN(ドッグキャリー!$N$2)=1,0,""),ドッグキャリー!$N$2)))),"")</f>
        <v/>
      </c>
      <c r="C973" s="287"/>
      <c r="D973" s="287"/>
      <c r="E973" s="287"/>
      <c r="F973" s="288"/>
      <c r="G973" s="288"/>
      <c r="H973" s="288"/>
      <c r="I973" s="289" t="str">
        <f>IF(アイテム!N53=0,"",アイテム!E53)</f>
        <v/>
      </c>
      <c r="J973" s="290" t="str">
        <f>IFERROR(IF(アイテム!N53=0,"",アイテム!N53),"")</f>
        <v/>
      </c>
      <c r="K973" s="288"/>
      <c r="L973" s="288"/>
      <c r="M973" s="288"/>
      <c r="N973" s="288"/>
      <c r="O973" s="288"/>
      <c r="P973" s="288"/>
      <c r="Q973" s="288"/>
      <c r="R973" s="288"/>
      <c r="S973" s="269">
        <v>972</v>
      </c>
    </row>
    <row r="974" spans="1:19" ht="15.75">
      <c r="A974" s="270" t="str">
        <f>IFERROR(IF(J974&lt;&gt;"",MAX($A$1:A973)+1,""),"")</f>
        <v/>
      </c>
      <c r="B974" s="271" t="str">
        <f>IFERROR(IF(J974="","",_xlfn.CONCAT($Y$2,_xlfn.CONCAT(IF(LEN(ドッグキャリー!$K$2)=1,0,""),ドッグキャリー!$K$2,_xlfn.CONCAT(IF(LEN(ドッグキャリー!$N$2)=1,0,""),ドッグキャリー!$N$2)))),"")</f>
        <v/>
      </c>
      <c r="C974" s="287"/>
      <c r="D974" s="287"/>
      <c r="E974" s="287"/>
      <c r="F974" s="288"/>
      <c r="G974" s="288"/>
      <c r="H974" s="288"/>
      <c r="I974" s="289" t="str">
        <f>IF(アイテム!N54=0,"",アイテム!E54)</f>
        <v/>
      </c>
      <c r="J974" s="290" t="str">
        <f>IFERROR(IF(アイテム!N54=0,"",アイテム!N54),"")</f>
        <v/>
      </c>
      <c r="K974" s="288"/>
      <c r="L974" s="288"/>
      <c r="M974" s="288"/>
      <c r="N974" s="288"/>
      <c r="O974" s="288"/>
      <c r="P974" s="288"/>
      <c r="Q974" s="288"/>
      <c r="R974" s="288"/>
      <c r="S974" s="269">
        <v>973</v>
      </c>
    </row>
    <row r="975" spans="1:19" ht="15.75">
      <c r="A975" s="270" t="str">
        <f>IFERROR(IF(J975&lt;&gt;"",MAX($A$1:A974)+1,""),"")</f>
        <v/>
      </c>
      <c r="B975" s="271" t="str">
        <f>IFERROR(IF(J975="","",_xlfn.CONCAT($Y$2,_xlfn.CONCAT(IF(LEN(ドッグキャリー!$K$2)=1,0,""),ドッグキャリー!$K$2,_xlfn.CONCAT(IF(LEN(ドッグキャリー!$N$2)=1,0,""),ドッグキャリー!$N$2)))),"")</f>
        <v/>
      </c>
      <c r="C975" s="287"/>
      <c r="D975" s="287"/>
      <c r="E975" s="287"/>
      <c r="F975" s="288"/>
      <c r="G975" s="288"/>
      <c r="H975" s="288"/>
      <c r="I975" s="289" t="str">
        <f>IF(アイテム!N55=0,"",アイテム!E55)</f>
        <v/>
      </c>
      <c r="J975" s="290" t="str">
        <f>IFERROR(IF(アイテム!N55=0,"",アイテム!N55),"")</f>
        <v/>
      </c>
      <c r="K975" s="288"/>
      <c r="L975" s="288"/>
      <c r="M975" s="288"/>
      <c r="N975" s="288"/>
      <c r="O975" s="288"/>
      <c r="P975" s="288"/>
      <c r="Q975" s="288"/>
      <c r="R975" s="288"/>
      <c r="S975" s="269">
        <v>974</v>
      </c>
    </row>
    <row r="976" spans="1:19" ht="15.75">
      <c r="A976" s="270" t="str">
        <f>IFERROR(IF(J976&lt;&gt;"",MAX($A$1:A975)+1,""),"")</f>
        <v/>
      </c>
      <c r="B976" s="271" t="str">
        <f>IFERROR(IF(J976="","",_xlfn.CONCAT($Y$2,_xlfn.CONCAT(IF(LEN(ドッグキャリー!$K$2)=1,0,""),ドッグキャリー!$K$2,_xlfn.CONCAT(IF(LEN(ドッグキャリー!$N$2)=1,0,""),ドッグキャリー!$N$2)))),"")</f>
        <v/>
      </c>
      <c r="C976" s="287"/>
      <c r="D976" s="287"/>
      <c r="E976" s="287"/>
      <c r="F976" s="288"/>
      <c r="G976" s="288"/>
      <c r="H976" s="288"/>
      <c r="I976" s="289" t="str">
        <f>IF(アイテム!N56=0,"",アイテム!E56)</f>
        <v/>
      </c>
      <c r="J976" s="290" t="str">
        <f>IFERROR(IF(アイテム!N56=0,"",アイテム!N56),"")</f>
        <v/>
      </c>
      <c r="K976" s="288"/>
      <c r="L976" s="288"/>
      <c r="M976" s="288"/>
      <c r="N976" s="288"/>
      <c r="O976" s="288"/>
      <c r="P976" s="288"/>
      <c r="Q976" s="288"/>
      <c r="R976" s="288"/>
      <c r="S976" s="269">
        <v>975</v>
      </c>
    </row>
    <row r="977" spans="1:19" ht="15.75">
      <c r="A977" s="270" t="str">
        <f>IFERROR(IF(J977&lt;&gt;"",MAX($A$1:A976)+1,""),"")</f>
        <v/>
      </c>
      <c r="B977" s="271" t="str">
        <f>IFERROR(IF(J977="","",_xlfn.CONCAT($Y$2,_xlfn.CONCAT(IF(LEN(ドッグキャリー!$K$2)=1,0,""),ドッグキャリー!$K$2,_xlfn.CONCAT(IF(LEN(ドッグキャリー!$N$2)=1,0,""),ドッグキャリー!$N$2)))),"")</f>
        <v/>
      </c>
      <c r="C977" s="287"/>
      <c r="D977" s="287"/>
      <c r="E977" s="287"/>
      <c r="F977" s="288"/>
      <c r="G977" s="288"/>
      <c r="H977" s="288"/>
      <c r="I977" s="289" t="str">
        <f>IF(アイテム!N57=0,"",アイテム!E57)</f>
        <v/>
      </c>
      <c r="J977" s="290" t="str">
        <f>IFERROR(IF(アイテム!N57=0,"",アイテム!N57),"")</f>
        <v/>
      </c>
      <c r="K977" s="288"/>
      <c r="L977" s="288"/>
      <c r="M977" s="288"/>
      <c r="N977" s="288"/>
      <c r="O977" s="288"/>
      <c r="P977" s="288"/>
      <c r="Q977" s="288"/>
      <c r="R977" s="288"/>
      <c r="S977" s="269">
        <v>976</v>
      </c>
    </row>
    <row r="978" spans="1:19" ht="15.75">
      <c r="A978" s="270" t="str">
        <f>IFERROR(IF(J978&lt;&gt;"",MAX($A$1:A977)+1,""),"")</f>
        <v/>
      </c>
      <c r="B978" s="271" t="str">
        <f>IFERROR(IF(J978="","",_xlfn.CONCAT($Y$2,_xlfn.CONCAT(IF(LEN(ドッグキャリー!$K$2)=1,0,""),ドッグキャリー!$K$2,_xlfn.CONCAT(IF(LEN(ドッグキャリー!$N$2)=1,0,""),ドッグキャリー!$N$2)))),"")</f>
        <v/>
      </c>
      <c r="C978" s="287"/>
      <c r="D978" s="287"/>
      <c r="E978" s="287"/>
      <c r="F978" s="288"/>
      <c r="G978" s="288"/>
      <c r="H978" s="288"/>
      <c r="I978" s="289"/>
      <c r="J978" s="290"/>
      <c r="K978" s="288"/>
      <c r="L978" s="288"/>
      <c r="M978" s="288"/>
      <c r="N978" s="288"/>
      <c r="O978" s="288"/>
      <c r="P978" s="288"/>
      <c r="Q978" s="288"/>
      <c r="R978" s="288"/>
      <c r="S978" s="269">
        <v>977</v>
      </c>
    </row>
    <row r="979" spans="1:19" ht="15.75">
      <c r="A979" s="270" t="str">
        <f>IFERROR(IF(J979&lt;&gt;"",MAX($A$1:A978)+1,""),"")</f>
        <v/>
      </c>
      <c r="B979" s="271" t="str">
        <f>IFERROR(IF(J979="","",_xlfn.CONCAT($Y$2,_xlfn.CONCAT(IF(LEN(ドッグキャリー!$K$2)=1,0,""),ドッグキャリー!$K$2,_xlfn.CONCAT(IF(LEN(ドッグキャリー!$N$2)=1,0,""),ドッグキャリー!$N$2)))),"")</f>
        <v/>
      </c>
      <c r="C979" s="287"/>
      <c r="D979" s="287"/>
      <c r="E979" s="287"/>
      <c r="F979" s="288"/>
      <c r="G979" s="288"/>
      <c r="H979" s="288"/>
      <c r="I979" s="289"/>
      <c r="J979" s="290"/>
      <c r="K979" s="288"/>
      <c r="L979" s="288"/>
      <c r="M979" s="288"/>
      <c r="N979" s="288"/>
      <c r="O979" s="288"/>
      <c r="P979" s="288"/>
      <c r="Q979" s="288"/>
      <c r="R979" s="288"/>
      <c r="S979" s="269">
        <v>978</v>
      </c>
    </row>
    <row r="980" spans="1:19" ht="15.75">
      <c r="A980" s="270" t="str">
        <f>IFERROR(IF(J980&lt;&gt;"",MAX($A$1:A979)+1,""),"")</f>
        <v/>
      </c>
      <c r="B980" s="271" t="str">
        <f>IFERROR(IF(J980="","",_xlfn.CONCAT($Y$2,_xlfn.CONCAT(IF(LEN(ドッグキャリー!$K$2)=1,0,""),ドッグキャリー!$K$2,_xlfn.CONCAT(IF(LEN(ドッグキャリー!$N$2)=1,0,""),ドッグキャリー!$N$2)))),"")</f>
        <v/>
      </c>
      <c r="C980" s="287"/>
      <c r="D980" s="287"/>
      <c r="E980" s="287"/>
      <c r="F980" s="288"/>
      <c r="G980" s="288"/>
      <c r="H980" s="288"/>
      <c r="I980" s="289"/>
      <c r="J980" s="290"/>
      <c r="K980" s="288"/>
      <c r="L980" s="288"/>
      <c r="M980" s="288"/>
      <c r="N980" s="288"/>
      <c r="O980" s="288"/>
      <c r="P980" s="288"/>
      <c r="Q980" s="288"/>
      <c r="R980" s="288"/>
      <c r="S980" s="269">
        <v>979</v>
      </c>
    </row>
    <row r="981" spans="1:19" ht="15.75">
      <c r="A981" s="270" t="str">
        <f>IFERROR(IF(J981&lt;&gt;"",MAX($A$1:A980)+1,""),"")</f>
        <v/>
      </c>
      <c r="B981" s="271" t="str">
        <f>IFERROR(IF(J981="","",_xlfn.CONCAT($Y$2,_xlfn.CONCAT(IF(LEN(ドッグキャリー!$K$2)=1,0,""),ドッグキャリー!$K$2,_xlfn.CONCAT(IF(LEN(ドッグキャリー!$N$2)=1,0,""),ドッグキャリー!$N$2)))),"")</f>
        <v/>
      </c>
      <c r="C981" s="287"/>
      <c r="D981" s="287"/>
      <c r="E981" s="287"/>
      <c r="F981" s="288"/>
      <c r="G981" s="288"/>
      <c r="H981" s="288"/>
      <c r="I981" s="289"/>
      <c r="J981" s="290"/>
      <c r="K981" s="288"/>
      <c r="L981" s="288"/>
      <c r="M981" s="288"/>
      <c r="N981" s="288"/>
      <c r="O981" s="288"/>
      <c r="P981" s="288"/>
      <c r="Q981" s="288"/>
      <c r="R981" s="288"/>
      <c r="S981" s="269">
        <v>980</v>
      </c>
    </row>
    <row r="982" spans="1:19" ht="15.75">
      <c r="A982" s="270" t="str">
        <f>IFERROR(IF(J982&lt;&gt;"",MAX($A$1:A981)+1,""),"")</f>
        <v/>
      </c>
      <c r="B982" s="271" t="str">
        <f>IFERROR(IF(J982="","",_xlfn.CONCAT($Y$2,_xlfn.CONCAT(IF(LEN(ドッグキャリー!$K$2)=1,0,""),ドッグキャリー!$K$2,_xlfn.CONCAT(IF(LEN(ドッグキャリー!$N$2)=1,0,""),ドッグキャリー!$N$2)))),"")</f>
        <v/>
      </c>
      <c r="C982" s="287"/>
      <c r="D982" s="287"/>
      <c r="E982" s="287"/>
      <c r="F982" s="288"/>
      <c r="G982" s="288"/>
      <c r="H982" s="288"/>
      <c r="I982" s="289"/>
      <c r="J982" s="290"/>
      <c r="K982" s="288"/>
      <c r="L982" s="288"/>
      <c r="M982" s="288"/>
      <c r="N982" s="288"/>
      <c r="O982" s="288"/>
      <c r="P982" s="288"/>
      <c r="Q982" s="288"/>
      <c r="R982" s="288"/>
      <c r="S982" s="269">
        <v>981</v>
      </c>
    </row>
    <row r="983" spans="1:19" ht="15.75">
      <c r="A983" s="270" t="str">
        <f>IFERROR(IF(J983&lt;&gt;"",MAX($A$1:A982)+1,""),"")</f>
        <v/>
      </c>
      <c r="B983" s="271" t="str">
        <f>IFERROR(IF(J983="","",_xlfn.CONCAT($Y$2,_xlfn.CONCAT(IF(LEN(ドッグキャリー!$K$2)=1,0,""),ドッグキャリー!$K$2,_xlfn.CONCAT(IF(LEN(ドッグキャリー!$N$2)=1,0,""),ドッグキャリー!$N$2)))),"")</f>
        <v/>
      </c>
      <c r="C983" s="287"/>
      <c r="D983" s="287"/>
      <c r="E983" s="287"/>
      <c r="F983" s="288"/>
      <c r="G983" s="288"/>
      <c r="H983" s="288"/>
      <c r="I983" s="289"/>
      <c r="J983" s="290"/>
      <c r="K983" s="288"/>
      <c r="L983" s="288"/>
      <c r="M983" s="288"/>
      <c r="N983" s="288"/>
      <c r="O983" s="288"/>
      <c r="P983" s="288"/>
      <c r="Q983" s="288"/>
      <c r="R983" s="288"/>
      <c r="S983" s="269">
        <v>982</v>
      </c>
    </row>
    <row r="984" spans="1:19" ht="15.75">
      <c r="A984" s="270" t="str">
        <f>IFERROR(IF(J984&lt;&gt;"",MAX($A$1:A983)+1,""),"")</f>
        <v/>
      </c>
      <c r="B984" s="271" t="str">
        <f>IFERROR(IF(J984="","",_xlfn.CONCAT($Y$2,_xlfn.CONCAT(IF(LEN(ドッグキャリー!$K$2)=1,0,""),ドッグキャリー!$K$2,_xlfn.CONCAT(IF(LEN(ドッグキャリー!$N$2)=1,0,""),ドッグキャリー!$N$2)))),"")</f>
        <v/>
      </c>
      <c r="C984" s="287"/>
      <c r="D984" s="287"/>
      <c r="E984" s="287"/>
      <c r="F984" s="288"/>
      <c r="G984" s="288"/>
      <c r="H984" s="288"/>
      <c r="I984" s="289"/>
      <c r="J984" s="290"/>
      <c r="K984" s="288"/>
      <c r="L984" s="288"/>
      <c r="M984" s="288"/>
      <c r="N984" s="288"/>
      <c r="O984" s="288"/>
      <c r="P984" s="288"/>
      <c r="Q984" s="288"/>
      <c r="R984" s="288"/>
      <c r="S984" s="269">
        <v>983</v>
      </c>
    </row>
    <row r="985" spans="1:19" ht="15.75">
      <c r="A985" s="270" t="str">
        <f>IFERROR(IF(J985&lt;&gt;"",MAX($A$1:A984)+1,""),"")</f>
        <v/>
      </c>
      <c r="B985" s="271" t="str">
        <f>IFERROR(IF(J985="","",_xlfn.CONCAT($Y$2,_xlfn.CONCAT(IF(LEN(ドッグキャリー!$K$2)=1,0,""),ドッグキャリー!$K$2,_xlfn.CONCAT(IF(LEN(ドッグキャリー!$N$2)=1,0,""),ドッグキャリー!$N$2)))),"")</f>
        <v/>
      </c>
      <c r="C985" s="287"/>
      <c r="D985" s="287"/>
      <c r="E985" s="287"/>
      <c r="F985" s="288"/>
      <c r="G985" s="288"/>
      <c r="H985" s="288"/>
      <c r="I985" s="289"/>
      <c r="J985" s="290"/>
      <c r="K985" s="288"/>
      <c r="L985" s="288"/>
      <c r="M985" s="288"/>
      <c r="N985" s="288"/>
      <c r="O985" s="288"/>
      <c r="P985" s="288"/>
      <c r="Q985" s="288"/>
      <c r="R985" s="288"/>
      <c r="S985" s="269">
        <v>984</v>
      </c>
    </row>
    <row r="986" spans="1:19" ht="15.75">
      <c r="A986" s="270" t="str">
        <f>IFERROR(IF(J986&lt;&gt;"",MAX($A$1:A985)+1,""),"")</f>
        <v/>
      </c>
      <c r="B986" s="271" t="str">
        <f>IFERROR(IF(J986="","",_xlfn.CONCAT($Y$2,_xlfn.CONCAT(IF(LEN(ドッグキャリー!$K$2)=1,0,""),ドッグキャリー!$K$2,_xlfn.CONCAT(IF(LEN(ドッグキャリー!$N$2)=1,0,""),ドッグキャリー!$N$2)))),"")</f>
        <v/>
      </c>
      <c r="C986" s="287"/>
      <c r="D986" s="287"/>
      <c r="E986" s="287"/>
      <c r="F986" s="288"/>
      <c r="G986" s="288"/>
      <c r="H986" s="288"/>
      <c r="I986" s="289"/>
      <c r="J986" s="290"/>
      <c r="K986" s="288"/>
      <c r="L986" s="288"/>
      <c r="M986" s="288"/>
      <c r="N986" s="288"/>
      <c r="O986" s="288"/>
      <c r="P986" s="288"/>
      <c r="Q986" s="288"/>
      <c r="R986" s="288"/>
      <c r="S986" s="269">
        <v>985</v>
      </c>
    </row>
    <row r="987" spans="1:19" ht="15.75">
      <c r="A987" s="270" t="str">
        <f>IFERROR(IF(J987&lt;&gt;"",MAX($A$1:A986)+1,""),"")</f>
        <v/>
      </c>
      <c r="B987" s="271" t="str">
        <f>IFERROR(IF(J987="","",_xlfn.CONCAT($Y$2,_xlfn.CONCAT(IF(LEN(ドッグキャリー!$K$2)=1,0,""),ドッグキャリー!$K$2,_xlfn.CONCAT(IF(LEN(ドッグキャリー!$N$2)=1,0,""),ドッグキャリー!$N$2)))),"")</f>
        <v/>
      </c>
      <c r="C987" s="287"/>
      <c r="D987" s="287"/>
      <c r="E987" s="287"/>
      <c r="F987" s="288"/>
      <c r="G987" s="288"/>
      <c r="H987" s="288"/>
      <c r="I987" s="289"/>
      <c r="J987" s="290"/>
      <c r="K987" s="288"/>
      <c r="L987" s="288"/>
      <c r="M987" s="288"/>
      <c r="N987" s="288"/>
      <c r="O987" s="288"/>
      <c r="P987" s="288"/>
      <c r="Q987" s="288"/>
      <c r="R987" s="288"/>
      <c r="S987" s="269">
        <v>986</v>
      </c>
    </row>
    <row r="988" spans="1:19" ht="15.75">
      <c r="A988" s="270" t="str">
        <f>IFERROR(IF(J988&lt;&gt;"",MAX($A$1:A987)+1,""),"")</f>
        <v/>
      </c>
      <c r="B988" s="271" t="str">
        <f>IFERROR(IF(J988="","",_xlfn.CONCAT($Y$2,_xlfn.CONCAT(IF(LEN(ドッグキャリー!$K$2)=1,0,""),ドッグキャリー!$K$2,_xlfn.CONCAT(IF(LEN(ドッグキャリー!$N$2)=1,0,""),ドッグキャリー!$N$2)))),"")</f>
        <v/>
      </c>
      <c r="C988" s="287"/>
      <c r="D988" s="287"/>
      <c r="E988" s="287"/>
      <c r="F988" s="288"/>
      <c r="G988" s="288"/>
      <c r="H988" s="288"/>
      <c r="I988" s="289"/>
      <c r="J988" s="290"/>
      <c r="K988" s="288"/>
      <c r="L988" s="288"/>
      <c r="M988" s="288"/>
      <c r="N988" s="288"/>
      <c r="O988" s="288"/>
      <c r="P988" s="288"/>
      <c r="Q988" s="288"/>
      <c r="R988" s="288"/>
      <c r="S988" s="269">
        <v>987</v>
      </c>
    </row>
    <row r="989" spans="1:19" ht="15.75">
      <c r="A989" s="270" t="str">
        <f>IFERROR(IF(J989&lt;&gt;"",MAX($A$1:A988)+1,""),"")</f>
        <v/>
      </c>
      <c r="B989" s="271" t="str">
        <f>IFERROR(IF(J989="","",_xlfn.CONCAT($Y$2,_xlfn.CONCAT(IF(LEN(ドッグキャリー!$K$2)=1,0,""),ドッグキャリー!$K$2,_xlfn.CONCAT(IF(LEN(ドッグキャリー!$N$2)=1,0,""),ドッグキャリー!$N$2)))),"")</f>
        <v/>
      </c>
      <c r="C989" s="287"/>
      <c r="D989" s="287"/>
      <c r="E989" s="287"/>
      <c r="F989" s="288"/>
      <c r="G989" s="288"/>
      <c r="H989" s="288"/>
      <c r="I989" s="289"/>
      <c r="J989" s="290"/>
      <c r="K989" s="288"/>
      <c r="L989" s="288"/>
      <c r="M989" s="288"/>
      <c r="N989" s="288"/>
      <c r="O989" s="288"/>
      <c r="P989" s="288"/>
      <c r="Q989" s="288"/>
      <c r="R989" s="288"/>
      <c r="S989" s="269">
        <v>988</v>
      </c>
    </row>
    <row r="990" spans="1:19" ht="15.75">
      <c r="A990" s="270" t="str">
        <f>IFERROR(IF(J990&lt;&gt;"",MAX($A$1:A989)+1,""),"")</f>
        <v/>
      </c>
      <c r="B990" s="271" t="str">
        <f>IFERROR(IF(J990="","",_xlfn.CONCAT($Y$2,_xlfn.CONCAT(IF(LEN(ドッグキャリー!$K$2)=1,0,""),ドッグキャリー!$K$2,_xlfn.CONCAT(IF(LEN(ドッグキャリー!$N$2)=1,0,""),ドッグキャリー!$N$2)))),"")</f>
        <v/>
      </c>
      <c r="C990" s="287"/>
      <c r="D990" s="287"/>
      <c r="E990" s="287"/>
      <c r="F990" s="288"/>
      <c r="G990" s="288"/>
      <c r="H990" s="288"/>
      <c r="I990" s="289"/>
      <c r="J990" s="290"/>
      <c r="K990" s="288"/>
      <c r="L990" s="288"/>
      <c r="M990" s="288"/>
      <c r="N990" s="288"/>
      <c r="O990" s="288"/>
      <c r="P990" s="288"/>
      <c r="Q990" s="288"/>
      <c r="R990" s="288"/>
      <c r="S990" s="269">
        <v>989</v>
      </c>
    </row>
    <row r="991" spans="1:19" ht="15.75">
      <c r="A991" s="270" t="str">
        <f>IFERROR(IF(J991&lt;&gt;"",MAX($A$1:A990)+1,""),"")</f>
        <v/>
      </c>
      <c r="B991" s="271" t="str">
        <f>IFERROR(IF(J991="","",_xlfn.CONCAT($Y$2,_xlfn.CONCAT(IF(LEN(ドッグキャリー!$K$2)=1,0,""),ドッグキャリー!$K$2,_xlfn.CONCAT(IF(LEN(ドッグキャリー!$N$2)=1,0,""),ドッグキャリー!$N$2)))),"")</f>
        <v/>
      </c>
      <c r="C991" s="287"/>
      <c r="D991" s="287"/>
      <c r="E991" s="287"/>
      <c r="F991" s="288"/>
      <c r="G991" s="288"/>
      <c r="H991" s="288"/>
      <c r="I991" s="289"/>
      <c r="J991" s="290"/>
      <c r="K991" s="288"/>
      <c r="L991" s="288"/>
      <c r="M991" s="288"/>
      <c r="N991" s="288"/>
      <c r="O991" s="288"/>
      <c r="P991" s="288"/>
      <c r="Q991" s="288"/>
      <c r="R991" s="288"/>
      <c r="S991" s="269">
        <v>990</v>
      </c>
    </row>
    <row r="992" spans="1:19" ht="15.75">
      <c r="A992" s="270" t="str">
        <f>IFERROR(IF(J992&lt;&gt;"",MAX($A$1:A991)+1,""),"")</f>
        <v/>
      </c>
      <c r="B992" s="271" t="str">
        <f>IFERROR(IF(J992="","",_xlfn.CONCAT($Y$2,_xlfn.CONCAT(IF(LEN(ドッグキャリー!$K$2)=1,0,""),ドッグキャリー!$K$2,_xlfn.CONCAT(IF(LEN(ドッグキャリー!$N$2)=1,0,""),ドッグキャリー!$N$2)))),"")</f>
        <v/>
      </c>
      <c r="C992" s="287"/>
      <c r="D992" s="287"/>
      <c r="E992" s="287"/>
      <c r="F992" s="288"/>
      <c r="G992" s="288"/>
      <c r="H992" s="288"/>
      <c r="I992" s="289"/>
      <c r="J992" s="290"/>
      <c r="K992" s="288"/>
      <c r="L992" s="288"/>
      <c r="M992" s="288"/>
      <c r="N992" s="288"/>
      <c r="O992" s="288"/>
      <c r="P992" s="288"/>
      <c r="Q992" s="288"/>
      <c r="R992" s="288"/>
      <c r="S992" s="269">
        <v>991</v>
      </c>
    </row>
    <row r="993" spans="1:19" ht="15.75">
      <c r="A993" s="270" t="str">
        <f>IFERROR(IF(J993&lt;&gt;"",MAX($A$1:A992)+1,""),"")</f>
        <v/>
      </c>
      <c r="B993" s="271" t="str">
        <f>IFERROR(IF(J993="","",_xlfn.CONCAT($Y$2,_xlfn.CONCAT(IF(LEN(ドッグキャリー!$K$2)=1,0,""),ドッグキャリー!$K$2,_xlfn.CONCAT(IF(LEN(ドッグキャリー!$N$2)=1,0,""),ドッグキャリー!$N$2)))),"")</f>
        <v/>
      </c>
      <c r="C993" s="291"/>
      <c r="D993" s="291"/>
      <c r="E993" s="291"/>
      <c r="F993" s="292"/>
      <c r="G993" s="292"/>
      <c r="H993" s="292"/>
      <c r="I993" s="293" t="str">
        <f>IF(トイ・販促!N7=0,"",トイ・販促!E7)</f>
        <v/>
      </c>
      <c r="J993" s="294" t="str">
        <f>IFERROR(IF(トイ・販促!N7=0,"",トイ・販促!N7),"")</f>
        <v/>
      </c>
      <c r="K993" s="292"/>
      <c r="L993" s="292"/>
      <c r="M993" s="292"/>
      <c r="N993" s="292"/>
      <c r="O993" s="292"/>
      <c r="P993" s="292"/>
      <c r="Q993" s="292"/>
      <c r="R993" s="292"/>
      <c r="S993" s="269">
        <v>992</v>
      </c>
    </row>
    <row r="994" spans="1:19" ht="15.75">
      <c r="A994" s="270" t="str">
        <f>IFERROR(IF(J994&lt;&gt;"",MAX($A$1:A993)+1,""),"")</f>
        <v/>
      </c>
      <c r="B994" s="271" t="str">
        <f>IFERROR(IF(J994="","",_xlfn.CONCAT($Y$2,_xlfn.CONCAT(IF(LEN(ドッグキャリー!$K$2)=1,0,""),ドッグキャリー!$K$2,_xlfn.CONCAT(IF(LEN(ドッグキャリー!$N$2)=1,0,""),ドッグキャリー!$N$2)))),"")</f>
        <v/>
      </c>
      <c r="C994" s="291"/>
      <c r="D994" s="291"/>
      <c r="E994" s="291"/>
      <c r="F994" s="292"/>
      <c r="G994" s="292"/>
      <c r="H994" s="292"/>
      <c r="I994" s="293" t="str">
        <f>IF(トイ・販促!N8=0,"",トイ・販促!E8)</f>
        <v/>
      </c>
      <c r="J994" s="294" t="str">
        <f>IFERROR(IF(トイ・販促!N8=0,"",トイ・販促!N8),"")</f>
        <v/>
      </c>
      <c r="K994" s="292"/>
      <c r="L994" s="292"/>
      <c r="M994" s="292"/>
      <c r="N994" s="292"/>
      <c r="O994" s="292"/>
      <c r="P994" s="292"/>
      <c r="Q994" s="292"/>
      <c r="R994" s="292"/>
      <c r="S994" s="269">
        <v>993</v>
      </c>
    </row>
    <row r="995" spans="1:19" ht="15.75">
      <c r="A995" s="270" t="str">
        <f>IFERROR(IF(J995&lt;&gt;"",MAX($A$1:A994)+1,""),"")</f>
        <v/>
      </c>
      <c r="B995" s="271" t="str">
        <f>IFERROR(IF(J995="","",_xlfn.CONCAT($Y$2,_xlfn.CONCAT(IF(LEN(ドッグキャリー!$K$2)=1,0,""),ドッグキャリー!$K$2,_xlfn.CONCAT(IF(LEN(ドッグキャリー!$N$2)=1,0,""),ドッグキャリー!$N$2)))),"")</f>
        <v/>
      </c>
      <c r="C995" s="291"/>
      <c r="D995" s="291"/>
      <c r="E995" s="291"/>
      <c r="F995" s="292"/>
      <c r="G995" s="292"/>
      <c r="H995" s="292"/>
      <c r="I995" s="293" t="str">
        <f>IF(トイ・販促!N9=0,"",トイ・販促!E9)</f>
        <v/>
      </c>
      <c r="J995" s="294" t="str">
        <f>IFERROR(IF(トイ・販促!N9=0,"",トイ・販促!N9),"")</f>
        <v/>
      </c>
      <c r="K995" s="292"/>
      <c r="L995" s="292"/>
      <c r="M995" s="292"/>
      <c r="N995" s="292"/>
      <c r="O995" s="292"/>
      <c r="P995" s="292"/>
      <c r="Q995" s="292"/>
      <c r="R995" s="292"/>
      <c r="S995" s="269">
        <v>994</v>
      </c>
    </row>
    <row r="996" spans="1:19" ht="15.75">
      <c r="A996" s="270" t="str">
        <f>IFERROR(IF(J996&lt;&gt;"",MAX($A$1:A995)+1,""),"")</f>
        <v/>
      </c>
      <c r="B996" s="271" t="str">
        <f>IFERROR(IF(J996="","",_xlfn.CONCAT($Y$2,_xlfn.CONCAT(IF(LEN(ドッグキャリー!$K$2)=1,0,""),ドッグキャリー!$K$2,_xlfn.CONCAT(IF(LEN(ドッグキャリー!$N$2)=1,0,""),ドッグキャリー!$N$2)))),"")</f>
        <v/>
      </c>
      <c r="C996" s="291"/>
      <c r="D996" s="291"/>
      <c r="E996" s="291"/>
      <c r="F996" s="292"/>
      <c r="G996" s="292"/>
      <c r="H996" s="292"/>
      <c r="I996" s="293" t="str">
        <f>IF(トイ・販促!N10=0,"",トイ・販促!E10)</f>
        <v/>
      </c>
      <c r="J996" s="294" t="str">
        <f>IFERROR(IF(トイ・販促!N10=0,"",トイ・販促!N10),"")</f>
        <v/>
      </c>
      <c r="K996" s="292"/>
      <c r="L996" s="292"/>
      <c r="M996" s="292"/>
      <c r="N996" s="292"/>
      <c r="O996" s="292"/>
      <c r="P996" s="292"/>
      <c r="Q996" s="292"/>
      <c r="R996" s="292"/>
      <c r="S996" s="269">
        <v>995</v>
      </c>
    </row>
    <row r="997" spans="1:19" ht="15.75">
      <c r="A997" s="270" t="str">
        <f>IFERROR(IF(J997&lt;&gt;"",MAX($A$1:A996)+1,""),"")</f>
        <v/>
      </c>
      <c r="B997" s="271" t="str">
        <f>IFERROR(IF(J997="","",_xlfn.CONCAT($Y$2,_xlfn.CONCAT(IF(LEN(ドッグキャリー!$K$2)=1,0,""),ドッグキャリー!$K$2,_xlfn.CONCAT(IF(LEN(ドッグキャリー!$N$2)=1,0,""),ドッグキャリー!$N$2)))),"")</f>
        <v/>
      </c>
      <c r="C997" s="291"/>
      <c r="D997" s="291"/>
      <c r="E997" s="291"/>
      <c r="F997" s="292"/>
      <c r="G997" s="292"/>
      <c r="H997" s="292"/>
      <c r="I997" s="293" t="str">
        <f>IF(トイ・販促!N11=0,"",トイ・販促!E11)</f>
        <v/>
      </c>
      <c r="J997" s="294" t="str">
        <f>IFERROR(IF(トイ・販促!N11=0,"",トイ・販促!N11),"")</f>
        <v/>
      </c>
      <c r="K997" s="292"/>
      <c r="L997" s="292"/>
      <c r="M997" s="292"/>
      <c r="N997" s="292"/>
      <c r="O997" s="292"/>
      <c r="P997" s="292"/>
      <c r="Q997" s="292"/>
      <c r="R997" s="292"/>
      <c r="S997" s="269">
        <v>996</v>
      </c>
    </row>
    <row r="998" spans="1:19" ht="15.75">
      <c r="A998" s="270" t="str">
        <f>IFERROR(IF(J998&lt;&gt;"",MAX($A$1:A997)+1,""),"")</f>
        <v/>
      </c>
      <c r="B998" s="271" t="str">
        <f>IFERROR(IF(J998="","",_xlfn.CONCAT($Y$2,_xlfn.CONCAT(IF(LEN(ドッグキャリー!$K$2)=1,0,""),ドッグキャリー!$K$2,_xlfn.CONCAT(IF(LEN(ドッグキャリー!$N$2)=1,0,""),ドッグキャリー!$N$2)))),"")</f>
        <v/>
      </c>
      <c r="C998" s="291"/>
      <c r="D998" s="291"/>
      <c r="E998" s="291"/>
      <c r="F998" s="292"/>
      <c r="G998" s="292"/>
      <c r="H998" s="292"/>
      <c r="I998" s="293" t="str">
        <f>IF(トイ・販促!N12=0,"",トイ・販促!E12)</f>
        <v/>
      </c>
      <c r="J998" s="294" t="str">
        <f>IFERROR(IF(トイ・販促!N12=0,"",トイ・販促!N12),"")</f>
        <v/>
      </c>
      <c r="K998" s="292"/>
      <c r="L998" s="292"/>
      <c r="M998" s="292"/>
      <c r="N998" s="292"/>
      <c r="O998" s="292"/>
      <c r="P998" s="292"/>
      <c r="Q998" s="292"/>
      <c r="R998" s="292"/>
      <c r="S998" s="269">
        <v>997</v>
      </c>
    </row>
    <row r="999" spans="1:19" ht="15.75">
      <c r="A999" s="270" t="str">
        <f>IFERROR(IF(J999&lt;&gt;"",MAX($A$1:A998)+1,""),"")</f>
        <v/>
      </c>
      <c r="B999" s="271" t="str">
        <f>IFERROR(IF(J999="","",_xlfn.CONCAT($Y$2,_xlfn.CONCAT(IF(LEN(ドッグキャリー!$K$2)=1,0,""),ドッグキャリー!$K$2,_xlfn.CONCAT(IF(LEN(ドッグキャリー!$N$2)=1,0,""),ドッグキャリー!$N$2)))),"")</f>
        <v/>
      </c>
      <c r="C999" s="291"/>
      <c r="D999" s="291"/>
      <c r="E999" s="291"/>
      <c r="F999" s="292"/>
      <c r="G999" s="292"/>
      <c r="H999" s="292"/>
      <c r="I999" s="293" t="str">
        <f>IF(トイ・販促!N13=0,"",トイ・販促!E13)</f>
        <v/>
      </c>
      <c r="J999" s="294" t="str">
        <f>IFERROR(IF(トイ・販促!N13=0,"",トイ・販促!N13),"")</f>
        <v/>
      </c>
      <c r="K999" s="292"/>
      <c r="L999" s="292"/>
      <c r="M999" s="292"/>
      <c r="N999" s="292"/>
      <c r="O999" s="292"/>
      <c r="P999" s="292"/>
      <c r="Q999" s="292"/>
      <c r="R999" s="292"/>
      <c r="S999" s="269">
        <v>998</v>
      </c>
    </row>
    <row r="1000" spans="1:19" ht="15.75">
      <c r="A1000" s="270" t="str">
        <f>IFERROR(IF(J1000&lt;&gt;"",MAX($A$1:A999)+1,""),"")</f>
        <v/>
      </c>
      <c r="B1000" s="271" t="str">
        <f>IFERROR(IF(J1000="","",_xlfn.CONCAT($Y$2,_xlfn.CONCAT(IF(LEN(ドッグキャリー!$K$2)=1,0,""),ドッグキャリー!$K$2,_xlfn.CONCAT(IF(LEN(ドッグキャリー!$N$2)=1,0,""),ドッグキャリー!$N$2)))),"")</f>
        <v/>
      </c>
      <c r="C1000" s="291"/>
      <c r="D1000" s="291"/>
      <c r="E1000" s="291"/>
      <c r="F1000" s="292"/>
      <c r="G1000" s="292"/>
      <c r="H1000" s="292"/>
      <c r="I1000" s="293" t="str">
        <f>IF(トイ・販促!N14=0,"",トイ・販促!E14)</f>
        <v/>
      </c>
      <c r="J1000" s="294" t="str">
        <f>IFERROR(IF(トイ・販促!N14=0,"",トイ・販促!N14),"")</f>
        <v/>
      </c>
      <c r="K1000" s="292"/>
      <c r="L1000" s="292"/>
      <c r="M1000" s="292"/>
      <c r="N1000" s="292"/>
      <c r="O1000" s="292"/>
      <c r="P1000" s="292"/>
      <c r="Q1000" s="292"/>
      <c r="R1000" s="292"/>
      <c r="S1000" s="269">
        <v>999</v>
      </c>
    </row>
    <row r="1001" spans="1:19" ht="15.75">
      <c r="A1001" s="270" t="str">
        <f>IFERROR(IF(J1001&lt;&gt;"",MAX($A$1:A1000)+1,""),"")</f>
        <v/>
      </c>
      <c r="B1001" s="271" t="str">
        <f>IFERROR(IF(J1001="","",_xlfn.CONCAT($Y$2,_xlfn.CONCAT(IF(LEN(ドッグキャリー!$K$2)=1,0,""),ドッグキャリー!$K$2,_xlfn.CONCAT(IF(LEN(ドッグキャリー!$N$2)=1,0,""),ドッグキャリー!$N$2)))),"")</f>
        <v/>
      </c>
      <c r="C1001" s="291"/>
      <c r="D1001" s="291"/>
      <c r="E1001" s="291"/>
      <c r="F1001" s="292"/>
      <c r="G1001" s="292"/>
      <c r="H1001" s="292"/>
      <c r="I1001" s="293" t="str">
        <f>IF(トイ・販促!N15=0,"",トイ・販促!E15)</f>
        <v/>
      </c>
      <c r="J1001" s="294" t="str">
        <f>IFERROR(IF(トイ・販促!N15=0,"",トイ・販促!N15),"")</f>
        <v/>
      </c>
      <c r="K1001" s="292"/>
      <c r="L1001" s="292"/>
      <c r="M1001" s="292"/>
      <c r="N1001" s="292"/>
      <c r="O1001" s="292"/>
      <c r="P1001" s="292"/>
      <c r="Q1001" s="292"/>
      <c r="R1001" s="292"/>
      <c r="S1001" s="269">
        <v>1000</v>
      </c>
    </row>
    <row r="1002" spans="1:19" ht="15.75">
      <c r="A1002" s="270" t="str">
        <f>IFERROR(IF(J1002&lt;&gt;"",MAX($A$1:A1001)+1,""),"")</f>
        <v/>
      </c>
      <c r="B1002" s="271" t="str">
        <f>IFERROR(IF(J1002="","",_xlfn.CONCAT($Y$2,_xlfn.CONCAT(IF(LEN(ドッグキャリー!$K$2)=1,0,""),ドッグキャリー!$K$2,_xlfn.CONCAT(IF(LEN(ドッグキャリー!$N$2)=1,0,""),ドッグキャリー!$N$2)))),"")</f>
        <v/>
      </c>
      <c r="C1002" s="291"/>
      <c r="D1002" s="291"/>
      <c r="E1002" s="291"/>
      <c r="F1002" s="292"/>
      <c r="G1002" s="292"/>
      <c r="H1002" s="292"/>
      <c r="I1002" s="293" t="str">
        <f>IF(トイ・販促!N16=0,"",トイ・販促!E16)</f>
        <v/>
      </c>
      <c r="J1002" s="294" t="str">
        <f>IFERROR(IF(トイ・販促!N16=0,"",トイ・販促!N16),"")</f>
        <v/>
      </c>
      <c r="K1002" s="292"/>
      <c r="L1002" s="292"/>
      <c r="M1002" s="292"/>
      <c r="N1002" s="292"/>
      <c r="O1002" s="292"/>
      <c r="P1002" s="292"/>
      <c r="Q1002" s="292"/>
      <c r="R1002" s="292"/>
      <c r="S1002" s="269">
        <v>1001</v>
      </c>
    </row>
    <row r="1003" spans="1:19" ht="15.75">
      <c r="A1003" s="270" t="str">
        <f>IFERROR(IF(J1003&lt;&gt;"",MAX($A$1:A1002)+1,""),"")</f>
        <v/>
      </c>
      <c r="B1003" s="271" t="str">
        <f>IFERROR(IF(J1003="","",_xlfn.CONCAT($Y$2,_xlfn.CONCAT(IF(LEN(ドッグキャリー!$K$2)=1,0,""),ドッグキャリー!$K$2,_xlfn.CONCAT(IF(LEN(ドッグキャリー!$N$2)=1,0,""),ドッグキャリー!$N$2)))),"")</f>
        <v/>
      </c>
      <c r="C1003" s="291"/>
      <c r="D1003" s="291"/>
      <c r="E1003" s="291"/>
      <c r="F1003" s="292"/>
      <c r="G1003" s="292"/>
      <c r="H1003" s="292"/>
      <c r="I1003" s="293" t="str">
        <f>IF(トイ・販促!N17=0,"",トイ・販促!E17)</f>
        <v/>
      </c>
      <c r="J1003" s="294" t="str">
        <f>IFERROR(IF(トイ・販促!N17=0,"",トイ・販促!N17),"")</f>
        <v/>
      </c>
      <c r="K1003" s="292"/>
      <c r="L1003" s="292"/>
      <c r="M1003" s="292"/>
      <c r="N1003" s="292"/>
      <c r="O1003" s="292"/>
      <c r="P1003" s="292"/>
      <c r="Q1003" s="292"/>
      <c r="R1003" s="292"/>
      <c r="S1003" s="269">
        <v>1002</v>
      </c>
    </row>
    <row r="1004" spans="1:19" ht="15.75">
      <c r="A1004" s="270" t="str">
        <f>IFERROR(IF(J1004&lt;&gt;"",MAX($A$1:A1003)+1,""),"")</f>
        <v/>
      </c>
      <c r="B1004" s="271" t="str">
        <f>IFERROR(IF(J1004="","",_xlfn.CONCAT($Y$2,_xlfn.CONCAT(IF(LEN(ドッグキャリー!$K$2)=1,0,""),ドッグキャリー!$K$2,_xlfn.CONCAT(IF(LEN(ドッグキャリー!$N$2)=1,0,""),ドッグキャリー!$N$2)))),"")</f>
        <v/>
      </c>
      <c r="C1004" s="291"/>
      <c r="D1004" s="291"/>
      <c r="E1004" s="291"/>
      <c r="F1004" s="292"/>
      <c r="G1004" s="292"/>
      <c r="H1004" s="292"/>
      <c r="I1004" s="293" t="str">
        <f>IF(トイ・販促!N18=0,"",トイ・販促!E18)</f>
        <v/>
      </c>
      <c r="J1004" s="294" t="str">
        <f>IFERROR(IF(トイ・販促!N18=0,"",トイ・販促!N18),"")</f>
        <v/>
      </c>
      <c r="K1004" s="292"/>
      <c r="L1004" s="292"/>
      <c r="M1004" s="292"/>
      <c r="N1004" s="292"/>
      <c r="O1004" s="292"/>
      <c r="P1004" s="292"/>
      <c r="Q1004" s="292"/>
      <c r="R1004" s="292"/>
      <c r="S1004" s="269">
        <v>1003</v>
      </c>
    </row>
    <row r="1005" spans="1:19" ht="15.75">
      <c r="A1005" s="270" t="str">
        <f>IFERROR(IF(J1005&lt;&gt;"",MAX($A$1:A1004)+1,""),"")</f>
        <v/>
      </c>
      <c r="B1005" s="271" t="str">
        <f>IFERROR(IF(J1005="","",_xlfn.CONCAT($Y$2,_xlfn.CONCAT(IF(LEN(ドッグキャリー!$K$2)=1,0,""),ドッグキャリー!$K$2,_xlfn.CONCAT(IF(LEN(ドッグキャリー!$N$2)=1,0,""),ドッグキャリー!$N$2)))),"")</f>
        <v/>
      </c>
      <c r="C1005" s="291"/>
      <c r="D1005" s="291"/>
      <c r="E1005" s="291"/>
      <c r="F1005" s="292"/>
      <c r="G1005" s="292"/>
      <c r="H1005" s="292"/>
      <c r="I1005" s="293" t="str">
        <f>IF(トイ・販促!N19=0,"",トイ・販促!E19)</f>
        <v/>
      </c>
      <c r="J1005" s="294" t="str">
        <f>IFERROR(IF(トイ・販促!N19=0,"",トイ・販促!N19),"")</f>
        <v/>
      </c>
      <c r="K1005" s="292"/>
      <c r="L1005" s="292"/>
      <c r="M1005" s="292"/>
      <c r="N1005" s="292"/>
      <c r="O1005" s="292"/>
      <c r="P1005" s="292"/>
      <c r="Q1005" s="292"/>
      <c r="R1005" s="292"/>
      <c r="S1005" s="269">
        <v>1004</v>
      </c>
    </row>
    <row r="1006" spans="1:19" ht="15.75">
      <c r="A1006" s="270" t="str">
        <f>IFERROR(IF(J1006&lt;&gt;"",MAX($A$1:A1005)+1,""),"")</f>
        <v/>
      </c>
      <c r="B1006" s="271" t="str">
        <f>IFERROR(IF(J1006="","",_xlfn.CONCAT($Y$2,_xlfn.CONCAT(IF(LEN(ドッグキャリー!$K$2)=1,0,""),ドッグキャリー!$K$2,_xlfn.CONCAT(IF(LEN(ドッグキャリー!$N$2)=1,0,""),ドッグキャリー!$N$2)))),"")</f>
        <v/>
      </c>
      <c r="C1006" s="291"/>
      <c r="D1006" s="291"/>
      <c r="E1006" s="291"/>
      <c r="F1006" s="292"/>
      <c r="G1006" s="292"/>
      <c r="H1006" s="292"/>
      <c r="I1006" s="293" t="str">
        <f>IF(トイ・販促!N20=0,"",トイ・販促!E20)</f>
        <v/>
      </c>
      <c r="J1006" s="294" t="str">
        <f>IFERROR(IF(トイ・販促!N20=0,"",トイ・販促!N20),"")</f>
        <v/>
      </c>
      <c r="K1006" s="292"/>
      <c r="L1006" s="292"/>
      <c r="M1006" s="292"/>
      <c r="N1006" s="292"/>
      <c r="O1006" s="292"/>
      <c r="P1006" s="292"/>
      <c r="Q1006" s="292"/>
      <c r="R1006" s="292"/>
      <c r="S1006" s="269">
        <v>1005</v>
      </c>
    </row>
    <row r="1007" spans="1:19" ht="15.75">
      <c r="A1007" s="270" t="str">
        <f>IFERROR(IF(J1007&lt;&gt;"",MAX($A$1:A1006)+1,""),"")</f>
        <v/>
      </c>
      <c r="B1007" s="271" t="str">
        <f>IFERROR(IF(J1007="","",_xlfn.CONCAT($Y$2,_xlfn.CONCAT(IF(LEN(ドッグキャリー!$K$2)=1,0,""),ドッグキャリー!$K$2,_xlfn.CONCAT(IF(LEN(ドッグキャリー!$N$2)=1,0,""),ドッグキャリー!$N$2)))),"")</f>
        <v/>
      </c>
      <c r="C1007" s="291"/>
      <c r="D1007" s="291"/>
      <c r="E1007" s="291"/>
      <c r="F1007" s="292"/>
      <c r="G1007" s="292"/>
      <c r="H1007" s="292"/>
      <c r="I1007" s="293" t="str">
        <f>IF(トイ・販促!N21=0,"",トイ・販促!E21)</f>
        <v/>
      </c>
      <c r="J1007" s="294" t="str">
        <f>IFERROR(IF(トイ・販促!N21=0,"",トイ・販促!N21),"")</f>
        <v/>
      </c>
      <c r="K1007" s="292"/>
      <c r="L1007" s="292"/>
      <c r="M1007" s="292"/>
      <c r="N1007" s="292"/>
      <c r="O1007" s="292"/>
      <c r="P1007" s="292"/>
      <c r="Q1007" s="292"/>
      <c r="R1007" s="292"/>
      <c r="S1007" s="269">
        <v>1006</v>
      </c>
    </row>
    <row r="1008" spans="1:19" ht="15.75">
      <c r="A1008" s="270" t="str">
        <f>IFERROR(IF(J1008&lt;&gt;"",MAX($A$1:A1007)+1,""),"")</f>
        <v/>
      </c>
      <c r="B1008" s="271" t="str">
        <f>IFERROR(IF(J1008="","",_xlfn.CONCAT($Y$2,_xlfn.CONCAT(IF(LEN(ドッグキャリー!$K$2)=1,0,""),ドッグキャリー!$K$2,_xlfn.CONCAT(IF(LEN(ドッグキャリー!$N$2)=1,0,""),ドッグキャリー!$N$2)))),"")</f>
        <v/>
      </c>
      <c r="C1008" s="291"/>
      <c r="D1008" s="291"/>
      <c r="E1008" s="291"/>
      <c r="F1008" s="292"/>
      <c r="G1008" s="292"/>
      <c r="H1008" s="292"/>
      <c r="I1008" s="293" t="str">
        <f>IF(トイ・販促!N22=0,"",トイ・販促!E22)</f>
        <v/>
      </c>
      <c r="J1008" s="294" t="str">
        <f>IFERROR(IF(トイ・販促!N22=0,"",トイ・販促!N22),"")</f>
        <v/>
      </c>
      <c r="K1008" s="292"/>
      <c r="L1008" s="292"/>
      <c r="M1008" s="292"/>
      <c r="N1008" s="292"/>
      <c r="O1008" s="292"/>
      <c r="P1008" s="292"/>
      <c r="Q1008" s="292"/>
      <c r="R1008" s="292"/>
      <c r="S1008" s="269">
        <v>1007</v>
      </c>
    </row>
    <row r="1009" spans="1:19" ht="15.75">
      <c r="A1009" s="270" t="str">
        <f>IFERROR(IF(J1009&lt;&gt;"",MAX($A$1:A1008)+1,""),"")</f>
        <v/>
      </c>
      <c r="B1009" s="271" t="str">
        <f>IFERROR(IF(J1009="","",_xlfn.CONCAT($Y$2,_xlfn.CONCAT(IF(LEN(ドッグキャリー!$K$2)=1,0,""),ドッグキャリー!$K$2,_xlfn.CONCAT(IF(LEN(ドッグキャリー!$N$2)=1,0,""),ドッグキャリー!$N$2)))),"")</f>
        <v/>
      </c>
      <c r="C1009" s="291"/>
      <c r="D1009" s="291"/>
      <c r="E1009" s="291"/>
      <c r="F1009" s="292"/>
      <c r="G1009" s="292"/>
      <c r="H1009" s="292"/>
      <c r="I1009" s="293" t="str">
        <f>IF(トイ・販促!N23=0,"",トイ・販促!E23)</f>
        <v/>
      </c>
      <c r="J1009" s="294" t="str">
        <f>IFERROR(IF(トイ・販促!N23=0,"",トイ・販促!N23),"")</f>
        <v/>
      </c>
      <c r="K1009" s="292"/>
      <c r="L1009" s="292"/>
      <c r="M1009" s="292"/>
      <c r="N1009" s="292"/>
      <c r="O1009" s="292"/>
      <c r="P1009" s="292"/>
      <c r="Q1009" s="292"/>
      <c r="R1009" s="292"/>
      <c r="S1009" s="269">
        <v>1008</v>
      </c>
    </row>
    <row r="1010" spans="1:19" ht="15.75">
      <c r="A1010" s="270" t="str">
        <f>IFERROR(IF(J1010&lt;&gt;"",MAX($A$1:A1009)+1,""),"")</f>
        <v/>
      </c>
      <c r="B1010" s="271" t="str">
        <f>IFERROR(IF(J1010="","",_xlfn.CONCAT($Y$2,_xlfn.CONCAT(IF(LEN(ドッグキャリー!$K$2)=1,0,""),ドッグキャリー!$K$2,_xlfn.CONCAT(IF(LEN(ドッグキャリー!$N$2)=1,0,""),ドッグキャリー!$N$2)))),"")</f>
        <v/>
      </c>
      <c r="C1010" s="291"/>
      <c r="D1010" s="291"/>
      <c r="E1010" s="291"/>
      <c r="F1010" s="292"/>
      <c r="G1010" s="292"/>
      <c r="H1010" s="292"/>
      <c r="I1010" s="293" t="str">
        <f>IF(トイ・販促!N24=0,"",トイ・販促!E24)</f>
        <v/>
      </c>
      <c r="J1010" s="294" t="str">
        <f>IFERROR(IF(トイ・販促!N24=0,"",トイ・販促!N24),"")</f>
        <v/>
      </c>
      <c r="K1010" s="292"/>
      <c r="L1010" s="292"/>
      <c r="M1010" s="292"/>
      <c r="N1010" s="292"/>
      <c r="O1010" s="292"/>
      <c r="P1010" s="292"/>
      <c r="Q1010" s="292"/>
      <c r="R1010" s="292"/>
      <c r="S1010" s="269">
        <v>1009</v>
      </c>
    </row>
    <row r="1011" spans="1:19" ht="15.75">
      <c r="A1011" s="270" t="str">
        <f>IFERROR(IF(J1011&lt;&gt;"",MAX($A$1:A1010)+1,""),"")</f>
        <v/>
      </c>
      <c r="B1011" s="271" t="str">
        <f>IFERROR(IF(J1011="","",_xlfn.CONCAT($Y$2,_xlfn.CONCAT(IF(LEN(ドッグキャリー!$K$2)=1,0,""),ドッグキャリー!$K$2,_xlfn.CONCAT(IF(LEN(ドッグキャリー!$N$2)=1,0,""),ドッグキャリー!$N$2)))),"")</f>
        <v/>
      </c>
      <c r="C1011" s="291"/>
      <c r="D1011" s="291"/>
      <c r="E1011" s="291"/>
      <c r="F1011" s="292"/>
      <c r="G1011" s="292"/>
      <c r="H1011" s="292"/>
      <c r="I1011" s="293" t="str">
        <f>IF(トイ・販促!N25=0,"",トイ・販促!E25)</f>
        <v/>
      </c>
      <c r="J1011" s="294" t="str">
        <f>IFERROR(IF(トイ・販促!N25=0,"",トイ・販促!N25),"")</f>
        <v/>
      </c>
      <c r="K1011" s="292"/>
      <c r="L1011" s="292"/>
      <c r="M1011" s="292"/>
      <c r="N1011" s="292"/>
      <c r="O1011" s="292"/>
      <c r="P1011" s="292"/>
      <c r="Q1011" s="292"/>
      <c r="R1011" s="292"/>
      <c r="S1011" s="269">
        <v>1010</v>
      </c>
    </row>
    <row r="1012" spans="1:19" ht="15.75">
      <c r="A1012" s="270" t="str">
        <f>IFERROR(IF(J1012&lt;&gt;"",MAX($A$1:A1011)+1,""),"")</f>
        <v/>
      </c>
      <c r="B1012" s="271" t="str">
        <f>IFERROR(IF(J1012="","",_xlfn.CONCAT($Y$2,_xlfn.CONCAT(IF(LEN(ドッグキャリー!$K$2)=1,0,""),ドッグキャリー!$K$2,_xlfn.CONCAT(IF(LEN(ドッグキャリー!$N$2)=1,0,""),ドッグキャリー!$N$2)))),"")</f>
        <v/>
      </c>
      <c r="C1012" s="291"/>
      <c r="D1012" s="291"/>
      <c r="E1012" s="291"/>
      <c r="F1012" s="292"/>
      <c r="G1012" s="292"/>
      <c r="H1012" s="292"/>
      <c r="I1012" s="293" t="str">
        <f>IF(トイ・販促!N26=0,"",トイ・販促!E26)</f>
        <v/>
      </c>
      <c r="J1012" s="294" t="str">
        <f>IFERROR(IF(トイ・販促!N26=0,"",トイ・販促!N26),"")</f>
        <v/>
      </c>
      <c r="K1012" s="292"/>
      <c r="L1012" s="292"/>
      <c r="M1012" s="292"/>
      <c r="N1012" s="292"/>
      <c r="O1012" s="292"/>
      <c r="P1012" s="292"/>
      <c r="Q1012" s="292"/>
      <c r="R1012" s="292"/>
      <c r="S1012" s="269">
        <v>1011</v>
      </c>
    </row>
    <row r="1013" spans="1:19" ht="15.75">
      <c r="A1013" s="270" t="str">
        <f>IFERROR(IF(J1013&lt;&gt;"",MAX($A$1:A1012)+1,""),"")</f>
        <v/>
      </c>
      <c r="B1013" s="271" t="str">
        <f>IFERROR(IF(J1013="","",_xlfn.CONCAT($Y$2,_xlfn.CONCAT(IF(LEN(ドッグキャリー!$K$2)=1,0,""),ドッグキャリー!$K$2,_xlfn.CONCAT(IF(LEN(ドッグキャリー!$N$2)=1,0,""),ドッグキャリー!$N$2)))),"")</f>
        <v/>
      </c>
      <c r="C1013" s="291"/>
      <c r="D1013" s="291"/>
      <c r="E1013" s="291"/>
      <c r="F1013" s="292"/>
      <c r="G1013" s="292"/>
      <c r="H1013" s="292"/>
      <c r="I1013" s="293" t="str">
        <f>IF(トイ・販促!N27=0,"",トイ・販促!E27)</f>
        <v/>
      </c>
      <c r="J1013" s="294" t="str">
        <f>IFERROR(IF(トイ・販促!N27=0,"",トイ・販促!N27),"")</f>
        <v/>
      </c>
      <c r="K1013" s="292"/>
      <c r="L1013" s="292"/>
      <c r="M1013" s="292"/>
      <c r="N1013" s="292"/>
      <c r="O1013" s="292"/>
      <c r="P1013" s="292"/>
      <c r="Q1013" s="292"/>
      <c r="R1013" s="292"/>
      <c r="S1013" s="269">
        <v>1012</v>
      </c>
    </row>
    <row r="1014" spans="1:19" ht="15.75">
      <c r="A1014" s="270" t="str">
        <f>IFERROR(IF(J1014&lt;&gt;"",MAX($A$1:A1013)+1,""),"")</f>
        <v/>
      </c>
      <c r="B1014" s="271" t="str">
        <f>IFERROR(IF(J1014="","",_xlfn.CONCAT($Y$2,_xlfn.CONCAT(IF(LEN(ドッグキャリー!$K$2)=1,0,""),ドッグキャリー!$K$2,_xlfn.CONCAT(IF(LEN(ドッグキャリー!$N$2)=1,0,""),ドッグキャリー!$N$2)))),"")</f>
        <v/>
      </c>
      <c r="C1014" s="291"/>
      <c r="D1014" s="291"/>
      <c r="E1014" s="291"/>
      <c r="F1014" s="292"/>
      <c r="G1014" s="292"/>
      <c r="H1014" s="292"/>
      <c r="I1014" s="293" t="str">
        <f>IF(トイ・販促!N28=0,"",トイ・販促!E28)</f>
        <v/>
      </c>
      <c r="J1014" s="294" t="str">
        <f>IFERROR(IF(トイ・販促!N28=0,"",トイ・販促!N28),"")</f>
        <v/>
      </c>
      <c r="K1014" s="292"/>
      <c r="L1014" s="292"/>
      <c r="M1014" s="292"/>
      <c r="N1014" s="292"/>
      <c r="O1014" s="292"/>
      <c r="P1014" s="292"/>
      <c r="Q1014" s="292"/>
      <c r="R1014" s="292"/>
      <c r="S1014" s="269">
        <v>1013</v>
      </c>
    </row>
    <row r="1015" spans="1:19" ht="15.75">
      <c r="A1015" s="270" t="str">
        <f>IFERROR(IF(J1015&lt;&gt;"",MAX($A$1:A1014)+1,""),"")</f>
        <v/>
      </c>
      <c r="B1015" s="271" t="str">
        <f>IFERROR(IF(J1015="","",_xlfn.CONCAT($Y$2,_xlfn.CONCAT(IF(LEN(ドッグキャリー!$K$2)=1,0,""),ドッグキャリー!$K$2,_xlfn.CONCAT(IF(LEN(ドッグキャリー!$N$2)=1,0,""),ドッグキャリー!$N$2)))),"")</f>
        <v/>
      </c>
      <c r="C1015" s="291"/>
      <c r="D1015" s="291"/>
      <c r="E1015" s="291"/>
      <c r="F1015" s="292"/>
      <c r="G1015" s="292"/>
      <c r="H1015" s="292"/>
      <c r="I1015" s="293" t="str">
        <f>IF(トイ・販促!N29=0,"",トイ・販促!E29)</f>
        <v/>
      </c>
      <c r="J1015" s="294" t="str">
        <f>IFERROR(IF(トイ・販促!N29=0,"",トイ・販促!N29),"")</f>
        <v/>
      </c>
      <c r="K1015" s="292"/>
      <c r="L1015" s="292"/>
      <c r="M1015" s="292"/>
      <c r="N1015" s="292"/>
      <c r="O1015" s="292"/>
      <c r="P1015" s="292"/>
      <c r="Q1015" s="292"/>
      <c r="R1015" s="292"/>
      <c r="S1015" s="269">
        <v>1014</v>
      </c>
    </row>
    <row r="1016" spans="1:19" ht="15.75">
      <c r="A1016" s="270" t="str">
        <f>IFERROR(IF(J1016&lt;&gt;"",MAX($A$1:A1015)+1,""),"")</f>
        <v/>
      </c>
      <c r="B1016" s="271" t="str">
        <f>IFERROR(IF(J1016="","",_xlfn.CONCAT($Y$2,_xlfn.CONCAT(IF(LEN(ドッグキャリー!$K$2)=1,0,""),ドッグキャリー!$K$2,_xlfn.CONCAT(IF(LEN(ドッグキャリー!$N$2)=1,0,""),ドッグキャリー!$N$2)))),"")</f>
        <v/>
      </c>
      <c r="C1016" s="291"/>
      <c r="D1016" s="291"/>
      <c r="E1016" s="291"/>
      <c r="F1016" s="292"/>
      <c r="G1016" s="292"/>
      <c r="H1016" s="292"/>
      <c r="I1016" s="293" t="str">
        <f>IF(トイ・販促!N30=0,"",トイ・販促!E30)</f>
        <v/>
      </c>
      <c r="J1016" s="294" t="str">
        <f>IFERROR(IF(トイ・販促!N30=0,"",トイ・販促!N30),"")</f>
        <v/>
      </c>
      <c r="K1016" s="292"/>
      <c r="L1016" s="292"/>
      <c r="M1016" s="292"/>
      <c r="N1016" s="292"/>
      <c r="O1016" s="292"/>
      <c r="P1016" s="292"/>
      <c r="Q1016" s="292"/>
      <c r="R1016" s="292"/>
      <c r="S1016" s="269">
        <v>1015</v>
      </c>
    </row>
    <row r="1017" spans="1:19" ht="15.75">
      <c r="A1017" s="270" t="str">
        <f>IFERROR(IF(J1017&lt;&gt;"",MAX($A$1:A1016)+1,""),"")</f>
        <v/>
      </c>
      <c r="B1017" s="271" t="str">
        <f>IFERROR(IF(J1017="","",_xlfn.CONCAT($Y$2,_xlfn.CONCAT(IF(LEN(ドッグキャリー!$K$2)=1,0,""),ドッグキャリー!$K$2,_xlfn.CONCAT(IF(LEN(ドッグキャリー!$N$2)=1,0,""),ドッグキャリー!$N$2)))),"")</f>
        <v/>
      </c>
      <c r="C1017" s="291"/>
      <c r="D1017" s="291"/>
      <c r="E1017" s="291"/>
      <c r="F1017" s="292"/>
      <c r="G1017" s="292"/>
      <c r="H1017" s="292"/>
      <c r="I1017" s="293" t="str">
        <f>IF(トイ・販促!N31=0,"",トイ・販促!E31)</f>
        <v/>
      </c>
      <c r="J1017" s="294" t="str">
        <f>IFERROR(IF(トイ・販促!N31=0,"",トイ・販促!N31),"")</f>
        <v/>
      </c>
      <c r="K1017" s="292"/>
      <c r="L1017" s="292"/>
      <c r="M1017" s="292"/>
      <c r="N1017" s="292"/>
      <c r="O1017" s="292"/>
      <c r="P1017" s="292"/>
      <c r="Q1017" s="292"/>
      <c r="R1017" s="292"/>
      <c r="S1017" s="269">
        <v>1016</v>
      </c>
    </row>
    <row r="1018" spans="1:19" ht="15.75">
      <c r="A1018" s="270" t="str">
        <f>IFERROR(IF(J1018&lt;&gt;"",MAX($A$1:A1017)+1,""),"")</f>
        <v/>
      </c>
      <c r="B1018" s="271" t="str">
        <f>IFERROR(IF(J1018="","",_xlfn.CONCAT($Y$2,_xlfn.CONCAT(IF(LEN(ドッグキャリー!$K$2)=1,0,""),ドッグキャリー!$K$2,_xlfn.CONCAT(IF(LEN(ドッグキャリー!$N$2)=1,0,""),ドッグキャリー!$N$2)))),"")</f>
        <v/>
      </c>
      <c r="C1018" s="291"/>
      <c r="D1018" s="291"/>
      <c r="E1018" s="291"/>
      <c r="F1018" s="292"/>
      <c r="G1018" s="292"/>
      <c r="H1018" s="292"/>
      <c r="I1018" s="293" t="str">
        <f>IF(トイ・販促!N32=0,"",トイ・販促!E32)</f>
        <v/>
      </c>
      <c r="J1018" s="294" t="str">
        <f>IFERROR(IF(トイ・販促!N32=0,"",トイ・販促!N32),"")</f>
        <v/>
      </c>
      <c r="K1018" s="292"/>
      <c r="L1018" s="292"/>
      <c r="M1018" s="292"/>
      <c r="N1018" s="292"/>
      <c r="O1018" s="292"/>
      <c r="P1018" s="292"/>
      <c r="Q1018" s="292"/>
      <c r="R1018" s="292"/>
      <c r="S1018" s="269">
        <v>1017</v>
      </c>
    </row>
    <row r="1019" spans="1:19" ht="15.75">
      <c r="A1019" s="270" t="str">
        <f>IFERROR(IF(J1019&lt;&gt;"",MAX($A$1:A1018)+1,""),"")</f>
        <v/>
      </c>
      <c r="B1019" s="271" t="str">
        <f>IFERROR(IF(J1019="","",_xlfn.CONCAT($Y$2,_xlfn.CONCAT(IF(LEN(ドッグキャリー!$K$2)=1,0,""),ドッグキャリー!$K$2,_xlfn.CONCAT(IF(LEN(ドッグキャリー!$N$2)=1,0,""),ドッグキャリー!$N$2)))),"")</f>
        <v/>
      </c>
      <c r="C1019" s="291"/>
      <c r="D1019" s="291"/>
      <c r="E1019" s="291"/>
      <c r="F1019" s="292"/>
      <c r="G1019" s="292"/>
      <c r="H1019" s="292"/>
      <c r="I1019" s="293" t="str">
        <f>IF(トイ・販促!N33=0,"",トイ・販促!E33)</f>
        <v/>
      </c>
      <c r="J1019" s="294" t="str">
        <f>IFERROR(IF(トイ・販促!N33=0,"",トイ・販促!N33),"")</f>
        <v/>
      </c>
      <c r="K1019" s="292"/>
      <c r="L1019" s="292"/>
      <c r="M1019" s="292"/>
      <c r="N1019" s="292"/>
      <c r="O1019" s="292"/>
      <c r="P1019" s="292"/>
      <c r="Q1019" s="292"/>
      <c r="R1019" s="292"/>
      <c r="S1019" s="269">
        <v>1018</v>
      </c>
    </row>
    <row r="1020" spans="1:19" ht="15.75">
      <c r="A1020" s="270" t="str">
        <f>IFERROR(IF(J1020&lt;&gt;"",MAX($A$1:A1019)+1,""),"")</f>
        <v/>
      </c>
      <c r="B1020" s="271" t="str">
        <f>IFERROR(IF(J1020="","",_xlfn.CONCAT($Y$2,_xlfn.CONCAT(IF(LEN(ドッグキャリー!$K$2)=1,0,""),ドッグキャリー!$K$2,_xlfn.CONCAT(IF(LEN(ドッグキャリー!$N$2)=1,0,""),ドッグキャリー!$N$2)))),"")</f>
        <v/>
      </c>
      <c r="C1020" s="291"/>
      <c r="D1020" s="291"/>
      <c r="E1020" s="291"/>
      <c r="F1020" s="292"/>
      <c r="G1020" s="292"/>
      <c r="H1020" s="292"/>
      <c r="I1020" s="293" t="str">
        <f>IF(トイ・販促!N34=0,"",トイ・販促!E34)</f>
        <v/>
      </c>
      <c r="J1020" s="294" t="str">
        <f>IFERROR(IF(トイ・販促!N34=0,"",トイ・販促!N34),"")</f>
        <v/>
      </c>
      <c r="K1020" s="292"/>
      <c r="L1020" s="292"/>
      <c r="M1020" s="292"/>
      <c r="N1020" s="292"/>
      <c r="O1020" s="292"/>
      <c r="P1020" s="292"/>
      <c r="Q1020" s="292"/>
      <c r="R1020" s="292"/>
      <c r="S1020" s="269">
        <v>1019</v>
      </c>
    </row>
    <row r="1021" spans="1:19" ht="15.75">
      <c r="A1021" s="270" t="str">
        <f>IFERROR(IF(J1021&lt;&gt;"",MAX($A$1:A1020)+1,""),"")</f>
        <v/>
      </c>
      <c r="B1021" s="271" t="str">
        <f>IFERROR(IF(J1021="","",_xlfn.CONCAT($Y$2,_xlfn.CONCAT(IF(LEN(ドッグキャリー!$K$2)=1,0,""),ドッグキャリー!$K$2,_xlfn.CONCAT(IF(LEN(ドッグキャリー!$N$2)=1,0,""),ドッグキャリー!$N$2)))),"")</f>
        <v/>
      </c>
      <c r="C1021" s="291"/>
      <c r="D1021" s="291"/>
      <c r="E1021" s="291"/>
      <c r="F1021" s="292"/>
      <c r="G1021" s="292"/>
      <c r="H1021" s="292"/>
      <c r="I1021" s="293" t="str">
        <f>IF(トイ・販促!N35=0,"",トイ・販促!E35)</f>
        <v/>
      </c>
      <c r="J1021" s="294" t="str">
        <f>IFERROR(IF(トイ・販促!N35=0,"",トイ・販促!N35),"")</f>
        <v/>
      </c>
      <c r="K1021" s="292"/>
      <c r="L1021" s="292"/>
      <c r="M1021" s="292"/>
      <c r="N1021" s="292"/>
      <c r="O1021" s="292"/>
      <c r="P1021" s="292"/>
      <c r="Q1021" s="292"/>
      <c r="R1021" s="292"/>
      <c r="S1021" s="269">
        <v>1020</v>
      </c>
    </row>
    <row r="1022" spans="1:19" ht="15.75">
      <c r="A1022" s="270" t="str">
        <f>IFERROR(IF(J1022&lt;&gt;"",MAX($A$1:A1021)+1,""),"")</f>
        <v/>
      </c>
      <c r="B1022" s="271" t="str">
        <f>IFERROR(IF(J1022="","",_xlfn.CONCAT($Y$2,_xlfn.CONCAT(IF(LEN(ドッグキャリー!$K$2)=1,0,""),ドッグキャリー!$K$2,_xlfn.CONCAT(IF(LEN(ドッグキャリー!$N$2)=1,0,""),ドッグキャリー!$N$2)))),"")</f>
        <v/>
      </c>
      <c r="C1022" s="291"/>
      <c r="D1022" s="291"/>
      <c r="E1022" s="291"/>
      <c r="F1022" s="292"/>
      <c r="G1022" s="292"/>
      <c r="H1022" s="292"/>
      <c r="I1022" s="293" t="str">
        <f>IF(トイ・販促!N36=0,"",トイ・販促!E36)</f>
        <v/>
      </c>
      <c r="J1022" s="294" t="str">
        <f>IFERROR(IF(トイ・販促!N36=0,"",トイ・販促!N36),"")</f>
        <v/>
      </c>
      <c r="K1022" s="292"/>
      <c r="L1022" s="292"/>
      <c r="M1022" s="292"/>
      <c r="N1022" s="292"/>
      <c r="O1022" s="292"/>
      <c r="P1022" s="292"/>
      <c r="Q1022" s="292"/>
      <c r="R1022" s="292"/>
      <c r="S1022" s="269">
        <v>1021</v>
      </c>
    </row>
    <row r="1023" spans="1:19" ht="15.75">
      <c r="A1023" s="270" t="str">
        <f>IFERROR(IF(J1023&lt;&gt;"",MAX($A$1:A1022)+1,""),"")</f>
        <v/>
      </c>
      <c r="B1023" s="271" t="str">
        <f>IFERROR(IF(J1023="","",_xlfn.CONCAT($Y$2,_xlfn.CONCAT(IF(LEN(ドッグキャリー!$K$2)=1,0,""),ドッグキャリー!$K$2,_xlfn.CONCAT(IF(LEN(ドッグキャリー!$N$2)=1,0,""),ドッグキャリー!$N$2)))),"")</f>
        <v/>
      </c>
      <c r="C1023" s="291"/>
      <c r="D1023" s="291"/>
      <c r="E1023" s="291"/>
      <c r="F1023" s="292"/>
      <c r="G1023" s="292"/>
      <c r="H1023" s="292"/>
      <c r="I1023" s="293" t="str">
        <f>IF(トイ・販促!N37=0,"",トイ・販促!E37)</f>
        <v/>
      </c>
      <c r="J1023" s="294" t="str">
        <f>IFERROR(IF(トイ・販促!N37=0,"",トイ・販促!N37),"")</f>
        <v/>
      </c>
      <c r="K1023" s="292"/>
      <c r="L1023" s="292"/>
      <c r="M1023" s="292"/>
      <c r="N1023" s="292"/>
      <c r="O1023" s="292"/>
      <c r="P1023" s="292"/>
      <c r="Q1023" s="292"/>
      <c r="R1023" s="292"/>
      <c r="S1023" s="269">
        <v>1022</v>
      </c>
    </row>
    <row r="1024" spans="1:19" ht="15.75">
      <c r="A1024" s="270" t="str">
        <f>IFERROR(IF(J1024&lt;&gt;"",MAX($A$1:A1023)+1,""),"")</f>
        <v/>
      </c>
      <c r="B1024" s="271" t="str">
        <f>IFERROR(IF(J1024="","",_xlfn.CONCAT($Y$2,_xlfn.CONCAT(IF(LEN(ドッグキャリー!$K$2)=1,0,""),ドッグキャリー!$K$2,_xlfn.CONCAT(IF(LEN(ドッグキャリー!$N$2)=1,0,""),ドッグキャリー!$N$2)))),"")</f>
        <v/>
      </c>
      <c r="C1024" s="291"/>
      <c r="D1024" s="291"/>
      <c r="E1024" s="291"/>
      <c r="F1024" s="292"/>
      <c r="G1024" s="292"/>
      <c r="H1024" s="292"/>
      <c r="I1024" s="293" t="str">
        <f>IF(トイ・販促!N38=0,"",トイ・販促!E38)</f>
        <v/>
      </c>
      <c r="J1024" s="294" t="str">
        <f>IFERROR(IF(トイ・販促!N38=0,"",トイ・販促!N38),"")</f>
        <v/>
      </c>
      <c r="K1024" s="292"/>
      <c r="L1024" s="292"/>
      <c r="M1024" s="292"/>
      <c r="N1024" s="292"/>
      <c r="O1024" s="292"/>
      <c r="P1024" s="292"/>
      <c r="Q1024" s="292"/>
      <c r="R1024" s="292"/>
      <c r="S1024" s="269">
        <v>1023</v>
      </c>
    </row>
    <row r="1025" spans="1:19" ht="15.75">
      <c r="A1025" s="270" t="str">
        <f>IFERROR(IF(J1025&lt;&gt;"",MAX($A$1:A1024)+1,""),"")</f>
        <v/>
      </c>
      <c r="B1025" s="271" t="str">
        <f>IFERROR(IF(J1025="","",_xlfn.CONCAT($Y$2,_xlfn.CONCAT(IF(LEN(ドッグキャリー!$K$2)=1,0,""),ドッグキャリー!$K$2,_xlfn.CONCAT(IF(LEN(ドッグキャリー!$N$2)=1,0,""),ドッグキャリー!$N$2)))),"")</f>
        <v/>
      </c>
      <c r="C1025" s="291"/>
      <c r="D1025" s="291"/>
      <c r="E1025" s="291"/>
      <c r="F1025" s="292"/>
      <c r="G1025" s="292"/>
      <c r="H1025" s="292"/>
      <c r="I1025" s="293" t="str">
        <f>IF(トイ・販促!N39=0,"",トイ・販促!E39)</f>
        <v/>
      </c>
      <c r="J1025" s="294" t="str">
        <f>IFERROR(IF(トイ・販促!N39=0,"",トイ・販促!N39),"")</f>
        <v/>
      </c>
      <c r="K1025" s="292"/>
      <c r="L1025" s="292"/>
      <c r="M1025" s="292"/>
      <c r="N1025" s="292"/>
      <c r="O1025" s="292"/>
      <c r="P1025" s="292"/>
      <c r="Q1025" s="292"/>
      <c r="R1025" s="292"/>
      <c r="S1025" s="269">
        <v>1024</v>
      </c>
    </row>
    <row r="1026" spans="1:19" ht="15.75">
      <c r="A1026" s="270" t="str">
        <f>IFERROR(IF(J1026&lt;&gt;"",MAX($A$1:A1025)+1,""),"")</f>
        <v/>
      </c>
      <c r="B1026" s="271" t="str">
        <f>IFERROR(IF(J1026="","",_xlfn.CONCAT($Y$2,_xlfn.CONCAT(IF(LEN(ドッグキャリー!$K$2)=1,0,""),ドッグキャリー!$K$2,_xlfn.CONCAT(IF(LEN(ドッグキャリー!$N$2)=1,0,""),ドッグキャリー!$N$2)))),"")</f>
        <v/>
      </c>
      <c r="C1026" s="291"/>
      <c r="D1026" s="291"/>
      <c r="E1026" s="291"/>
      <c r="F1026" s="292"/>
      <c r="G1026" s="292"/>
      <c r="H1026" s="292"/>
      <c r="I1026" s="293" t="str">
        <f>IF(トイ・販促!N40=0,"",トイ・販促!E40)</f>
        <v/>
      </c>
      <c r="J1026" s="294" t="str">
        <f>IFERROR(IF(トイ・販促!N40=0,"",トイ・販促!N40),"")</f>
        <v/>
      </c>
      <c r="K1026" s="292"/>
      <c r="L1026" s="292"/>
      <c r="M1026" s="292"/>
      <c r="N1026" s="292"/>
      <c r="O1026" s="292"/>
      <c r="P1026" s="292"/>
      <c r="Q1026" s="292"/>
      <c r="R1026" s="292"/>
      <c r="S1026" s="269">
        <v>1025</v>
      </c>
    </row>
    <row r="1027" spans="1:19" ht="15.75">
      <c r="A1027" s="270" t="str">
        <f>IFERROR(IF(J1027&lt;&gt;"",MAX($A$1:A1026)+1,""),"")</f>
        <v/>
      </c>
      <c r="B1027" s="271" t="str">
        <f>IFERROR(IF(J1027="","",_xlfn.CONCAT($Y$2,_xlfn.CONCAT(IF(LEN(ドッグキャリー!$K$2)=1,0,""),ドッグキャリー!$K$2,_xlfn.CONCAT(IF(LEN(ドッグキャリー!$N$2)=1,0,""),ドッグキャリー!$N$2)))),"")</f>
        <v/>
      </c>
      <c r="C1027" s="291"/>
      <c r="D1027" s="291"/>
      <c r="E1027" s="291"/>
      <c r="F1027" s="292"/>
      <c r="G1027" s="292"/>
      <c r="H1027" s="292"/>
      <c r="I1027" s="293" t="str">
        <f>IF(トイ・販促!N41=0,"",トイ・販促!E41)</f>
        <v/>
      </c>
      <c r="J1027" s="294" t="str">
        <f>IFERROR(IF(トイ・販促!N41=0,"",トイ・販促!N41),"")</f>
        <v/>
      </c>
      <c r="K1027" s="292"/>
      <c r="L1027" s="292"/>
      <c r="M1027" s="292"/>
      <c r="N1027" s="292"/>
      <c r="O1027" s="292"/>
      <c r="P1027" s="292"/>
      <c r="Q1027" s="292"/>
      <c r="R1027" s="292"/>
      <c r="S1027" s="269">
        <v>1026</v>
      </c>
    </row>
    <row r="1028" spans="1:19" ht="15.75">
      <c r="A1028" s="270" t="str">
        <f>IFERROR(IF(J1028&lt;&gt;"",MAX($A$1:A1027)+1,""),"")</f>
        <v/>
      </c>
      <c r="B1028" s="271" t="str">
        <f>IFERROR(IF(J1028="","",_xlfn.CONCAT($Y$2,_xlfn.CONCAT(IF(LEN(ドッグキャリー!$K$2)=1,0,""),ドッグキャリー!$K$2,_xlfn.CONCAT(IF(LEN(ドッグキャリー!$N$2)=1,0,""),ドッグキャリー!$N$2)))),"")</f>
        <v/>
      </c>
      <c r="C1028" s="291"/>
      <c r="D1028" s="291"/>
      <c r="E1028" s="291"/>
      <c r="F1028" s="292"/>
      <c r="G1028" s="292"/>
      <c r="H1028" s="292"/>
      <c r="I1028" s="293" t="str">
        <f>IF(トイ・販促!N42=0,"",トイ・販促!E42)</f>
        <v/>
      </c>
      <c r="J1028" s="294" t="str">
        <f>IFERROR(IF(トイ・販促!N42=0,"",トイ・販促!N42),"")</f>
        <v/>
      </c>
      <c r="K1028" s="292"/>
      <c r="L1028" s="292"/>
      <c r="M1028" s="292"/>
      <c r="N1028" s="292"/>
      <c r="O1028" s="292"/>
      <c r="P1028" s="292"/>
      <c r="Q1028" s="292"/>
      <c r="R1028" s="292"/>
      <c r="S1028" s="269">
        <v>1027</v>
      </c>
    </row>
    <row r="1029" spans="1:19" ht="15.75">
      <c r="A1029" s="270" t="str">
        <f>IFERROR(IF(J1029&lt;&gt;"",MAX($A$1:A1028)+1,""),"")</f>
        <v/>
      </c>
      <c r="B1029" s="271" t="str">
        <f>IFERROR(IF(J1029="","",_xlfn.CONCAT($Y$2,_xlfn.CONCAT(IF(LEN(ドッグキャリー!$K$2)=1,0,""),ドッグキャリー!$K$2,_xlfn.CONCAT(IF(LEN(ドッグキャリー!$N$2)=1,0,""),ドッグキャリー!$N$2)))),"")</f>
        <v/>
      </c>
      <c r="C1029" s="291"/>
      <c r="D1029" s="291"/>
      <c r="E1029" s="291"/>
      <c r="F1029" s="292"/>
      <c r="G1029" s="292"/>
      <c r="H1029" s="292"/>
      <c r="I1029" s="293" t="str">
        <f>IF(トイ・販促!N43=0,"",トイ・販促!E43)</f>
        <v/>
      </c>
      <c r="J1029" s="294" t="str">
        <f>IFERROR(IF(トイ・販促!N43=0,"",トイ・販促!N43),"")</f>
        <v/>
      </c>
      <c r="K1029" s="292"/>
      <c r="L1029" s="292"/>
      <c r="M1029" s="292"/>
      <c r="N1029" s="292"/>
      <c r="O1029" s="292"/>
      <c r="P1029" s="292"/>
      <c r="Q1029" s="292"/>
      <c r="R1029" s="292"/>
      <c r="S1029" s="269">
        <v>1028</v>
      </c>
    </row>
    <row r="1030" spans="1:19" ht="15.75">
      <c r="A1030" s="270" t="str">
        <f>IFERROR(IF(J1030&lt;&gt;"",MAX($A$1:A1029)+1,""),"")</f>
        <v/>
      </c>
      <c r="B1030" s="271" t="str">
        <f>IFERROR(IF(J1030="","",_xlfn.CONCAT($Y$2,_xlfn.CONCAT(IF(LEN(ドッグキャリー!$K$2)=1,0,""),ドッグキャリー!$K$2,_xlfn.CONCAT(IF(LEN(ドッグキャリー!$N$2)=1,0,""),ドッグキャリー!$N$2)))),"")</f>
        <v/>
      </c>
      <c r="C1030" s="291"/>
      <c r="D1030" s="291"/>
      <c r="E1030" s="291"/>
      <c r="F1030" s="292"/>
      <c r="G1030" s="292"/>
      <c r="H1030" s="292"/>
      <c r="I1030" s="293" t="str">
        <f>IF(トイ・販促!N44=0,"",トイ・販促!E44)</f>
        <v/>
      </c>
      <c r="J1030" s="294" t="str">
        <f>IFERROR(IF(トイ・販促!N44=0,"",トイ・販促!N44),"")</f>
        <v/>
      </c>
      <c r="K1030" s="292"/>
      <c r="L1030" s="292"/>
      <c r="M1030" s="292"/>
      <c r="N1030" s="292"/>
      <c r="O1030" s="292"/>
      <c r="P1030" s="292"/>
      <c r="Q1030" s="292"/>
      <c r="R1030" s="292"/>
      <c r="S1030" s="269">
        <v>1029</v>
      </c>
    </row>
    <row r="1031" spans="1:19" ht="15.75">
      <c r="A1031" s="270" t="str">
        <f>IFERROR(IF(J1031&lt;&gt;"",MAX($A$1:A1030)+1,""),"")</f>
        <v/>
      </c>
      <c r="B1031" s="271" t="str">
        <f>IFERROR(IF(J1031="","",_xlfn.CONCAT($Y$2,_xlfn.CONCAT(IF(LEN(ドッグキャリー!$K$2)=1,0,""),ドッグキャリー!$K$2,_xlfn.CONCAT(IF(LEN(ドッグキャリー!$N$2)=1,0,""),ドッグキャリー!$N$2)))),"")</f>
        <v/>
      </c>
      <c r="C1031" s="291"/>
      <c r="D1031" s="291"/>
      <c r="E1031" s="291"/>
      <c r="F1031" s="292"/>
      <c r="G1031" s="292"/>
      <c r="H1031" s="292"/>
      <c r="I1031" s="293" t="str">
        <f>IF(トイ・販促!N45=0,"",トイ・販促!E45)</f>
        <v/>
      </c>
      <c r="J1031" s="294" t="str">
        <f>IFERROR(IF(トイ・販促!N45=0,"",トイ・販促!N45),"")</f>
        <v/>
      </c>
      <c r="K1031" s="292"/>
      <c r="L1031" s="292"/>
      <c r="M1031" s="292"/>
      <c r="N1031" s="292"/>
      <c r="O1031" s="292"/>
      <c r="P1031" s="292"/>
      <c r="Q1031" s="292"/>
      <c r="R1031" s="292"/>
      <c r="S1031" s="269">
        <v>1030</v>
      </c>
    </row>
    <row r="1032" spans="1:19" ht="15.75">
      <c r="A1032" s="270" t="str">
        <f>IFERROR(IF(J1032&lt;&gt;"",MAX($A$1:A1031)+1,""),"")</f>
        <v/>
      </c>
      <c r="B1032" s="271" t="str">
        <f>IFERROR(IF(J1032="","",_xlfn.CONCAT($Y$2,_xlfn.CONCAT(IF(LEN(ドッグキャリー!$K$2)=1,0,""),ドッグキャリー!$K$2,_xlfn.CONCAT(IF(LEN(ドッグキャリー!$N$2)=1,0,""),ドッグキャリー!$N$2)))),"")</f>
        <v/>
      </c>
      <c r="C1032" s="291"/>
      <c r="D1032" s="291"/>
      <c r="E1032" s="291"/>
      <c r="F1032" s="292"/>
      <c r="G1032" s="292"/>
      <c r="H1032" s="292"/>
      <c r="I1032" s="293" t="str">
        <f>IF(トイ・販促!N46=0,"",トイ・販促!E46)</f>
        <v/>
      </c>
      <c r="J1032" s="294" t="str">
        <f>IFERROR(IF(トイ・販促!N46=0,"",トイ・販促!N46),"")</f>
        <v/>
      </c>
      <c r="K1032" s="292"/>
      <c r="L1032" s="292"/>
      <c r="M1032" s="292"/>
      <c r="N1032" s="292"/>
      <c r="O1032" s="292"/>
      <c r="P1032" s="292"/>
      <c r="Q1032" s="292"/>
      <c r="R1032" s="292"/>
      <c r="S1032" s="269">
        <v>1031</v>
      </c>
    </row>
    <row r="1033" spans="1:19" ht="15.75">
      <c r="A1033" s="270" t="str">
        <f>IFERROR(IF(J1033&lt;&gt;"",MAX($A$1:A1032)+1,""),"")</f>
        <v/>
      </c>
      <c r="B1033" s="271" t="str">
        <f>IFERROR(IF(J1033="","",_xlfn.CONCAT($Y$2,_xlfn.CONCAT(IF(LEN(ドッグキャリー!$K$2)=1,0,""),ドッグキャリー!$K$2,_xlfn.CONCAT(IF(LEN(ドッグキャリー!$N$2)=1,0,""),ドッグキャリー!$N$2)))),"")</f>
        <v/>
      </c>
      <c r="C1033" s="291"/>
      <c r="D1033" s="291"/>
      <c r="E1033" s="291"/>
      <c r="F1033" s="292"/>
      <c r="G1033" s="292"/>
      <c r="H1033" s="292"/>
      <c r="I1033" s="293" t="str">
        <f>IF(トイ・販促!N47=0,"",トイ・販促!E47)</f>
        <v/>
      </c>
      <c r="J1033" s="294" t="str">
        <f>IFERROR(IF(トイ・販促!N47=0,"",トイ・販促!N47),"")</f>
        <v/>
      </c>
      <c r="K1033" s="292"/>
      <c r="L1033" s="292"/>
      <c r="M1033" s="292"/>
      <c r="N1033" s="292"/>
      <c r="O1033" s="292"/>
      <c r="P1033" s="292"/>
      <c r="Q1033" s="292"/>
      <c r="R1033" s="292"/>
      <c r="S1033" s="269">
        <v>1032</v>
      </c>
    </row>
    <row r="1034" spans="1:19" ht="15.75">
      <c r="A1034" s="270" t="str">
        <f>IFERROR(IF(J1034&lt;&gt;"",MAX($A$1:A1033)+1,""),"")</f>
        <v/>
      </c>
      <c r="B1034" s="271" t="str">
        <f>IFERROR(IF(J1034="","",_xlfn.CONCAT($Y$2,_xlfn.CONCAT(IF(LEN(ドッグキャリー!$K$2)=1,0,""),ドッグキャリー!$K$2,_xlfn.CONCAT(IF(LEN(ドッグキャリー!$N$2)=1,0,""),ドッグキャリー!$N$2)))),"")</f>
        <v/>
      </c>
      <c r="C1034" s="291"/>
      <c r="D1034" s="291"/>
      <c r="E1034" s="291"/>
      <c r="F1034" s="292"/>
      <c r="G1034" s="292"/>
      <c r="H1034" s="292"/>
      <c r="I1034" s="293" t="str">
        <f>IF(トイ・販促!N48=0,"",トイ・販促!E48)</f>
        <v/>
      </c>
      <c r="J1034" s="294" t="str">
        <f>IFERROR(IF(トイ・販促!N48=0,"",トイ・販促!N48),"")</f>
        <v/>
      </c>
      <c r="K1034" s="292"/>
      <c r="L1034" s="292"/>
      <c r="M1034" s="292"/>
      <c r="N1034" s="292"/>
      <c r="O1034" s="292"/>
      <c r="P1034" s="292"/>
      <c r="Q1034" s="292"/>
      <c r="R1034" s="292"/>
      <c r="S1034" s="269">
        <v>1033</v>
      </c>
    </row>
    <row r="1035" spans="1:19" ht="15.75">
      <c r="A1035" s="270" t="str">
        <f>IFERROR(IF(J1035&lt;&gt;"",MAX($A$1:A1034)+1,""),"")</f>
        <v/>
      </c>
      <c r="B1035" s="271" t="str">
        <f>IFERROR(IF(J1035="","",_xlfn.CONCAT($Y$2,_xlfn.CONCAT(IF(LEN(ドッグキャリー!$K$2)=1,0,""),ドッグキャリー!$K$2,_xlfn.CONCAT(IF(LEN(ドッグキャリー!$N$2)=1,0,""),ドッグキャリー!$N$2)))),"")</f>
        <v/>
      </c>
      <c r="C1035" s="291"/>
      <c r="D1035" s="291"/>
      <c r="E1035" s="291"/>
      <c r="F1035" s="292"/>
      <c r="G1035" s="292"/>
      <c r="H1035" s="292"/>
      <c r="I1035" s="293" t="str">
        <f>IF(トイ・販促!N49=0,"",トイ・販促!E49)</f>
        <v/>
      </c>
      <c r="J1035" s="294" t="str">
        <f>IFERROR(IF(トイ・販促!N49=0,"",トイ・販促!N49),"")</f>
        <v/>
      </c>
      <c r="K1035" s="292"/>
      <c r="L1035" s="292"/>
      <c r="M1035" s="292"/>
      <c r="N1035" s="292"/>
      <c r="O1035" s="292"/>
      <c r="P1035" s="292"/>
      <c r="Q1035" s="292"/>
      <c r="R1035" s="292"/>
      <c r="S1035" s="269">
        <v>1034</v>
      </c>
    </row>
    <row r="1036" spans="1:19" ht="15.75">
      <c r="A1036" s="270" t="str">
        <f>IFERROR(IF(J1036&lt;&gt;"",MAX($A$1:A1035)+1,""),"")</f>
        <v/>
      </c>
      <c r="B1036" s="271" t="str">
        <f>IFERROR(IF(J1036="","",_xlfn.CONCAT($Y$2,_xlfn.CONCAT(IF(LEN(ドッグキャリー!$K$2)=1,0,""),ドッグキャリー!$K$2,_xlfn.CONCAT(IF(LEN(ドッグキャリー!$N$2)=1,0,""),ドッグキャリー!$N$2)))),"")</f>
        <v/>
      </c>
      <c r="C1036" s="291"/>
      <c r="D1036" s="291"/>
      <c r="E1036" s="291"/>
      <c r="F1036" s="292"/>
      <c r="G1036" s="292"/>
      <c r="H1036" s="292"/>
      <c r="I1036" s="293" t="str">
        <f>IF(トイ・販促!N50=0,"",トイ・販促!E50)</f>
        <v/>
      </c>
      <c r="J1036" s="294" t="str">
        <f>IFERROR(IF(トイ・販促!N50=0,"",トイ・販促!N50),"")</f>
        <v/>
      </c>
      <c r="K1036" s="292"/>
      <c r="L1036" s="292"/>
      <c r="M1036" s="292"/>
      <c r="N1036" s="292"/>
      <c r="O1036" s="292"/>
      <c r="P1036" s="292"/>
      <c r="Q1036" s="292"/>
      <c r="R1036" s="292"/>
      <c r="S1036" s="269">
        <v>1035</v>
      </c>
    </row>
    <row r="1037" spans="1:19" ht="15.75">
      <c r="A1037" s="270" t="str">
        <f>IFERROR(IF(J1037&lt;&gt;"",MAX($A$1:A1036)+1,""),"")</f>
        <v/>
      </c>
      <c r="B1037" s="271" t="str">
        <f>IFERROR(IF(J1037="","",_xlfn.CONCAT($Y$2,_xlfn.CONCAT(IF(LEN(ドッグキャリー!$K$2)=1,0,""),ドッグキャリー!$K$2,_xlfn.CONCAT(IF(LEN(ドッグキャリー!$N$2)=1,0,""),ドッグキャリー!$N$2)))),"")</f>
        <v/>
      </c>
      <c r="C1037" s="291"/>
      <c r="D1037" s="291"/>
      <c r="E1037" s="291"/>
      <c r="F1037" s="292"/>
      <c r="G1037" s="292"/>
      <c r="H1037" s="292"/>
      <c r="I1037" s="293" t="str">
        <f>IF(トイ・販促!N51=0,"",トイ・販促!E51)</f>
        <v/>
      </c>
      <c r="J1037" s="294" t="str">
        <f>IFERROR(IF(トイ・販促!N51=0,"",トイ・販促!N51),"")</f>
        <v/>
      </c>
      <c r="K1037" s="292"/>
      <c r="L1037" s="292"/>
      <c r="M1037" s="292"/>
      <c r="N1037" s="292"/>
      <c r="O1037" s="292"/>
      <c r="P1037" s="292"/>
      <c r="Q1037" s="292"/>
      <c r="R1037" s="292"/>
      <c r="S1037" s="269">
        <v>1036</v>
      </c>
    </row>
    <row r="1038" spans="1:19" ht="15.75">
      <c r="A1038" s="270" t="str">
        <f>IFERROR(IF(J1038&lt;&gt;"",MAX($A$1:A1037)+1,""),"")</f>
        <v/>
      </c>
      <c r="B1038" s="271" t="str">
        <f>IFERROR(IF(J1038="","",_xlfn.CONCAT($Y$2,_xlfn.CONCAT(IF(LEN(ドッグキャリー!$K$2)=1,0,""),ドッグキャリー!$K$2,_xlfn.CONCAT(IF(LEN(ドッグキャリー!$N$2)=1,0,""),ドッグキャリー!$N$2)))),"")</f>
        <v/>
      </c>
      <c r="C1038" s="291"/>
      <c r="D1038" s="291"/>
      <c r="E1038" s="291"/>
      <c r="F1038" s="292"/>
      <c r="G1038" s="292"/>
      <c r="H1038" s="292"/>
      <c r="I1038" s="293" t="str">
        <f>IF(トイ・販促!N52=0,"",トイ・販促!E52)</f>
        <v/>
      </c>
      <c r="J1038" s="294" t="str">
        <f>IFERROR(IF(トイ・販促!N52=0,"",トイ・販促!N52),"")</f>
        <v/>
      </c>
      <c r="K1038" s="292"/>
      <c r="L1038" s="292"/>
      <c r="M1038" s="292"/>
      <c r="N1038" s="292"/>
      <c r="O1038" s="292"/>
      <c r="P1038" s="292"/>
      <c r="Q1038" s="292"/>
      <c r="R1038" s="292"/>
      <c r="S1038" s="269">
        <v>1037</v>
      </c>
    </row>
    <row r="1039" spans="1:19" ht="15.75">
      <c r="A1039" s="270" t="str">
        <f>IFERROR(IF(J1039&lt;&gt;"",MAX($A$1:A1038)+1,""),"")</f>
        <v/>
      </c>
      <c r="B1039" s="271" t="str">
        <f>IFERROR(IF(J1039="","",_xlfn.CONCAT($Y$2,_xlfn.CONCAT(IF(LEN(ドッグキャリー!$K$2)=1,0,""),ドッグキャリー!$K$2,_xlfn.CONCAT(IF(LEN(ドッグキャリー!$N$2)=1,0,""),ドッグキャリー!$N$2)))),"")</f>
        <v/>
      </c>
      <c r="C1039" s="291"/>
      <c r="D1039" s="291"/>
      <c r="E1039" s="291"/>
      <c r="F1039" s="292"/>
      <c r="G1039" s="292"/>
      <c r="H1039" s="292"/>
      <c r="I1039" s="293" t="str">
        <f>IF(トイ・販促!N53=0,"",トイ・販促!E53)</f>
        <v/>
      </c>
      <c r="J1039" s="294" t="str">
        <f>IFERROR(IF(トイ・販促!N53=0,"",トイ・販促!N53),"")</f>
        <v/>
      </c>
      <c r="K1039" s="292"/>
      <c r="L1039" s="292"/>
      <c r="M1039" s="292"/>
      <c r="N1039" s="292"/>
      <c r="O1039" s="292"/>
      <c r="P1039" s="292"/>
      <c r="Q1039" s="292"/>
      <c r="R1039" s="292"/>
      <c r="S1039" s="269">
        <v>1038</v>
      </c>
    </row>
    <row r="1040" spans="1:19" ht="15.75">
      <c r="A1040" s="270" t="str">
        <f>IFERROR(IF(J1040&lt;&gt;"",MAX($A$1:A1039)+1,""),"")</f>
        <v/>
      </c>
      <c r="B1040" s="271" t="str">
        <f>IFERROR(IF(J1040="","",_xlfn.CONCAT($Y$2,_xlfn.CONCAT(IF(LEN(ドッグキャリー!$K$2)=1,0,""),ドッグキャリー!$K$2,_xlfn.CONCAT(IF(LEN(ドッグキャリー!$N$2)=1,0,""),ドッグキャリー!$N$2)))),"")</f>
        <v/>
      </c>
      <c r="C1040" s="291"/>
      <c r="D1040" s="291"/>
      <c r="E1040" s="291"/>
      <c r="F1040" s="292"/>
      <c r="G1040" s="292"/>
      <c r="H1040" s="292"/>
      <c r="I1040" s="293" t="str">
        <f>IF(トイ・販促!N54=0,"",トイ・販促!E54)</f>
        <v/>
      </c>
      <c r="J1040" s="294" t="str">
        <f>IFERROR(IF(トイ・販促!N54=0,"",トイ・販促!N54),"")</f>
        <v/>
      </c>
      <c r="K1040" s="292"/>
      <c r="L1040" s="292"/>
      <c r="M1040" s="292"/>
      <c r="N1040" s="292"/>
      <c r="O1040" s="292"/>
      <c r="P1040" s="292"/>
      <c r="Q1040" s="292"/>
      <c r="R1040" s="292"/>
      <c r="S1040" s="269">
        <v>1039</v>
      </c>
    </row>
    <row r="1041" spans="1:19" ht="15.75">
      <c r="A1041" s="270" t="str">
        <f>IFERROR(IF(J1041&lt;&gt;"",MAX($A$1:A1040)+1,""),"")</f>
        <v/>
      </c>
      <c r="B1041" s="271" t="str">
        <f>IFERROR(IF(J1041="","",_xlfn.CONCAT($Y$2,_xlfn.CONCAT(IF(LEN(ドッグキャリー!$K$2)=1,0,""),ドッグキャリー!$K$2,_xlfn.CONCAT(IF(LEN(ドッグキャリー!$N$2)=1,0,""),ドッグキャリー!$N$2)))),"")</f>
        <v/>
      </c>
      <c r="C1041" s="291"/>
      <c r="D1041" s="291"/>
      <c r="E1041" s="291"/>
      <c r="F1041" s="292"/>
      <c r="G1041" s="292"/>
      <c r="H1041" s="292"/>
      <c r="I1041" s="293" t="str">
        <f>IF(トイ・販促!N55=0,"",トイ・販促!E55)</f>
        <v/>
      </c>
      <c r="J1041" s="294" t="str">
        <f>IFERROR(IF(トイ・販促!N55=0,"",トイ・販促!N55),"")</f>
        <v/>
      </c>
      <c r="K1041" s="292"/>
      <c r="L1041" s="292"/>
      <c r="M1041" s="292"/>
      <c r="N1041" s="292"/>
      <c r="O1041" s="292"/>
      <c r="P1041" s="292"/>
      <c r="Q1041" s="292"/>
      <c r="R1041" s="292"/>
      <c r="S1041" s="269">
        <v>1040</v>
      </c>
    </row>
    <row r="1042" spans="1:19" ht="15.75">
      <c r="A1042" s="270" t="str">
        <f>IFERROR(IF(J1042&lt;&gt;"",MAX($A$1:A1041)+1,""),"")</f>
        <v/>
      </c>
      <c r="B1042" s="271" t="str">
        <f>IFERROR(IF(J1042="","",_xlfn.CONCAT($Y$2,_xlfn.CONCAT(IF(LEN(ドッグキャリー!$K$2)=1,0,""),ドッグキャリー!$K$2,_xlfn.CONCAT(IF(LEN(ドッグキャリー!$N$2)=1,0,""),ドッグキャリー!$N$2)))),"")</f>
        <v/>
      </c>
      <c r="C1042" s="291"/>
      <c r="D1042" s="291"/>
      <c r="E1042" s="291"/>
      <c r="F1042" s="292"/>
      <c r="G1042" s="292"/>
      <c r="H1042" s="292"/>
      <c r="I1042" s="293" t="str">
        <f>IF(トイ・販促!N56=0,"",トイ・販促!E56)</f>
        <v/>
      </c>
      <c r="J1042" s="294" t="str">
        <f>IFERROR(IF(トイ・販促!N56=0,"",トイ・販促!N56),"")</f>
        <v/>
      </c>
      <c r="K1042" s="292"/>
      <c r="L1042" s="292"/>
      <c r="M1042" s="292"/>
      <c r="N1042" s="292"/>
      <c r="O1042" s="292"/>
      <c r="P1042" s="292"/>
      <c r="Q1042" s="292"/>
      <c r="R1042" s="292"/>
      <c r="S1042" s="269">
        <v>1041</v>
      </c>
    </row>
    <row r="1043" spans="1:19" ht="15.75">
      <c r="A1043" s="270" t="str">
        <f>IFERROR(IF(J1043&lt;&gt;"",MAX($A$1:A1042)+1,""),"")</f>
        <v/>
      </c>
      <c r="B1043" s="271" t="str">
        <f>IFERROR(IF(J1043="","",_xlfn.CONCAT($Y$2,_xlfn.CONCAT(IF(LEN(ドッグキャリー!$K$2)=1,0,""),ドッグキャリー!$K$2,_xlfn.CONCAT(IF(LEN(ドッグキャリー!$N$2)=1,0,""),ドッグキャリー!$N$2)))),"")</f>
        <v/>
      </c>
      <c r="C1043" s="291"/>
      <c r="D1043" s="291"/>
      <c r="E1043" s="291"/>
      <c r="F1043" s="292"/>
      <c r="G1043" s="292"/>
      <c r="H1043" s="292"/>
      <c r="I1043" s="293" t="str">
        <f>IF(トイ・販促!N57=0,"",トイ・販促!E57)</f>
        <v/>
      </c>
      <c r="J1043" s="294" t="str">
        <f>IFERROR(IF(トイ・販促!N57=0,"",トイ・販促!N57),"")</f>
        <v/>
      </c>
      <c r="K1043" s="292"/>
      <c r="L1043" s="292"/>
      <c r="M1043" s="292"/>
      <c r="N1043" s="292"/>
      <c r="O1043" s="292"/>
      <c r="P1043" s="292"/>
      <c r="Q1043" s="292"/>
      <c r="R1043" s="292"/>
      <c r="S1043" s="269">
        <v>1042</v>
      </c>
    </row>
    <row r="1044" spans="1:19" ht="15.75">
      <c r="A1044" s="270" t="str">
        <f>IFERROR(IF(J1044&lt;&gt;"",MAX($A$1:A1043)+1,""),"")</f>
        <v/>
      </c>
      <c r="B1044" s="271" t="str">
        <f>IFERROR(IF(J1044="","",_xlfn.CONCAT($Y$2,_xlfn.CONCAT(IF(LEN(ドッグキャリー!$K$2)=1,0,""),ドッグキャリー!$K$2,_xlfn.CONCAT(IF(LEN(ドッグキャリー!$N$2)=1,0,""),ドッグキャリー!$N$2)))),"")</f>
        <v/>
      </c>
      <c r="C1044" s="291"/>
      <c r="D1044" s="291"/>
      <c r="E1044" s="291"/>
      <c r="F1044" s="292"/>
      <c r="G1044" s="292"/>
      <c r="H1044" s="292"/>
      <c r="I1044" s="293" t="str">
        <f>IF(トイ・販促!N58=0,"",トイ・販促!E58)</f>
        <v/>
      </c>
      <c r="J1044" s="294" t="str">
        <f>IFERROR(IF(トイ・販促!N58=0,"",トイ・販促!N58),"")</f>
        <v/>
      </c>
      <c r="K1044" s="292"/>
      <c r="L1044" s="292"/>
      <c r="M1044" s="292"/>
      <c r="N1044" s="292"/>
      <c r="O1044" s="292"/>
      <c r="P1044" s="292"/>
      <c r="Q1044" s="292"/>
      <c r="R1044" s="292"/>
      <c r="S1044" s="269">
        <v>1043</v>
      </c>
    </row>
    <row r="1045" spans="1:19" ht="15.75">
      <c r="A1045" s="270" t="str">
        <f>IFERROR(IF(J1045&lt;&gt;"",MAX($A$1:A1044)+1,""),"")</f>
        <v/>
      </c>
      <c r="B1045" s="271" t="str">
        <f>IFERROR(IF(J1045="","",_xlfn.CONCAT($Y$2,_xlfn.CONCAT(IF(LEN(ドッグキャリー!$K$2)=1,0,""),ドッグキャリー!$K$2,_xlfn.CONCAT(IF(LEN(ドッグキャリー!$N$2)=1,0,""),ドッグキャリー!$N$2)))),"")</f>
        <v/>
      </c>
      <c r="C1045" s="291"/>
      <c r="D1045" s="291"/>
      <c r="E1045" s="291"/>
      <c r="F1045" s="292"/>
      <c r="G1045" s="292"/>
      <c r="H1045" s="292"/>
      <c r="I1045" s="293" t="str">
        <f>IF(トイ・販促!N59=0,"",トイ・販促!E59)</f>
        <v/>
      </c>
      <c r="J1045" s="294" t="str">
        <f>IFERROR(IF(トイ・販促!N59=0,"",トイ・販促!N59),"")</f>
        <v/>
      </c>
      <c r="K1045" s="292"/>
      <c r="L1045" s="292"/>
      <c r="M1045" s="292"/>
      <c r="N1045" s="292"/>
      <c r="O1045" s="292"/>
      <c r="P1045" s="292"/>
      <c r="Q1045" s="292"/>
      <c r="R1045" s="292"/>
      <c r="S1045" s="269">
        <v>1044</v>
      </c>
    </row>
    <row r="1046" spans="1:19" ht="15.75">
      <c r="A1046" s="270" t="str">
        <f>IFERROR(IF(J1046&lt;&gt;"",MAX($A$1:A1045)+1,""),"")</f>
        <v/>
      </c>
      <c r="B1046" s="271" t="str">
        <f>IFERROR(IF(J1046="","",_xlfn.CONCAT($Y$2,_xlfn.CONCAT(IF(LEN(ドッグキャリー!$K$2)=1,0,""),ドッグキャリー!$K$2,_xlfn.CONCAT(IF(LEN(ドッグキャリー!$N$2)=1,0,""),ドッグキャリー!$N$2)))),"")</f>
        <v/>
      </c>
      <c r="C1046" s="291"/>
      <c r="D1046" s="291"/>
      <c r="E1046" s="291"/>
      <c r="F1046" s="292"/>
      <c r="G1046" s="292"/>
      <c r="H1046" s="292"/>
      <c r="I1046" s="293" t="str">
        <f>IF(トイ・販促!N60=0,"",トイ・販促!E60)</f>
        <v/>
      </c>
      <c r="J1046" s="294" t="str">
        <f>IFERROR(IF(トイ・販促!N60=0,"",トイ・販促!N60),"")</f>
        <v/>
      </c>
      <c r="K1046" s="292"/>
      <c r="L1046" s="292"/>
      <c r="M1046" s="292"/>
      <c r="N1046" s="292"/>
      <c r="O1046" s="292"/>
      <c r="P1046" s="292"/>
      <c r="Q1046" s="292"/>
      <c r="R1046" s="292"/>
      <c r="S1046" s="269">
        <v>1045</v>
      </c>
    </row>
    <row r="1047" spans="1:19" ht="15.75">
      <c r="A1047" s="270" t="str">
        <f>IFERROR(IF(J1047&lt;&gt;"",MAX($A$1:A1046)+1,""),"")</f>
        <v/>
      </c>
      <c r="B1047" s="271" t="str">
        <f>IFERROR(IF(J1047="","",_xlfn.CONCAT($Y$2,_xlfn.CONCAT(IF(LEN(ドッグキャリー!$K$2)=1,0,""),ドッグキャリー!$K$2,_xlfn.CONCAT(IF(LEN(ドッグキャリー!$N$2)=1,0,""),ドッグキャリー!$N$2)))),"")</f>
        <v/>
      </c>
      <c r="C1047" s="291"/>
      <c r="D1047" s="291"/>
      <c r="E1047" s="291"/>
      <c r="F1047" s="292"/>
      <c r="G1047" s="292"/>
      <c r="H1047" s="292"/>
      <c r="I1047" s="293" t="str">
        <f>IF(トイ・販促!N61=0,"",トイ・販促!E61)</f>
        <v/>
      </c>
      <c r="J1047" s="294" t="str">
        <f>IFERROR(IF(トイ・販促!N61=0,"",トイ・販促!N61),"")</f>
        <v/>
      </c>
      <c r="K1047" s="292"/>
      <c r="L1047" s="292"/>
      <c r="M1047" s="292"/>
      <c r="N1047" s="292"/>
      <c r="O1047" s="292"/>
      <c r="P1047" s="292"/>
      <c r="Q1047" s="292"/>
      <c r="R1047" s="292"/>
      <c r="S1047" s="269">
        <v>1046</v>
      </c>
    </row>
    <row r="1048" spans="1:19" ht="15.75">
      <c r="A1048" s="270" t="str">
        <f>IFERROR(IF(J1048&lt;&gt;"",MAX($A$1:A1047)+1,""),"")</f>
        <v/>
      </c>
      <c r="B1048" s="271" t="str">
        <f>IFERROR(IF(J1048="","",_xlfn.CONCAT($Y$2,_xlfn.CONCAT(IF(LEN(ドッグキャリー!$K$2)=1,0,""),ドッグキャリー!$K$2,_xlfn.CONCAT(IF(LEN(ドッグキャリー!$N$2)=1,0,""),ドッグキャリー!$N$2)))),"")</f>
        <v/>
      </c>
      <c r="C1048" s="291"/>
      <c r="D1048" s="291"/>
      <c r="E1048" s="291"/>
      <c r="F1048" s="292"/>
      <c r="G1048" s="292"/>
      <c r="H1048" s="292"/>
      <c r="I1048" s="293" t="str">
        <f>IF(トイ・販促!N62=0,"",トイ・販促!E62)</f>
        <v/>
      </c>
      <c r="J1048" s="294" t="str">
        <f>IFERROR(IF(トイ・販促!N62=0,"",トイ・販促!N62),"")</f>
        <v/>
      </c>
      <c r="K1048" s="292"/>
      <c r="L1048" s="292"/>
      <c r="M1048" s="292"/>
      <c r="N1048" s="292"/>
      <c r="O1048" s="292"/>
      <c r="P1048" s="292"/>
      <c r="Q1048" s="292"/>
      <c r="R1048" s="292"/>
      <c r="S1048" s="269">
        <v>1047</v>
      </c>
    </row>
    <row r="1049" spans="1:19" ht="15.75">
      <c r="A1049" s="270" t="str">
        <f>IFERROR(IF(J1049&lt;&gt;"",MAX($A$1:A1048)+1,""),"")</f>
        <v/>
      </c>
      <c r="B1049" s="271" t="str">
        <f>IFERROR(IF(J1049="","",_xlfn.CONCAT($Y$2,_xlfn.CONCAT(IF(LEN(ドッグキャリー!$K$2)=1,0,""),ドッグキャリー!$K$2,_xlfn.CONCAT(IF(LEN(ドッグキャリー!$N$2)=1,0,""),ドッグキャリー!$N$2)))),"")</f>
        <v/>
      </c>
      <c r="C1049" s="291"/>
      <c r="D1049" s="291"/>
      <c r="E1049" s="291"/>
      <c r="F1049" s="292"/>
      <c r="G1049" s="292"/>
      <c r="H1049" s="292"/>
      <c r="I1049" s="293" t="str">
        <f>IF(トイ・販促!N63=0,"",トイ・販促!E63)</f>
        <v/>
      </c>
      <c r="J1049" s="294" t="str">
        <f>IFERROR(IF(トイ・販促!N63=0,"",トイ・販促!N63),"")</f>
        <v/>
      </c>
      <c r="K1049" s="292"/>
      <c r="L1049" s="292"/>
      <c r="M1049" s="292"/>
      <c r="N1049" s="292"/>
      <c r="O1049" s="292"/>
      <c r="P1049" s="292"/>
      <c r="Q1049" s="292"/>
      <c r="R1049" s="292"/>
      <c r="S1049" s="269">
        <v>1048</v>
      </c>
    </row>
    <row r="1050" spans="1:19" ht="15.75">
      <c r="A1050" s="270" t="str">
        <f>IFERROR(IF(J1050&lt;&gt;"",MAX($A$1:A1049)+1,""),"")</f>
        <v/>
      </c>
      <c r="B1050" s="271" t="str">
        <f>IFERROR(IF(J1050="","",_xlfn.CONCAT($Y$2,_xlfn.CONCAT(IF(LEN(ドッグキャリー!$K$2)=1,0,""),ドッグキャリー!$K$2,_xlfn.CONCAT(IF(LEN(ドッグキャリー!$N$2)=1,0,""),ドッグキャリー!$N$2)))),"")</f>
        <v/>
      </c>
      <c r="C1050" s="291"/>
      <c r="D1050" s="291"/>
      <c r="E1050" s="291"/>
      <c r="F1050" s="292"/>
      <c r="G1050" s="292"/>
      <c r="H1050" s="292"/>
      <c r="I1050" s="293" t="str">
        <f>IF(トイ・販促!N64=0,"",トイ・販促!E64)</f>
        <v/>
      </c>
      <c r="J1050" s="294" t="str">
        <f>IFERROR(IF(トイ・販促!N64=0,"",トイ・販促!N64),"")</f>
        <v/>
      </c>
      <c r="K1050" s="292"/>
      <c r="L1050" s="292"/>
      <c r="M1050" s="292"/>
      <c r="N1050" s="292"/>
      <c r="O1050" s="292"/>
      <c r="P1050" s="292"/>
      <c r="Q1050" s="292"/>
      <c r="R1050" s="292"/>
      <c r="S1050" s="269">
        <v>1049</v>
      </c>
    </row>
    <row r="1051" spans="1:19" ht="15.75">
      <c r="A1051" s="270" t="str">
        <f>IFERROR(IF(J1051&lt;&gt;"",MAX($A$1:A1050)+1,""),"")</f>
        <v/>
      </c>
      <c r="B1051" s="271" t="str">
        <f>IFERROR(IF(J1051="","",_xlfn.CONCAT($Y$2,_xlfn.CONCAT(IF(LEN(ドッグキャリー!$K$2)=1,0,""),ドッグキャリー!$K$2,_xlfn.CONCAT(IF(LEN(ドッグキャリー!$N$2)=1,0,""),ドッグキャリー!$N$2)))),"")</f>
        <v/>
      </c>
      <c r="C1051" s="291"/>
      <c r="D1051" s="291"/>
      <c r="E1051" s="291"/>
      <c r="F1051" s="292"/>
      <c r="G1051" s="292"/>
      <c r="H1051" s="292"/>
      <c r="I1051" s="293" t="str">
        <f>IF(トイ・販促!N65=0,"",トイ・販促!E65)</f>
        <v/>
      </c>
      <c r="J1051" s="294" t="str">
        <f>IFERROR(IF(トイ・販促!N65=0,"",トイ・販促!N65),"")</f>
        <v/>
      </c>
      <c r="K1051" s="292"/>
      <c r="L1051" s="292"/>
      <c r="M1051" s="292"/>
      <c r="N1051" s="292"/>
      <c r="O1051" s="292"/>
      <c r="P1051" s="292"/>
      <c r="Q1051" s="292"/>
      <c r="R1051" s="292"/>
      <c r="S1051" s="269">
        <v>1050</v>
      </c>
    </row>
    <row r="1052" spans="1:19" ht="15.75">
      <c r="A1052" s="270" t="str">
        <f>IFERROR(IF(J1052&lt;&gt;"",MAX($A$1:A1051)+1,""),"")</f>
        <v/>
      </c>
      <c r="B1052" s="271" t="str">
        <f>IFERROR(IF(J1052="","",_xlfn.CONCAT($Y$2,_xlfn.CONCAT(IF(LEN(ドッグキャリー!$K$2)=1,0,""),ドッグキャリー!$K$2,_xlfn.CONCAT(IF(LEN(ドッグキャリー!$N$2)=1,0,""),ドッグキャリー!$N$2)))),"")</f>
        <v/>
      </c>
      <c r="C1052" s="291"/>
      <c r="D1052" s="291"/>
      <c r="E1052" s="291"/>
      <c r="F1052" s="292"/>
      <c r="G1052" s="292"/>
      <c r="H1052" s="292"/>
      <c r="I1052" s="293" t="str">
        <f>IF(トイ・販促!N66=0,"",トイ・販促!E66)</f>
        <v/>
      </c>
      <c r="J1052" s="294" t="str">
        <f>IFERROR(IF(トイ・販促!N66=0,"",トイ・販促!N66),"")</f>
        <v/>
      </c>
      <c r="K1052" s="292"/>
      <c r="L1052" s="292"/>
      <c r="M1052" s="292"/>
      <c r="N1052" s="292"/>
      <c r="O1052" s="292"/>
      <c r="P1052" s="292"/>
      <c r="Q1052" s="292"/>
      <c r="R1052" s="292"/>
      <c r="S1052" s="269">
        <v>1051</v>
      </c>
    </row>
    <row r="1053" spans="1:19" ht="15.75">
      <c r="A1053" s="270" t="str">
        <f>IFERROR(IF(J1053&lt;&gt;"",MAX($A$1:A1052)+1,""),"")</f>
        <v/>
      </c>
      <c r="B1053" s="271" t="str">
        <f>IFERROR(IF(J1053="","",_xlfn.CONCAT($Y$2,_xlfn.CONCAT(IF(LEN(ドッグキャリー!$K$2)=1,0,""),ドッグキャリー!$K$2,_xlfn.CONCAT(IF(LEN(ドッグキャリー!$N$2)=1,0,""),ドッグキャリー!$N$2)))),"")</f>
        <v/>
      </c>
      <c r="C1053" s="291"/>
      <c r="D1053" s="291"/>
      <c r="E1053" s="291"/>
      <c r="F1053" s="292"/>
      <c r="G1053" s="292"/>
      <c r="H1053" s="292"/>
      <c r="I1053" s="293" t="str">
        <f>IF(トイ・販促!N67=0,"",トイ・販促!E67)</f>
        <v/>
      </c>
      <c r="J1053" s="294" t="str">
        <f>IFERROR(IF(トイ・販促!N67=0,"",トイ・販促!N67),"")</f>
        <v/>
      </c>
      <c r="K1053" s="292"/>
      <c r="L1053" s="292"/>
      <c r="M1053" s="292"/>
      <c r="N1053" s="292"/>
      <c r="O1053" s="292"/>
      <c r="P1053" s="292"/>
      <c r="Q1053" s="292"/>
      <c r="R1053" s="292"/>
      <c r="S1053" s="269">
        <v>1052</v>
      </c>
    </row>
    <row r="1054" spans="1:19" ht="15.75">
      <c r="A1054" s="270" t="str">
        <f>IFERROR(IF(J1054&lt;&gt;"",MAX($A$1:A1053)+1,""),"")</f>
        <v/>
      </c>
      <c r="B1054" s="271" t="str">
        <f>IFERROR(IF(J1054="","",_xlfn.CONCAT($Y$2,_xlfn.CONCAT(IF(LEN(ドッグキャリー!$K$2)=1,0,""),ドッグキャリー!$K$2,_xlfn.CONCAT(IF(LEN(ドッグキャリー!$N$2)=1,0,""),ドッグキャリー!$N$2)))),"")</f>
        <v/>
      </c>
      <c r="C1054" s="291"/>
      <c r="D1054" s="291"/>
      <c r="E1054" s="291"/>
      <c r="F1054" s="292"/>
      <c r="G1054" s="292"/>
      <c r="H1054" s="292"/>
      <c r="I1054" s="293" t="str">
        <f>IF(トイ・販促!N68=0,"",トイ・販促!E68)</f>
        <v/>
      </c>
      <c r="J1054" s="294" t="str">
        <f>IFERROR(IF(トイ・販促!N68=0,"",トイ・販促!N68),"")</f>
        <v/>
      </c>
      <c r="K1054" s="292"/>
      <c r="L1054" s="292"/>
      <c r="M1054" s="292"/>
      <c r="N1054" s="292"/>
      <c r="O1054" s="292"/>
      <c r="P1054" s="292"/>
      <c r="Q1054" s="292"/>
      <c r="R1054" s="292"/>
      <c r="S1054" s="269">
        <v>1053</v>
      </c>
    </row>
    <row r="1055" spans="1:19" ht="15.75">
      <c r="A1055" s="270" t="str">
        <f>IFERROR(IF(J1055&lt;&gt;"",MAX($A$1:A1054)+1,""),"")</f>
        <v/>
      </c>
      <c r="B1055" s="271" t="str">
        <f>IFERROR(IF(J1055="","",_xlfn.CONCAT($Y$2,_xlfn.CONCAT(IF(LEN(ドッグキャリー!$K$2)=1,0,""),ドッグキャリー!$K$2,_xlfn.CONCAT(IF(LEN(ドッグキャリー!$N$2)=1,0,""),ドッグキャリー!$N$2)))),"")</f>
        <v/>
      </c>
      <c r="C1055" s="291"/>
      <c r="D1055" s="291"/>
      <c r="E1055" s="291"/>
      <c r="F1055" s="292"/>
      <c r="G1055" s="292"/>
      <c r="H1055" s="292"/>
      <c r="I1055" s="293" t="str">
        <f>IF(トイ・販促!N69=0,"",トイ・販促!E69)</f>
        <v/>
      </c>
      <c r="J1055" s="294" t="str">
        <f>IFERROR(IF(トイ・販促!N69=0,"",トイ・販促!N69),"")</f>
        <v/>
      </c>
      <c r="K1055" s="292"/>
      <c r="L1055" s="292"/>
      <c r="M1055" s="292"/>
      <c r="N1055" s="292"/>
      <c r="O1055" s="292"/>
      <c r="P1055" s="292"/>
      <c r="Q1055" s="292"/>
      <c r="R1055" s="292"/>
      <c r="S1055" s="269">
        <v>1054</v>
      </c>
    </row>
    <row r="1056" spans="1:19" ht="15.75">
      <c r="A1056" s="270" t="str">
        <f>IFERROR(IF(J1056&lt;&gt;"",MAX($A$1:A1055)+1,""),"")</f>
        <v/>
      </c>
      <c r="B1056" s="271" t="str">
        <f>IFERROR(IF(J1056="","",_xlfn.CONCAT($Y$2,_xlfn.CONCAT(IF(LEN(ドッグキャリー!$K$2)=1,0,""),ドッグキャリー!$K$2,_xlfn.CONCAT(IF(LEN(ドッグキャリー!$N$2)=1,0,""),ドッグキャリー!$N$2)))),"")</f>
        <v/>
      </c>
      <c r="C1056" s="291"/>
      <c r="D1056" s="291"/>
      <c r="E1056" s="291"/>
      <c r="F1056" s="292"/>
      <c r="G1056" s="292"/>
      <c r="H1056" s="292"/>
      <c r="I1056" s="293" t="str">
        <f>IF(トイ・販促!N70=0,"",トイ・販促!E70)</f>
        <v/>
      </c>
      <c r="J1056" s="294" t="str">
        <f>IFERROR(IF(トイ・販促!N70=0,"",トイ・販促!N70),"")</f>
        <v/>
      </c>
      <c r="K1056" s="292"/>
      <c r="L1056" s="292"/>
      <c r="M1056" s="292"/>
      <c r="N1056" s="292"/>
      <c r="O1056" s="292"/>
      <c r="P1056" s="292"/>
      <c r="Q1056" s="292"/>
      <c r="R1056" s="292"/>
      <c r="S1056" s="269">
        <v>1055</v>
      </c>
    </row>
    <row r="1057" spans="1:19" ht="15.75">
      <c r="A1057" s="270" t="str">
        <f>IFERROR(IF(J1057&lt;&gt;"",MAX($A$1:A1056)+1,""),"")</f>
        <v/>
      </c>
      <c r="B1057" s="271" t="str">
        <f>IFERROR(IF(J1057="","",_xlfn.CONCAT($Y$2,_xlfn.CONCAT(IF(LEN(ドッグキャリー!$K$2)=1,0,""),ドッグキャリー!$K$2,_xlfn.CONCAT(IF(LEN(ドッグキャリー!$N$2)=1,0,""),ドッグキャリー!$N$2)))),"")</f>
        <v/>
      </c>
      <c r="C1057" s="291"/>
      <c r="D1057" s="291"/>
      <c r="E1057" s="291"/>
      <c r="F1057" s="292"/>
      <c r="G1057" s="292"/>
      <c r="H1057" s="292"/>
      <c r="I1057" s="293" t="str">
        <f>IF(トイ・販促!N71=0,"",トイ・販促!E71)</f>
        <v/>
      </c>
      <c r="J1057" s="294" t="str">
        <f>IFERROR(IF(トイ・販促!N71=0,"",トイ・販促!N71),"")</f>
        <v/>
      </c>
      <c r="K1057" s="292"/>
      <c r="L1057" s="292"/>
      <c r="M1057" s="292"/>
      <c r="N1057" s="292"/>
      <c r="O1057" s="292"/>
      <c r="P1057" s="292"/>
      <c r="Q1057" s="292"/>
      <c r="R1057" s="292"/>
      <c r="S1057" s="269">
        <v>1056</v>
      </c>
    </row>
    <row r="1058" spans="1:19" ht="15.75">
      <c r="A1058" s="270" t="str">
        <f>IFERROR(IF(J1058&lt;&gt;"",MAX($A$1:A1057)+1,""),"")</f>
        <v/>
      </c>
      <c r="B1058" s="271" t="str">
        <f>IFERROR(IF(J1058="","",_xlfn.CONCAT($Y$2,_xlfn.CONCAT(IF(LEN(ドッグキャリー!$K$2)=1,0,""),ドッグキャリー!$K$2,_xlfn.CONCAT(IF(LEN(ドッグキャリー!$N$2)=1,0,""),ドッグキャリー!$N$2)))),"")</f>
        <v/>
      </c>
      <c r="C1058" s="291"/>
      <c r="D1058" s="291"/>
      <c r="E1058" s="291"/>
      <c r="F1058" s="292"/>
      <c r="G1058" s="292"/>
      <c r="H1058" s="292"/>
      <c r="I1058" s="293" t="str">
        <f>IF(トイ・販促!N72=0,"",トイ・販促!E72)</f>
        <v/>
      </c>
      <c r="J1058" s="294" t="str">
        <f>IFERROR(IF(トイ・販促!N72=0,"",トイ・販促!N72),"")</f>
        <v/>
      </c>
      <c r="K1058" s="292"/>
      <c r="L1058" s="292"/>
      <c r="M1058" s="292"/>
      <c r="N1058" s="292"/>
      <c r="O1058" s="292"/>
      <c r="P1058" s="292"/>
      <c r="Q1058" s="292"/>
      <c r="R1058" s="292"/>
      <c r="S1058" s="269">
        <v>1057</v>
      </c>
    </row>
    <row r="1059" spans="1:19" ht="15.75">
      <c r="A1059" s="270" t="str">
        <f>IFERROR(IF(J1059&lt;&gt;"",MAX($A$1:A1058)+1,""),"")</f>
        <v/>
      </c>
      <c r="B1059" s="271" t="str">
        <f>IFERROR(IF(J1059="","",_xlfn.CONCAT($Y$2,_xlfn.CONCAT(IF(LEN(ドッグキャリー!$K$2)=1,0,""),ドッグキャリー!$K$2,_xlfn.CONCAT(IF(LEN(ドッグキャリー!$N$2)=1,0,""),ドッグキャリー!$N$2)))),"")</f>
        <v/>
      </c>
      <c r="C1059" s="291"/>
      <c r="D1059" s="291"/>
      <c r="E1059" s="291"/>
      <c r="F1059" s="292"/>
      <c r="G1059" s="292"/>
      <c r="H1059" s="292"/>
      <c r="I1059" s="293" t="str">
        <f>IF(トイ・販促!N73=0,"",トイ・販促!E73)</f>
        <v/>
      </c>
      <c r="J1059" s="294" t="str">
        <f>IFERROR(IF(トイ・販促!N73=0,"",トイ・販促!N73),"")</f>
        <v/>
      </c>
      <c r="K1059" s="292"/>
      <c r="L1059" s="292"/>
      <c r="M1059" s="292"/>
      <c r="N1059" s="292"/>
      <c r="O1059" s="292"/>
      <c r="P1059" s="292"/>
      <c r="Q1059" s="292"/>
      <c r="R1059" s="292"/>
      <c r="S1059" s="269">
        <v>1058</v>
      </c>
    </row>
    <row r="1060" spans="1:19" ht="15.75">
      <c r="A1060" s="270" t="str">
        <f>IFERROR(IF(J1060&lt;&gt;"",MAX($A$1:A1059)+1,""),"")</f>
        <v/>
      </c>
      <c r="B1060" s="271" t="str">
        <f>IFERROR(IF(J1060="","",_xlfn.CONCAT($Y$2,_xlfn.CONCAT(IF(LEN(ドッグキャリー!$K$2)=1,0,""),ドッグキャリー!$K$2,_xlfn.CONCAT(IF(LEN(ドッグキャリー!$N$2)=1,0,""),ドッグキャリー!$N$2)))),"")</f>
        <v/>
      </c>
      <c r="C1060" s="291"/>
      <c r="D1060" s="291"/>
      <c r="E1060" s="291"/>
      <c r="F1060" s="292"/>
      <c r="G1060" s="292"/>
      <c r="H1060" s="292"/>
      <c r="I1060" s="293" t="str">
        <f>IF(トイ・販促!N74=0,"",トイ・販促!E74)</f>
        <v/>
      </c>
      <c r="J1060" s="294" t="str">
        <f>IFERROR(IF(トイ・販促!N74=0,"",トイ・販促!N74),"")</f>
        <v/>
      </c>
      <c r="K1060" s="292"/>
      <c r="L1060" s="292"/>
      <c r="M1060" s="292"/>
      <c r="N1060" s="292"/>
      <c r="O1060" s="292"/>
      <c r="P1060" s="292"/>
      <c r="Q1060" s="292"/>
      <c r="R1060" s="292"/>
      <c r="S1060" s="269">
        <v>1059</v>
      </c>
    </row>
    <row r="1061" spans="1:19" ht="15.75">
      <c r="A1061" s="270" t="str">
        <f>IFERROR(IF(J1061&lt;&gt;"",MAX($A$1:A1060)+1,""),"")</f>
        <v/>
      </c>
      <c r="B1061" s="271" t="str">
        <f>IFERROR(IF(J1061="","",_xlfn.CONCAT($Y$2,_xlfn.CONCAT(IF(LEN(ドッグキャリー!$K$2)=1,0,""),ドッグキャリー!$K$2,_xlfn.CONCAT(IF(LEN(ドッグキャリー!$N$2)=1,0,""),ドッグキャリー!$N$2)))),"")</f>
        <v/>
      </c>
      <c r="C1061" s="291"/>
      <c r="D1061" s="291"/>
      <c r="E1061" s="291"/>
      <c r="F1061" s="292"/>
      <c r="G1061" s="292"/>
      <c r="H1061" s="292"/>
      <c r="I1061" s="293" t="str">
        <f>IF(トイ・販促!N75=0,"",トイ・販促!E75)</f>
        <v/>
      </c>
      <c r="J1061" s="294" t="str">
        <f>IFERROR(IF(トイ・販促!N75=0,"",トイ・販促!N75),"")</f>
        <v/>
      </c>
      <c r="K1061" s="292"/>
      <c r="L1061" s="292"/>
      <c r="M1061" s="292"/>
      <c r="N1061" s="292"/>
      <c r="O1061" s="292"/>
      <c r="P1061" s="292"/>
      <c r="Q1061" s="292"/>
      <c r="R1061" s="292"/>
      <c r="S1061" s="269">
        <v>1060</v>
      </c>
    </row>
    <row r="1062" spans="1:19" ht="15.75">
      <c r="A1062" s="270" t="str">
        <f>IFERROR(IF(J1062&lt;&gt;"",MAX($A$1:A1061)+1,""),"")</f>
        <v/>
      </c>
      <c r="B1062" s="271" t="str">
        <f>IFERROR(IF(J1062="","",_xlfn.CONCAT($Y$2,_xlfn.CONCAT(IF(LEN(ドッグキャリー!$K$2)=1,0,""),ドッグキャリー!$K$2,_xlfn.CONCAT(IF(LEN(ドッグキャリー!$N$2)=1,0,""),ドッグキャリー!$N$2)))),"")</f>
        <v/>
      </c>
      <c r="C1062" s="291"/>
      <c r="D1062" s="291"/>
      <c r="E1062" s="291"/>
      <c r="F1062" s="292"/>
      <c r="G1062" s="292"/>
      <c r="H1062" s="292"/>
      <c r="I1062" s="293" t="str">
        <f>IF(トイ・販促!N76=0,"",トイ・販促!E76)</f>
        <v/>
      </c>
      <c r="J1062" s="294" t="str">
        <f>IFERROR(IF(トイ・販促!N76=0,"",トイ・販促!N76),"")</f>
        <v/>
      </c>
      <c r="K1062" s="292"/>
      <c r="L1062" s="292"/>
      <c r="M1062" s="292"/>
      <c r="N1062" s="292"/>
      <c r="O1062" s="292"/>
      <c r="P1062" s="292"/>
      <c r="Q1062" s="292"/>
      <c r="R1062" s="292"/>
      <c r="S1062" s="269">
        <v>1061</v>
      </c>
    </row>
    <row r="1063" spans="1:19" ht="15.75">
      <c r="A1063" s="270" t="str">
        <f>IFERROR(IF(J1063&lt;&gt;"",MAX($A$1:A1062)+1,""),"")</f>
        <v/>
      </c>
      <c r="B1063" s="271" t="str">
        <f>IFERROR(IF(J1063="","",_xlfn.CONCAT($Y$2,_xlfn.CONCAT(IF(LEN(ドッグキャリー!$K$2)=1,0,""),ドッグキャリー!$K$2,_xlfn.CONCAT(IF(LEN(ドッグキャリー!$N$2)=1,0,""),ドッグキャリー!$N$2)))),"")</f>
        <v/>
      </c>
      <c r="C1063" s="291"/>
      <c r="D1063" s="291"/>
      <c r="E1063" s="291"/>
      <c r="F1063" s="292"/>
      <c r="G1063" s="292"/>
      <c r="H1063" s="292"/>
      <c r="I1063" s="293" t="str">
        <f>IF(トイ・販促!N77=0,"",トイ・販促!E77)</f>
        <v/>
      </c>
      <c r="J1063" s="294" t="str">
        <f>IFERROR(IF(トイ・販促!N77=0,"",トイ・販促!N77),"")</f>
        <v/>
      </c>
      <c r="K1063" s="292"/>
      <c r="L1063" s="292"/>
      <c r="M1063" s="292"/>
      <c r="N1063" s="292"/>
      <c r="O1063" s="292"/>
      <c r="P1063" s="292"/>
      <c r="Q1063" s="292"/>
      <c r="R1063" s="292"/>
      <c r="S1063" s="269">
        <v>1062</v>
      </c>
    </row>
    <row r="1064" spans="1:19" ht="15.75">
      <c r="A1064" s="270" t="str">
        <f>IFERROR(IF(J1064&lt;&gt;"",MAX($A$1:A1063)+1,""),"")</f>
        <v/>
      </c>
      <c r="B1064" s="271" t="str">
        <f>IFERROR(IF(J1064="","",_xlfn.CONCAT($Y$2,_xlfn.CONCAT(IF(LEN(ドッグキャリー!$K$2)=1,0,""),ドッグキャリー!$K$2,_xlfn.CONCAT(IF(LEN(ドッグキャリー!$N$2)=1,0,""),ドッグキャリー!$N$2)))),"")</f>
        <v/>
      </c>
      <c r="C1064" s="291"/>
      <c r="D1064" s="291"/>
      <c r="E1064" s="291"/>
      <c r="F1064" s="292"/>
      <c r="G1064" s="292"/>
      <c r="H1064" s="292"/>
      <c r="I1064" s="293" t="str">
        <f>IF(トイ・販促!N78=0,"",トイ・販促!E78)</f>
        <v/>
      </c>
      <c r="J1064" s="294" t="str">
        <f>IFERROR(IF(トイ・販促!N78=0,"",トイ・販促!N78),"")</f>
        <v/>
      </c>
      <c r="K1064" s="292"/>
      <c r="L1064" s="292"/>
      <c r="M1064" s="292"/>
      <c r="N1064" s="292"/>
      <c r="O1064" s="292"/>
      <c r="P1064" s="292"/>
      <c r="Q1064" s="292"/>
      <c r="R1064" s="292"/>
      <c r="S1064" s="269">
        <v>1063</v>
      </c>
    </row>
    <row r="1065" spans="1:19" ht="15.75">
      <c r="A1065" s="270" t="str">
        <f>IFERROR(IF(J1065&lt;&gt;"",MAX($A$1:A1064)+1,""),"")</f>
        <v/>
      </c>
      <c r="B1065" s="271" t="str">
        <f>IFERROR(IF(J1065="","",_xlfn.CONCAT($Y$2,_xlfn.CONCAT(IF(LEN(ドッグキャリー!$K$2)=1,0,""),ドッグキャリー!$K$2,_xlfn.CONCAT(IF(LEN(ドッグキャリー!$N$2)=1,0,""),ドッグキャリー!$N$2)))),"")</f>
        <v/>
      </c>
      <c r="C1065" s="291"/>
      <c r="D1065" s="291"/>
      <c r="E1065" s="291"/>
      <c r="F1065" s="292"/>
      <c r="G1065" s="292"/>
      <c r="H1065" s="292"/>
      <c r="I1065" s="293" t="str">
        <f>IF(トイ・販促!N79=0,"",トイ・販促!E79)</f>
        <v/>
      </c>
      <c r="J1065" s="294" t="str">
        <f>IFERROR(IF(トイ・販促!N79=0,"",トイ・販促!N79),"")</f>
        <v/>
      </c>
      <c r="K1065" s="292"/>
      <c r="L1065" s="292"/>
      <c r="M1065" s="292"/>
      <c r="N1065" s="292"/>
      <c r="O1065" s="292"/>
      <c r="P1065" s="292"/>
      <c r="Q1065" s="292"/>
      <c r="R1065" s="292"/>
      <c r="S1065" s="269">
        <v>1064</v>
      </c>
    </row>
    <row r="1066" spans="1:19" ht="15.75">
      <c r="A1066" s="270" t="str">
        <f>IFERROR(IF(J1066&lt;&gt;"",MAX($A$1:A1065)+1,""),"")</f>
        <v/>
      </c>
      <c r="B1066" s="271" t="str">
        <f>IFERROR(IF(J1066="","",_xlfn.CONCAT($Y$2,_xlfn.CONCAT(IF(LEN(ドッグキャリー!$K$2)=1,0,""),ドッグキャリー!$K$2,_xlfn.CONCAT(IF(LEN(ドッグキャリー!$N$2)=1,0,""),ドッグキャリー!$N$2)))),"")</f>
        <v/>
      </c>
      <c r="C1066" s="291"/>
      <c r="D1066" s="291"/>
      <c r="E1066" s="291"/>
      <c r="F1066" s="292"/>
      <c r="G1066" s="292"/>
      <c r="H1066" s="292"/>
      <c r="I1066" s="293" t="str">
        <f>IF(トイ・販促!N80=0,"",トイ・販促!E80)</f>
        <v/>
      </c>
      <c r="J1066" s="294" t="str">
        <f>IFERROR(IF(トイ・販促!N80=0,"",トイ・販促!N80),"")</f>
        <v/>
      </c>
      <c r="K1066" s="292"/>
      <c r="L1066" s="292"/>
      <c r="M1066" s="292"/>
      <c r="N1066" s="292"/>
      <c r="O1066" s="292"/>
      <c r="P1066" s="292"/>
      <c r="Q1066" s="292"/>
      <c r="R1066" s="292"/>
      <c r="S1066" s="269">
        <v>1065</v>
      </c>
    </row>
    <row r="1067" spans="1:19" ht="15.75">
      <c r="A1067" s="270" t="str">
        <f>IFERROR(IF(J1067&lt;&gt;"",MAX($A$1:A1066)+1,""),"")</f>
        <v/>
      </c>
      <c r="B1067" s="271" t="str">
        <f>IFERROR(IF(J1067="","",_xlfn.CONCAT($Y$2,_xlfn.CONCAT(IF(LEN(ドッグキャリー!$K$2)=1,0,""),ドッグキャリー!$K$2,_xlfn.CONCAT(IF(LEN(ドッグキャリー!$N$2)=1,0,""),ドッグキャリー!$N$2)))),"")</f>
        <v/>
      </c>
      <c r="C1067" s="291"/>
      <c r="D1067" s="291"/>
      <c r="E1067" s="291"/>
      <c r="F1067" s="292"/>
      <c r="G1067" s="292"/>
      <c r="H1067" s="292"/>
      <c r="I1067" s="293" t="str">
        <f>IF(トイ・販促!N81=0,"",トイ・販促!E81)</f>
        <v/>
      </c>
      <c r="J1067" s="294" t="str">
        <f>IFERROR(IF(トイ・販促!N81=0,"",トイ・販促!N81),"")</f>
        <v/>
      </c>
      <c r="K1067" s="292"/>
      <c r="L1067" s="292"/>
      <c r="M1067" s="292"/>
      <c r="N1067" s="292"/>
      <c r="O1067" s="292"/>
      <c r="P1067" s="292"/>
      <c r="Q1067" s="292"/>
      <c r="R1067" s="292"/>
      <c r="S1067" s="269">
        <v>1066</v>
      </c>
    </row>
    <row r="1068" spans="1:19" ht="15.75">
      <c r="A1068" s="270" t="str">
        <f>IFERROR(IF(J1068&lt;&gt;"",MAX($A$1:A1067)+1,""),"")</f>
        <v/>
      </c>
      <c r="B1068" s="271" t="str">
        <f>IFERROR(IF(J1068="","",_xlfn.CONCAT($Y$2,_xlfn.CONCAT(IF(LEN(ドッグキャリー!$K$2)=1,0,""),ドッグキャリー!$K$2,_xlfn.CONCAT(IF(LEN(ドッグキャリー!$N$2)=1,0,""),ドッグキャリー!$N$2)))),"")</f>
        <v/>
      </c>
      <c r="C1068" s="291"/>
      <c r="D1068" s="291"/>
      <c r="E1068" s="291"/>
      <c r="F1068" s="292"/>
      <c r="G1068" s="292"/>
      <c r="H1068" s="292"/>
      <c r="I1068" s="293" t="str">
        <f>IF(トイ・販促!N82=0,"",トイ・販促!E82)</f>
        <v/>
      </c>
      <c r="J1068" s="294" t="str">
        <f>IFERROR(IF(トイ・販促!N82=0,"",トイ・販促!N82),"")</f>
        <v/>
      </c>
      <c r="K1068" s="292"/>
      <c r="L1068" s="292"/>
      <c r="M1068" s="292"/>
      <c r="N1068" s="292"/>
      <c r="O1068" s="292"/>
      <c r="P1068" s="292"/>
      <c r="Q1068" s="292"/>
      <c r="R1068" s="292"/>
      <c r="S1068" s="269">
        <v>1067</v>
      </c>
    </row>
    <row r="1069" spans="1:19" ht="15.75">
      <c r="A1069" s="270" t="str">
        <f>IFERROR(IF(J1069&lt;&gt;"",MAX($A$1:A1068)+1,""),"")</f>
        <v/>
      </c>
      <c r="B1069" s="271" t="str">
        <f>IFERROR(IF(J1069="","",_xlfn.CONCAT($Y$2,_xlfn.CONCAT(IF(LEN(ドッグキャリー!$K$2)=1,0,""),ドッグキャリー!$K$2,_xlfn.CONCAT(IF(LEN(ドッグキャリー!$N$2)=1,0,""),ドッグキャリー!$N$2)))),"")</f>
        <v/>
      </c>
      <c r="C1069" s="291"/>
      <c r="D1069" s="291"/>
      <c r="E1069" s="291"/>
      <c r="F1069" s="292"/>
      <c r="G1069" s="292"/>
      <c r="H1069" s="292"/>
      <c r="I1069" s="293" t="str">
        <f>IF(トイ・販促!N83=0,"",トイ・販促!E83)</f>
        <v/>
      </c>
      <c r="J1069" s="294" t="str">
        <f>IFERROR(IF(トイ・販促!N83=0,"",トイ・販促!N83),"")</f>
        <v/>
      </c>
      <c r="K1069" s="292"/>
      <c r="L1069" s="292"/>
      <c r="M1069" s="292"/>
      <c r="N1069" s="292"/>
      <c r="O1069" s="292"/>
      <c r="P1069" s="292"/>
      <c r="Q1069" s="292"/>
      <c r="R1069" s="292"/>
      <c r="S1069" s="269">
        <v>1068</v>
      </c>
    </row>
    <row r="1070" spans="1:19" ht="15.75">
      <c r="A1070" s="270" t="str">
        <f>IFERROR(IF(J1070&lt;&gt;"",MAX($A$1:A1069)+1,""),"")</f>
        <v/>
      </c>
      <c r="B1070" s="271" t="str">
        <f>IFERROR(IF(J1070="","",_xlfn.CONCAT($Y$2,_xlfn.CONCAT(IF(LEN(ドッグキャリー!$K$2)=1,0,""),ドッグキャリー!$K$2,_xlfn.CONCAT(IF(LEN(ドッグキャリー!$N$2)=1,0,""),ドッグキャリー!$N$2)))),"")</f>
        <v/>
      </c>
      <c r="C1070" s="291"/>
      <c r="D1070" s="291"/>
      <c r="E1070" s="291"/>
      <c r="F1070" s="292"/>
      <c r="G1070" s="292"/>
      <c r="H1070" s="292"/>
      <c r="I1070" s="293" t="str">
        <f>IF(トイ・販促!N84=0,"",トイ・販促!E84)</f>
        <v/>
      </c>
      <c r="J1070" s="294" t="str">
        <f>IFERROR(IF(トイ・販促!N84=0,"",トイ・販促!N84),"")</f>
        <v/>
      </c>
      <c r="K1070" s="292"/>
      <c r="L1070" s="292"/>
      <c r="M1070" s="292"/>
      <c r="N1070" s="292"/>
      <c r="O1070" s="292"/>
      <c r="P1070" s="292"/>
      <c r="Q1070" s="292"/>
      <c r="R1070" s="292"/>
      <c r="S1070" s="269">
        <v>1069</v>
      </c>
    </row>
    <row r="1071" spans="1:19" ht="15.75">
      <c r="A1071" s="270" t="str">
        <f>IFERROR(IF(J1071&lt;&gt;"",MAX($A$1:A1070)+1,""),"")</f>
        <v/>
      </c>
      <c r="B1071" s="271" t="str">
        <f>IFERROR(IF(J1071="","",_xlfn.CONCAT($Y$2,_xlfn.CONCAT(IF(LEN(ドッグキャリー!$K$2)=1,0,""),ドッグキャリー!$K$2,_xlfn.CONCAT(IF(LEN(ドッグキャリー!$N$2)=1,0,""),ドッグキャリー!$N$2)))),"")</f>
        <v/>
      </c>
      <c r="C1071" s="291"/>
      <c r="D1071" s="291"/>
      <c r="E1071" s="291"/>
      <c r="F1071" s="292"/>
      <c r="G1071" s="292"/>
      <c r="H1071" s="292"/>
      <c r="I1071" s="293" t="str">
        <f>IF(トイ・販促!N85=0,"",トイ・販促!E85)</f>
        <v/>
      </c>
      <c r="J1071" s="294" t="str">
        <f>IFERROR(IF(トイ・販促!N85=0,"",トイ・販促!N85),"")</f>
        <v/>
      </c>
      <c r="K1071" s="292"/>
      <c r="L1071" s="292"/>
      <c r="M1071" s="292"/>
      <c r="N1071" s="292"/>
      <c r="O1071" s="292"/>
      <c r="P1071" s="292"/>
      <c r="Q1071" s="292"/>
      <c r="R1071" s="292"/>
      <c r="S1071" s="269">
        <v>1070</v>
      </c>
    </row>
    <row r="1072" spans="1:19" ht="15.75">
      <c r="A1072" s="270" t="str">
        <f>IFERROR(IF(J1072&lt;&gt;"",MAX($A$1:A1071)+1,""),"")</f>
        <v/>
      </c>
      <c r="B1072" s="271" t="str">
        <f>IFERROR(IF(J1072="","",_xlfn.CONCAT($Y$2,_xlfn.CONCAT(IF(LEN(ドッグキャリー!$K$2)=1,0,""),ドッグキャリー!$K$2,_xlfn.CONCAT(IF(LEN(ドッグキャリー!$N$2)=1,0,""),ドッグキャリー!$N$2)))),"")</f>
        <v/>
      </c>
      <c r="C1072" s="291"/>
      <c r="D1072" s="291"/>
      <c r="E1072" s="291"/>
      <c r="F1072" s="292"/>
      <c r="G1072" s="292"/>
      <c r="H1072" s="292"/>
      <c r="I1072" s="293" t="str">
        <f>IF(トイ・販促!N86=0,"",トイ・販促!E86)</f>
        <v/>
      </c>
      <c r="J1072" s="294" t="str">
        <f>IFERROR(IF(トイ・販促!N86=0,"",トイ・販促!N86),"")</f>
        <v/>
      </c>
      <c r="K1072" s="292"/>
      <c r="L1072" s="292"/>
      <c r="M1072" s="292"/>
      <c r="N1072" s="292"/>
      <c r="O1072" s="292"/>
      <c r="P1072" s="292"/>
      <c r="Q1072" s="292"/>
      <c r="R1072" s="292"/>
      <c r="S1072" s="269">
        <v>1071</v>
      </c>
    </row>
    <row r="1073" spans="1:19" ht="15.75">
      <c r="A1073" s="270" t="str">
        <f>IFERROR(IF(J1073&lt;&gt;"",MAX($A$1:A1072)+1,""),"")</f>
        <v/>
      </c>
      <c r="B1073" s="271" t="str">
        <f>IFERROR(IF(J1073="","",_xlfn.CONCAT($Y$2,_xlfn.CONCAT(IF(LEN(ドッグキャリー!$K$2)=1,0,""),ドッグキャリー!$K$2,_xlfn.CONCAT(IF(LEN(ドッグキャリー!$N$2)=1,0,""),ドッグキャリー!$N$2)))),"")</f>
        <v/>
      </c>
      <c r="C1073" s="291"/>
      <c r="D1073" s="291"/>
      <c r="E1073" s="291"/>
      <c r="F1073" s="292"/>
      <c r="G1073" s="292"/>
      <c r="H1073" s="292"/>
      <c r="I1073" s="293" t="str">
        <f>IF(トイ・販促!N87=0,"",トイ・販促!E87)</f>
        <v/>
      </c>
      <c r="J1073" s="294" t="str">
        <f>IFERROR(IF(トイ・販促!N87=0,"",トイ・販促!N87),"")</f>
        <v/>
      </c>
      <c r="K1073" s="292"/>
      <c r="L1073" s="292"/>
      <c r="M1073" s="292"/>
      <c r="N1073" s="292"/>
      <c r="O1073" s="292"/>
      <c r="P1073" s="292"/>
      <c r="Q1073" s="292"/>
      <c r="R1073" s="292"/>
      <c r="S1073" s="269">
        <v>1072</v>
      </c>
    </row>
    <row r="1074" spans="1:19" ht="15.75">
      <c r="A1074" s="270" t="str">
        <f>IFERROR(IF(J1074&lt;&gt;"",MAX($A$1:A1073)+1,""),"")</f>
        <v/>
      </c>
      <c r="B1074" s="271" t="str">
        <f>IFERROR(IF(J1074="","",_xlfn.CONCAT($Y$2,_xlfn.CONCAT(IF(LEN(ドッグキャリー!$K$2)=1,0,""),ドッグキャリー!$K$2,_xlfn.CONCAT(IF(LEN(ドッグキャリー!$N$2)=1,0,""),ドッグキャリー!$N$2)))),"")</f>
        <v/>
      </c>
      <c r="C1074" s="291"/>
      <c r="D1074" s="291"/>
      <c r="E1074" s="291"/>
      <c r="F1074" s="292"/>
      <c r="G1074" s="292"/>
      <c r="H1074" s="292"/>
      <c r="I1074" s="293" t="str">
        <f>IF(トイ・販促!N88=0,"",トイ・販促!E88)</f>
        <v/>
      </c>
      <c r="J1074" s="294" t="str">
        <f>IFERROR(IF(トイ・販促!N88=0,"",トイ・販促!N88),"")</f>
        <v/>
      </c>
      <c r="K1074" s="292"/>
      <c r="L1074" s="292"/>
      <c r="M1074" s="292"/>
      <c r="N1074" s="292"/>
      <c r="O1074" s="292"/>
      <c r="P1074" s="292"/>
      <c r="Q1074" s="292"/>
      <c r="R1074" s="292"/>
      <c r="S1074" s="269">
        <v>1073</v>
      </c>
    </row>
    <row r="1075" spans="1:19" ht="15.75">
      <c r="A1075" s="270" t="str">
        <f>IFERROR(IF(J1075&lt;&gt;"",MAX($A$1:A1074)+1,""),"")</f>
        <v/>
      </c>
      <c r="B1075" s="271" t="str">
        <f>IFERROR(IF(J1075="","",_xlfn.CONCAT($Y$2,_xlfn.CONCAT(IF(LEN(ドッグキャリー!$K$2)=1,0,""),ドッグキャリー!$K$2,_xlfn.CONCAT(IF(LEN(ドッグキャリー!$N$2)=1,0,""),ドッグキャリー!$N$2)))),"")</f>
        <v/>
      </c>
      <c r="C1075" s="291"/>
      <c r="D1075" s="291"/>
      <c r="E1075" s="291"/>
      <c r="F1075" s="292"/>
      <c r="G1075" s="292"/>
      <c r="H1075" s="292"/>
      <c r="I1075" s="293" t="str">
        <f>IF(トイ・販促!N89=0,"",トイ・販促!E89)</f>
        <v/>
      </c>
      <c r="J1075" s="294" t="str">
        <f>IFERROR(IF(トイ・販促!N89=0,"",トイ・販促!N89),"")</f>
        <v/>
      </c>
      <c r="K1075" s="292"/>
      <c r="L1075" s="292"/>
      <c r="M1075" s="292"/>
      <c r="N1075" s="292"/>
      <c r="O1075" s="292"/>
      <c r="P1075" s="292"/>
      <c r="Q1075" s="292"/>
      <c r="R1075" s="292"/>
      <c r="S1075" s="269">
        <v>1074</v>
      </c>
    </row>
    <row r="1076" spans="1:19" ht="15.75">
      <c r="A1076" s="270" t="str">
        <f>IFERROR(IF(J1076&lt;&gt;"",MAX($A$1:A1075)+1,""),"")</f>
        <v/>
      </c>
      <c r="B1076" s="271" t="str">
        <f>IFERROR(IF(J1076="","",_xlfn.CONCAT($Y$2,_xlfn.CONCAT(IF(LEN(ドッグキャリー!$K$2)=1,0,""),ドッグキャリー!$K$2,_xlfn.CONCAT(IF(LEN(ドッグキャリー!$N$2)=1,0,""),ドッグキャリー!$N$2)))),"")</f>
        <v/>
      </c>
      <c r="C1076" s="291"/>
      <c r="D1076" s="291"/>
      <c r="E1076" s="291"/>
      <c r="F1076" s="292"/>
      <c r="G1076" s="292"/>
      <c r="H1076" s="292"/>
      <c r="I1076" s="293" t="str">
        <f>IF(トイ・販促!N90=0,"",トイ・販促!E90)</f>
        <v/>
      </c>
      <c r="J1076" s="294" t="str">
        <f>IFERROR(IF(トイ・販促!N90=0,"",トイ・販促!N90),"")</f>
        <v/>
      </c>
      <c r="K1076" s="292"/>
      <c r="L1076" s="292"/>
      <c r="M1076" s="292"/>
      <c r="N1076" s="292"/>
      <c r="O1076" s="292"/>
      <c r="P1076" s="292"/>
      <c r="Q1076" s="292"/>
      <c r="R1076" s="292"/>
      <c r="S1076" s="269">
        <v>1075</v>
      </c>
    </row>
    <row r="1077" spans="1:19" ht="15.75">
      <c r="A1077" s="270" t="str">
        <f>IFERROR(IF(J1077&lt;&gt;"",MAX($A$1:A1076)+1,""),"")</f>
        <v/>
      </c>
      <c r="B1077" s="271" t="str">
        <f>IFERROR(IF(J1077="","",_xlfn.CONCAT($Y$2,_xlfn.CONCAT(IF(LEN(ドッグキャリー!$K$2)=1,0,""),ドッグキャリー!$K$2,_xlfn.CONCAT(IF(LEN(ドッグキャリー!$N$2)=1,0,""),ドッグキャリー!$N$2)))),"")</f>
        <v/>
      </c>
      <c r="C1077" s="291"/>
      <c r="D1077" s="291"/>
      <c r="E1077" s="291"/>
      <c r="F1077" s="292"/>
      <c r="G1077" s="292"/>
      <c r="H1077" s="292"/>
      <c r="I1077" s="293" t="str">
        <f>IF(トイ・販促!N91=0,"",トイ・販促!E91)</f>
        <v/>
      </c>
      <c r="J1077" s="294" t="str">
        <f>IFERROR(IF(トイ・販促!N91=0,"",トイ・販促!N91),"")</f>
        <v/>
      </c>
      <c r="K1077" s="292"/>
      <c r="L1077" s="292"/>
      <c r="M1077" s="292"/>
      <c r="N1077" s="292"/>
      <c r="O1077" s="292"/>
      <c r="P1077" s="292"/>
      <c r="Q1077" s="292"/>
      <c r="R1077" s="292"/>
      <c r="S1077" s="269">
        <v>1076</v>
      </c>
    </row>
    <row r="1078" spans="1:19" ht="15.75">
      <c r="A1078" s="270" t="str">
        <f>IFERROR(IF(J1078&lt;&gt;"",MAX($A$1:A1077)+1,""),"")</f>
        <v/>
      </c>
      <c r="B1078" s="271" t="str">
        <f>IFERROR(IF(J1078="","",_xlfn.CONCAT($Y$2,_xlfn.CONCAT(IF(LEN(ドッグキャリー!$K$2)=1,0,""),ドッグキャリー!$K$2,_xlfn.CONCAT(IF(LEN(ドッグキャリー!$N$2)=1,0,""),ドッグキャリー!$N$2)))),"")</f>
        <v/>
      </c>
      <c r="C1078" s="291"/>
      <c r="D1078" s="291"/>
      <c r="E1078" s="291"/>
      <c r="F1078" s="292"/>
      <c r="G1078" s="292"/>
      <c r="H1078" s="292"/>
      <c r="I1078" s="293" t="str">
        <f>IF(トイ・販促!N92=0,"",トイ・販促!E92)</f>
        <v/>
      </c>
      <c r="J1078" s="294" t="str">
        <f>IFERROR(IF(トイ・販促!N92=0,"",トイ・販促!N92),"")</f>
        <v/>
      </c>
      <c r="K1078" s="292"/>
      <c r="L1078" s="292"/>
      <c r="M1078" s="292"/>
      <c r="N1078" s="292"/>
      <c r="O1078" s="292"/>
      <c r="P1078" s="292"/>
      <c r="Q1078" s="292"/>
      <c r="R1078" s="292"/>
      <c r="S1078" s="269">
        <v>1077</v>
      </c>
    </row>
    <row r="1079" spans="1:19" ht="15.75">
      <c r="A1079" s="270" t="str">
        <f>IFERROR(IF(J1079&lt;&gt;"",MAX($A$1:A1078)+1,""),"")</f>
        <v/>
      </c>
      <c r="B1079" s="271" t="str">
        <f>IFERROR(IF(J1079="","",_xlfn.CONCAT($Y$2,_xlfn.CONCAT(IF(LEN(ドッグキャリー!$K$2)=1,0,""),ドッグキャリー!$K$2,_xlfn.CONCAT(IF(LEN(ドッグキャリー!$N$2)=1,0,""),ドッグキャリー!$N$2)))),"")</f>
        <v/>
      </c>
      <c r="C1079" s="291"/>
      <c r="D1079" s="291"/>
      <c r="E1079" s="291"/>
      <c r="F1079" s="292"/>
      <c r="G1079" s="292"/>
      <c r="H1079" s="292"/>
      <c r="I1079" s="293" t="str">
        <f>IF(トイ・販促!N93=0,"",トイ・販促!E93)</f>
        <v/>
      </c>
      <c r="J1079" s="294" t="str">
        <f>IFERROR(IF(トイ・販促!N93=0,"",トイ・販促!N93),"")</f>
        <v/>
      </c>
      <c r="K1079" s="292"/>
      <c r="L1079" s="292"/>
      <c r="M1079" s="292"/>
      <c r="N1079" s="292"/>
      <c r="O1079" s="292"/>
      <c r="P1079" s="292"/>
      <c r="Q1079" s="292"/>
      <c r="R1079" s="292"/>
      <c r="S1079" s="269">
        <v>1078</v>
      </c>
    </row>
    <row r="1080" spans="1:19" ht="15.75">
      <c r="A1080" s="270" t="str">
        <f>IFERROR(IF(J1080&lt;&gt;"",MAX($A$1:A1079)+1,""),"")</f>
        <v/>
      </c>
      <c r="B1080" s="271" t="str">
        <f>IFERROR(IF(J1080="","",_xlfn.CONCAT($Y$2,_xlfn.CONCAT(IF(LEN(ドッグキャリー!$K$2)=1,0,""),ドッグキャリー!$K$2,_xlfn.CONCAT(IF(LEN(ドッグキャリー!$N$2)=1,0,""),ドッグキャリー!$N$2)))),"")</f>
        <v/>
      </c>
      <c r="C1080" s="291"/>
      <c r="D1080" s="291"/>
      <c r="E1080" s="291"/>
      <c r="F1080" s="292"/>
      <c r="G1080" s="292"/>
      <c r="H1080" s="292"/>
      <c r="I1080" s="293" t="str">
        <f>IF(トイ・販促!N94=0,"",トイ・販促!E94)</f>
        <v/>
      </c>
      <c r="J1080" s="294" t="str">
        <f>IFERROR(IF(トイ・販促!N94=0,"",トイ・販促!N94),"")</f>
        <v/>
      </c>
      <c r="K1080" s="292"/>
      <c r="L1080" s="292"/>
      <c r="M1080" s="292"/>
      <c r="N1080" s="292"/>
      <c r="O1080" s="292"/>
      <c r="P1080" s="292"/>
      <c r="Q1080" s="292"/>
      <c r="R1080" s="292"/>
      <c r="S1080" s="269">
        <v>1079</v>
      </c>
    </row>
    <row r="1081" spans="1:19" ht="15.75">
      <c r="A1081" s="270" t="str">
        <f>IFERROR(IF(J1081&lt;&gt;"",MAX($A$1:A1080)+1,""),"")</f>
        <v/>
      </c>
      <c r="B1081" s="271" t="str">
        <f>IFERROR(IF(J1081="","",_xlfn.CONCAT($Y$2,_xlfn.CONCAT(IF(LEN(ドッグキャリー!$K$2)=1,0,""),ドッグキャリー!$K$2,_xlfn.CONCAT(IF(LEN(ドッグキャリー!$N$2)=1,0,""),ドッグキャリー!$N$2)))),"")</f>
        <v/>
      </c>
      <c r="C1081" s="291"/>
      <c r="D1081" s="291"/>
      <c r="E1081" s="291"/>
      <c r="F1081" s="292"/>
      <c r="G1081" s="292"/>
      <c r="H1081" s="292"/>
      <c r="I1081" s="293" t="str">
        <f>IF(トイ・販促!N95=0,"",トイ・販促!E95)</f>
        <v/>
      </c>
      <c r="J1081" s="294" t="str">
        <f>IFERROR(IF(トイ・販促!N95=0,"",トイ・販促!N95),"")</f>
        <v/>
      </c>
      <c r="K1081" s="292"/>
      <c r="L1081" s="292"/>
      <c r="M1081" s="292"/>
      <c r="N1081" s="292"/>
      <c r="O1081" s="292"/>
      <c r="P1081" s="292"/>
      <c r="Q1081" s="292"/>
      <c r="R1081" s="292"/>
      <c r="S1081" s="269">
        <v>1080</v>
      </c>
    </row>
    <row r="1082" spans="1:19" ht="15.75">
      <c r="A1082" s="270" t="str">
        <f>IFERROR(IF(J1082&lt;&gt;"",MAX($A$1:A1081)+1,""),"")</f>
        <v/>
      </c>
      <c r="B1082" s="271" t="str">
        <f>IFERROR(IF(J1082="","",_xlfn.CONCAT($Y$2,_xlfn.CONCAT(IF(LEN(ドッグキャリー!$K$2)=1,0,""),ドッグキャリー!$K$2,_xlfn.CONCAT(IF(LEN(ドッグキャリー!$N$2)=1,0,""),ドッグキャリー!$N$2)))),"")</f>
        <v/>
      </c>
      <c r="C1082" s="291"/>
      <c r="D1082" s="291"/>
      <c r="E1082" s="291"/>
      <c r="F1082" s="292"/>
      <c r="G1082" s="292"/>
      <c r="H1082" s="292"/>
      <c r="I1082" s="293" t="str">
        <f>IF(トイ・販促!N96=0,"",トイ・販促!E96)</f>
        <v/>
      </c>
      <c r="J1082" s="294" t="str">
        <f>IFERROR(IF(トイ・販促!N96=0,"",トイ・販促!N96),"")</f>
        <v/>
      </c>
      <c r="K1082" s="292"/>
      <c r="L1082" s="292"/>
      <c r="M1082" s="292"/>
      <c r="N1082" s="292"/>
      <c r="O1082" s="292"/>
      <c r="P1082" s="292"/>
      <c r="Q1082" s="292"/>
      <c r="R1082" s="292"/>
      <c r="S1082" s="269">
        <v>1081</v>
      </c>
    </row>
    <row r="1083" spans="1:19" ht="15.75">
      <c r="A1083" s="270" t="str">
        <f>IFERROR(IF(J1083&lt;&gt;"",MAX($A$1:A1082)+1,""),"")</f>
        <v/>
      </c>
      <c r="B1083" s="271" t="str">
        <f>IFERROR(IF(J1083="","",_xlfn.CONCAT($Y$2,_xlfn.CONCAT(IF(LEN(ドッグキャリー!$K$2)=1,0,""),ドッグキャリー!$K$2,_xlfn.CONCAT(IF(LEN(ドッグキャリー!$N$2)=1,0,""),ドッグキャリー!$N$2)))),"")</f>
        <v/>
      </c>
      <c r="C1083" s="291"/>
      <c r="D1083" s="291"/>
      <c r="E1083" s="291"/>
      <c r="F1083" s="292"/>
      <c r="G1083" s="292"/>
      <c r="H1083" s="292"/>
      <c r="I1083" s="293" t="str">
        <f>IF(トイ・販促!N97=0,"",トイ・販促!E97)</f>
        <v/>
      </c>
      <c r="J1083" s="294" t="str">
        <f>IFERROR(IF(トイ・販促!N97=0,"",トイ・販促!N97),"")</f>
        <v/>
      </c>
      <c r="K1083" s="292"/>
      <c r="L1083" s="292"/>
      <c r="M1083" s="292"/>
      <c r="N1083" s="292"/>
      <c r="O1083" s="292"/>
      <c r="P1083" s="292"/>
      <c r="Q1083" s="292"/>
      <c r="R1083" s="292"/>
      <c r="S1083" s="269">
        <v>1082</v>
      </c>
    </row>
    <row r="1084" spans="1:19" ht="15.75">
      <c r="A1084" s="270" t="str">
        <f>IFERROR(IF(J1084&lt;&gt;"",MAX($A$1:A1083)+1,""),"")</f>
        <v/>
      </c>
      <c r="B1084" s="271" t="str">
        <f>IFERROR(IF(J1084="","",_xlfn.CONCAT($Y$2,_xlfn.CONCAT(IF(LEN(ドッグキャリー!$K$2)=1,0,""),ドッグキャリー!$K$2,_xlfn.CONCAT(IF(LEN(ドッグキャリー!$N$2)=1,0,""),ドッグキャリー!$N$2)))),"")</f>
        <v/>
      </c>
      <c r="C1084" s="291"/>
      <c r="D1084" s="291"/>
      <c r="E1084" s="291"/>
      <c r="F1084" s="292"/>
      <c r="G1084" s="292"/>
      <c r="H1084" s="292"/>
      <c r="I1084" s="293" t="str">
        <f>IF(トイ・販促!N98=0,"",トイ・販促!E98)</f>
        <v/>
      </c>
      <c r="J1084" s="294" t="str">
        <f>IFERROR(IF(トイ・販促!N98=0,"",トイ・販促!N98),"")</f>
        <v/>
      </c>
      <c r="K1084" s="292"/>
      <c r="L1084" s="292"/>
      <c r="M1084" s="292"/>
      <c r="N1084" s="292"/>
      <c r="O1084" s="292"/>
      <c r="P1084" s="292"/>
      <c r="Q1084" s="292"/>
      <c r="R1084" s="292"/>
      <c r="S1084" s="269">
        <v>1083</v>
      </c>
    </row>
    <row r="1085" spans="1:19" ht="15.75">
      <c r="A1085" s="270" t="str">
        <f>IFERROR(IF(J1085&lt;&gt;"",MAX($A$1:A1084)+1,""),"")</f>
        <v/>
      </c>
      <c r="B1085" s="271" t="str">
        <f>IFERROR(IF(J1085="","",_xlfn.CONCAT($Y$2,_xlfn.CONCAT(IF(LEN(ドッグキャリー!$K$2)=1,0,""),ドッグキャリー!$K$2,_xlfn.CONCAT(IF(LEN(ドッグキャリー!$N$2)=1,0,""),ドッグキャリー!$N$2)))),"")</f>
        <v/>
      </c>
      <c r="C1085" s="291"/>
      <c r="D1085" s="291"/>
      <c r="E1085" s="291"/>
      <c r="F1085" s="292"/>
      <c r="G1085" s="292"/>
      <c r="H1085" s="292"/>
      <c r="I1085" s="293" t="str">
        <f>IF(トイ・販促!N99=0,"",トイ・販促!E99)</f>
        <v/>
      </c>
      <c r="J1085" s="294" t="str">
        <f>IFERROR(IF(トイ・販促!N99=0,"",トイ・販促!N99),"")</f>
        <v/>
      </c>
      <c r="K1085" s="292"/>
      <c r="L1085" s="292"/>
      <c r="M1085" s="292"/>
      <c r="N1085" s="292"/>
      <c r="O1085" s="292"/>
      <c r="P1085" s="292"/>
      <c r="Q1085" s="292"/>
      <c r="R1085" s="292"/>
      <c r="S1085" s="269">
        <v>1084</v>
      </c>
    </row>
    <row r="1086" spans="1:19" ht="15.75">
      <c r="A1086" s="270" t="str">
        <f>IFERROR(IF(J1086&lt;&gt;"",MAX($A$1:A1085)+1,""),"")</f>
        <v/>
      </c>
      <c r="B1086" s="271" t="str">
        <f>IFERROR(IF(J1086="","",_xlfn.CONCAT($Y$2,_xlfn.CONCAT(IF(LEN(ドッグキャリー!$K$2)=1,0,""),ドッグキャリー!$K$2,_xlfn.CONCAT(IF(LEN(ドッグキャリー!$N$2)=1,0,""),ドッグキャリー!$N$2)))),"")</f>
        <v/>
      </c>
      <c r="C1086" s="291"/>
      <c r="D1086" s="291"/>
      <c r="E1086" s="291"/>
      <c r="F1086" s="292"/>
      <c r="G1086" s="292"/>
      <c r="H1086" s="292"/>
      <c r="I1086" s="293" t="str">
        <f>IF(トイ・販促!N100=0,"",トイ・販促!E100)</f>
        <v/>
      </c>
      <c r="J1086" s="294" t="str">
        <f>IFERROR(IF(トイ・販促!N100=0,"",トイ・販促!N100),"")</f>
        <v/>
      </c>
      <c r="K1086" s="292"/>
      <c r="L1086" s="292"/>
      <c r="M1086" s="292"/>
      <c r="N1086" s="292"/>
      <c r="O1086" s="292"/>
      <c r="P1086" s="292"/>
      <c r="Q1086" s="292"/>
      <c r="R1086" s="292"/>
      <c r="S1086" s="269">
        <v>1085</v>
      </c>
    </row>
    <row r="1087" spans="1:19" ht="15.75">
      <c r="A1087" s="270" t="str">
        <f>IFERROR(IF(J1087&lt;&gt;"",MAX($A$1:A1086)+1,""),"")</f>
        <v/>
      </c>
      <c r="B1087" s="271" t="str">
        <f>IFERROR(IF(J1087="","",_xlfn.CONCAT($Y$2,_xlfn.CONCAT(IF(LEN(ドッグキャリー!$K$2)=1,0,""),ドッグキャリー!$K$2,_xlfn.CONCAT(IF(LEN(ドッグキャリー!$N$2)=1,0,""),ドッグキャリー!$N$2)))),"")</f>
        <v/>
      </c>
      <c r="C1087" s="291"/>
      <c r="D1087" s="291"/>
      <c r="E1087" s="291"/>
      <c r="F1087" s="292"/>
      <c r="G1087" s="292"/>
      <c r="H1087" s="292"/>
      <c r="I1087" s="293" t="str">
        <f>IF(トイ・販促!N101=0,"",トイ・販促!E101)</f>
        <v/>
      </c>
      <c r="J1087" s="294" t="str">
        <f>IFERROR(IF(トイ・販促!N101=0,"",トイ・販促!N101),"")</f>
        <v/>
      </c>
      <c r="K1087" s="292"/>
      <c r="L1087" s="292"/>
      <c r="M1087" s="292"/>
      <c r="N1087" s="292"/>
      <c r="O1087" s="292"/>
      <c r="P1087" s="292"/>
      <c r="Q1087" s="292"/>
      <c r="R1087" s="292"/>
      <c r="S1087" s="269">
        <v>1086</v>
      </c>
    </row>
    <row r="1088" spans="1:19" ht="15.75">
      <c r="A1088" s="270" t="str">
        <f>IFERROR(IF(J1088&lt;&gt;"",MAX($A$1:A1087)+1,""),"")</f>
        <v/>
      </c>
      <c r="B1088" s="271" t="str">
        <f>IFERROR(IF(J1088="","",_xlfn.CONCAT($Y$2,_xlfn.CONCAT(IF(LEN(ドッグキャリー!$K$2)=1,0,""),ドッグキャリー!$K$2,_xlfn.CONCAT(IF(LEN(ドッグキャリー!$N$2)=1,0,""),ドッグキャリー!$N$2)))),"")</f>
        <v/>
      </c>
      <c r="C1088" s="291"/>
      <c r="D1088" s="291"/>
      <c r="E1088" s="291"/>
      <c r="F1088" s="292"/>
      <c r="G1088" s="292"/>
      <c r="H1088" s="292"/>
      <c r="I1088" s="293" t="str">
        <f>IF(トイ・販促!N102=0,"",トイ・販促!E102)</f>
        <v/>
      </c>
      <c r="J1088" s="294" t="str">
        <f>IFERROR(IF(トイ・販促!N102=0,"",トイ・販促!N102),"")</f>
        <v/>
      </c>
      <c r="K1088" s="292"/>
      <c r="L1088" s="292"/>
      <c r="M1088" s="292"/>
      <c r="N1088" s="292"/>
      <c r="O1088" s="292"/>
      <c r="P1088" s="292"/>
      <c r="Q1088" s="292"/>
      <c r="R1088" s="292"/>
      <c r="S1088" s="269">
        <v>1087</v>
      </c>
    </row>
    <row r="1089" spans="1:19" ht="15.75">
      <c r="A1089" s="270" t="str">
        <f>IFERROR(IF(J1089&lt;&gt;"",MAX($A$1:A1088)+1,""),"")</f>
        <v/>
      </c>
      <c r="B1089" s="271" t="str">
        <f>IFERROR(IF(J1089="","",_xlfn.CONCAT($Y$2,_xlfn.CONCAT(IF(LEN(ドッグキャリー!$K$2)=1,0,""),ドッグキャリー!$K$2,_xlfn.CONCAT(IF(LEN(ドッグキャリー!$N$2)=1,0,""),ドッグキャリー!$N$2)))),"")</f>
        <v/>
      </c>
      <c r="C1089" s="291"/>
      <c r="D1089" s="291"/>
      <c r="E1089" s="291"/>
      <c r="F1089" s="292"/>
      <c r="G1089" s="292"/>
      <c r="H1089" s="292"/>
      <c r="I1089" s="293" t="str">
        <f>IF(トイ・販促!N103=0,"",トイ・販促!E103)</f>
        <v/>
      </c>
      <c r="J1089" s="294" t="str">
        <f>IFERROR(IF(トイ・販促!N103=0,"",トイ・販促!N103),"")</f>
        <v/>
      </c>
      <c r="K1089" s="292"/>
      <c r="L1089" s="292"/>
      <c r="M1089" s="292"/>
      <c r="N1089" s="292"/>
      <c r="O1089" s="292"/>
      <c r="P1089" s="292"/>
      <c r="Q1089" s="292"/>
      <c r="R1089" s="292"/>
      <c r="S1089" s="269">
        <v>1088</v>
      </c>
    </row>
    <row r="1090" spans="1:19" ht="15.75">
      <c r="A1090" s="270" t="str">
        <f>IFERROR(IF(J1090&lt;&gt;"",MAX($A$1:A1089)+1,""),"")</f>
        <v/>
      </c>
      <c r="B1090" s="271" t="str">
        <f>IFERROR(IF(J1090="","",_xlfn.CONCAT($Y$2,_xlfn.CONCAT(IF(LEN(ドッグキャリー!$K$2)=1,0,""),ドッグキャリー!$K$2,_xlfn.CONCAT(IF(LEN(ドッグキャリー!$N$2)=1,0,""),ドッグキャリー!$N$2)))),"")</f>
        <v/>
      </c>
      <c r="C1090" s="291"/>
      <c r="D1090" s="291"/>
      <c r="E1090" s="291"/>
      <c r="F1090" s="292"/>
      <c r="G1090" s="292"/>
      <c r="H1090" s="292"/>
      <c r="I1090" s="293" t="str">
        <f>IF(トイ・販促!N104=0,"",トイ・販促!E104)</f>
        <v/>
      </c>
      <c r="J1090" s="294" t="str">
        <f>IFERROR(IF(トイ・販促!N104=0,"",トイ・販促!N104),"")</f>
        <v/>
      </c>
      <c r="K1090" s="292"/>
      <c r="L1090" s="292"/>
      <c r="M1090" s="292"/>
      <c r="N1090" s="292"/>
      <c r="O1090" s="292"/>
      <c r="P1090" s="292"/>
      <c r="Q1090" s="292"/>
      <c r="R1090" s="292"/>
      <c r="S1090" s="269">
        <v>1089</v>
      </c>
    </row>
    <row r="1091" spans="1:19" ht="15.75">
      <c r="A1091" s="270" t="str">
        <f>IFERROR(IF(J1091&lt;&gt;"",MAX($A$1:A1090)+1,""),"")</f>
        <v/>
      </c>
      <c r="B1091" s="271" t="str">
        <f>IFERROR(IF(J1091="","",_xlfn.CONCAT($Y$2,_xlfn.CONCAT(IF(LEN(ドッグキャリー!$K$2)=1,0,""),ドッグキャリー!$K$2,_xlfn.CONCAT(IF(LEN(ドッグキャリー!$N$2)=1,0,""),ドッグキャリー!$N$2)))),"")</f>
        <v/>
      </c>
      <c r="C1091" s="291"/>
      <c r="D1091" s="291"/>
      <c r="E1091" s="291"/>
      <c r="F1091" s="292"/>
      <c r="G1091" s="292"/>
      <c r="H1091" s="292"/>
      <c r="I1091" s="293" t="str">
        <f>IF(トイ・販促!N105=0,"",トイ・販促!E105)</f>
        <v/>
      </c>
      <c r="J1091" s="294" t="str">
        <f>IFERROR(IF(トイ・販促!N105=0,"",トイ・販促!N105),"")</f>
        <v/>
      </c>
      <c r="K1091" s="292"/>
      <c r="L1091" s="292"/>
      <c r="M1091" s="292"/>
      <c r="N1091" s="292"/>
      <c r="O1091" s="292"/>
      <c r="P1091" s="292"/>
      <c r="Q1091" s="292"/>
      <c r="R1091" s="292"/>
      <c r="S1091" s="269">
        <v>1090</v>
      </c>
    </row>
    <row r="1092" spans="1:19" ht="15.75">
      <c r="A1092" s="270" t="str">
        <f>IFERROR(IF(J1092&lt;&gt;"",MAX($A$1:A1091)+1,""),"")</f>
        <v/>
      </c>
      <c r="B1092" s="271" t="str">
        <f>IFERROR(IF(J1092="","",_xlfn.CONCAT($Y$2,_xlfn.CONCAT(IF(LEN(ドッグキャリー!$K$2)=1,0,""),ドッグキャリー!$K$2,_xlfn.CONCAT(IF(LEN(ドッグキャリー!$N$2)=1,0,""),ドッグキャリー!$N$2)))),"")</f>
        <v/>
      </c>
      <c r="C1092" s="291"/>
      <c r="D1092" s="291"/>
      <c r="E1092" s="291"/>
      <c r="F1092" s="292"/>
      <c r="G1092" s="292"/>
      <c r="H1092" s="292"/>
      <c r="I1092" s="293"/>
      <c r="J1092" s="294"/>
      <c r="K1092" s="292"/>
      <c r="L1092" s="292"/>
      <c r="M1092" s="292"/>
      <c r="N1092" s="292"/>
      <c r="O1092" s="292"/>
      <c r="P1092" s="292"/>
      <c r="Q1092" s="292"/>
      <c r="R1092" s="292"/>
      <c r="S1092" s="269">
        <v>1091</v>
      </c>
    </row>
    <row r="1093" spans="1:19" ht="15.75">
      <c r="A1093" s="270" t="str">
        <f>IFERROR(IF(J1093&lt;&gt;"",MAX($A$1:A1092)+1,""),"")</f>
        <v/>
      </c>
      <c r="B1093" s="271" t="str">
        <f>IFERROR(IF(J1093="","",_xlfn.CONCAT($Y$2,_xlfn.CONCAT(IF(LEN(ドッグキャリー!$K$2)=1,0,""),ドッグキャリー!$K$2,_xlfn.CONCAT(IF(LEN(ドッグキャリー!$N$2)=1,0,""),ドッグキャリー!$N$2)))),"")</f>
        <v/>
      </c>
      <c r="C1093" s="291"/>
      <c r="D1093" s="291"/>
      <c r="E1093" s="291"/>
      <c r="F1093" s="292"/>
      <c r="G1093" s="292"/>
      <c r="H1093" s="292"/>
      <c r="I1093" s="293"/>
      <c r="J1093" s="294"/>
      <c r="K1093" s="208"/>
      <c r="L1093" s="208"/>
      <c r="M1093" s="208"/>
      <c r="N1093" s="208"/>
      <c r="O1093" s="208"/>
      <c r="P1093" s="208"/>
      <c r="Q1093" s="208"/>
      <c r="R1093" s="208"/>
      <c r="S1093" s="269">
        <v>1092</v>
      </c>
    </row>
    <row r="1094" spans="1:19" ht="15.75">
      <c r="A1094" s="270" t="str">
        <f>IFERROR(IF(J1094&lt;&gt;"",MAX($A$1:A1093)+1,""),"")</f>
        <v/>
      </c>
      <c r="B1094" s="271" t="str">
        <f>IFERROR(IF(J1094="","",_xlfn.CONCAT($Y$2,_xlfn.CONCAT(IF(LEN(ドッグキャリー!$K$2)=1,0,""),ドッグキャリー!$K$2,_xlfn.CONCAT(IF(LEN(ドッグキャリー!$N$2)=1,0,""),ドッグキャリー!$N$2)))),"")</f>
        <v/>
      </c>
      <c r="C1094" s="291"/>
      <c r="D1094" s="291"/>
      <c r="E1094" s="291"/>
      <c r="F1094" s="292"/>
      <c r="G1094" s="292"/>
      <c r="H1094" s="292"/>
      <c r="I1094" s="293"/>
      <c r="J1094" s="294"/>
      <c r="K1094" s="208"/>
      <c r="L1094" s="208"/>
      <c r="M1094" s="208"/>
      <c r="N1094" s="208"/>
      <c r="O1094" s="208"/>
      <c r="P1094" s="208"/>
      <c r="Q1094" s="208"/>
      <c r="R1094" s="208"/>
      <c r="S1094" s="269">
        <v>1093</v>
      </c>
    </row>
    <row r="1095" spans="1:19" ht="15.75">
      <c r="A1095" s="270" t="str">
        <f>IFERROR(IF(J1095&lt;&gt;"",MAX($A$1:A1094)+1,""),"")</f>
        <v/>
      </c>
      <c r="B1095" s="271" t="str">
        <f>IFERROR(IF(J1095="","",_xlfn.CONCAT($Y$2,_xlfn.CONCAT(IF(LEN(ドッグキャリー!$K$2)=1,0,""),ドッグキャリー!$K$2,_xlfn.CONCAT(IF(LEN(ドッグキャリー!$N$2)=1,0,""),ドッグキャリー!$N$2)))),"")</f>
        <v/>
      </c>
      <c r="C1095" s="291"/>
      <c r="D1095" s="291"/>
      <c r="E1095" s="291"/>
      <c r="F1095" s="292"/>
      <c r="G1095" s="292"/>
      <c r="H1095" s="292"/>
      <c r="I1095" s="293"/>
      <c r="J1095" s="294"/>
      <c r="K1095" s="208"/>
      <c r="L1095" s="208"/>
      <c r="M1095" s="208"/>
      <c r="N1095" s="208"/>
      <c r="O1095" s="208"/>
      <c r="P1095" s="208"/>
      <c r="Q1095" s="208"/>
      <c r="R1095" s="208"/>
      <c r="S1095" s="269">
        <v>1094</v>
      </c>
    </row>
    <row r="1096" spans="1:19" ht="15.75">
      <c r="A1096" s="270" t="str">
        <f>IFERROR(IF(J1096&lt;&gt;"",MAX($A$1:A1095)+1,""),"")</f>
        <v/>
      </c>
      <c r="B1096" s="271" t="str">
        <f>IFERROR(IF(J1096="","",_xlfn.CONCAT($Y$2,_xlfn.CONCAT(IF(LEN(ドッグキャリー!$K$2)=1,0,""),ドッグキャリー!$K$2,_xlfn.CONCAT(IF(LEN(ドッグキャリー!$N$2)=1,0,""),ドッグキャリー!$N$2)))),"")</f>
        <v/>
      </c>
      <c r="C1096" s="291"/>
      <c r="D1096" s="291"/>
      <c r="E1096" s="291"/>
      <c r="F1096" s="292"/>
      <c r="G1096" s="292"/>
      <c r="H1096" s="292"/>
      <c r="I1096" s="293"/>
      <c r="J1096" s="294"/>
      <c r="K1096" s="208"/>
      <c r="L1096" s="208"/>
      <c r="M1096" s="208"/>
      <c r="N1096" s="208"/>
      <c r="O1096" s="208"/>
      <c r="P1096" s="208"/>
      <c r="Q1096" s="208"/>
      <c r="R1096" s="208"/>
      <c r="S1096" s="269">
        <v>1095</v>
      </c>
    </row>
    <row r="1097" spans="1:19" ht="15.75">
      <c r="A1097" s="270" t="str">
        <f>IFERROR(IF(J1097&lt;&gt;"",MAX($A$1:A1096)+1,""),"")</f>
        <v/>
      </c>
      <c r="B1097" s="271" t="str">
        <f>IFERROR(IF(J1097="","",_xlfn.CONCAT($Y$2,_xlfn.CONCAT(IF(LEN(ドッグキャリー!$K$2)=1,0,""),ドッグキャリー!$K$2,_xlfn.CONCAT(IF(LEN(ドッグキャリー!$N$2)=1,0,""),ドッグキャリー!$N$2)))),"")</f>
        <v/>
      </c>
      <c r="C1097" s="291"/>
      <c r="D1097" s="291"/>
      <c r="E1097" s="291"/>
      <c r="F1097" s="292"/>
      <c r="G1097" s="292"/>
      <c r="H1097" s="292"/>
      <c r="I1097" s="293"/>
      <c r="J1097" s="294"/>
      <c r="K1097" s="208"/>
      <c r="L1097" s="208"/>
      <c r="M1097" s="208"/>
      <c r="N1097" s="208"/>
      <c r="O1097" s="208"/>
      <c r="P1097" s="208"/>
      <c r="Q1097" s="208"/>
      <c r="R1097" s="208"/>
      <c r="S1097" s="269">
        <v>1096</v>
      </c>
    </row>
    <row r="1098" spans="1:19" ht="15.75">
      <c r="A1098" s="270" t="str">
        <f>IFERROR(IF(J1098&lt;&gt;"",MAX($A$1:A1097)+1,""),"")</f>
        <v/>
      </c>
      <c r="B1098" s="271" t="str">
        <f>IFERROR(IF(J1098="","",_xlfn.CONCAT($Y$2,_xlfn.CONCAT(IF(LEN(ドッグキャリー!$K$2)=1,0,""),ドッグキャリー!$K$2,_xlfn.CONCAT(IF(LEN(ドッグキャリー!$N$2)=1,0,""),ドッグキャリー!$N$2)))),"")</f>
        <v/>
      </c>
      <c r="C1098" s="291"/>
      <c r="D1098" s="291"/>
      <c r="E1098" s="291"/>
      <c r="F1098" s="292"/>
      <c r="G1098" s="292"/>
      <c r="H1098" s="292"/>
      <c r="I1098" s="293"/>
      <c r="J1098" s="294"/>
      <c r="K1098" s="208"/>
      <c r="L1098" s="208"/>
      <c r="M1098" s="208"/>
      <c r="N1098" s="208"/>
      <c r="O1098" s="208"/>
      <c r="P1098" s="208"/>
      <c r="Q1098" s="208"/>
      <c r="R1098" s="208"/>
      <c r="S1098" s="269">
        <v>1097</v>
      </c>
    </row>
    <row r="1099" spans="1:19" ht="15.75">
      <c r="A1099" s="270" t="str">
        <f>IFERROR(IF(J1099&lt;&gt;"",MAX($A$1:A1098)+1,""),"")</f>
        <v/>
      </c>
      <c r="B1099" s="271" t="str">
        <f>IFERROR(IF(J1099="","",_xlfn.CONCAT($Y$2,_xlfn.CONCAT(IF(LEN(ドッグキャリー!$K$2)=1,0,""),ドッグキャリー!$K$2,_xlfn.CONCAT(IF(LEN(ドッグキャリー!$N$2)=1,0,""),ドッグキャリー!$N$2)))),"")</f>
        <v/>
      </c>
      <c r="C1099" s="291"/>
      <c r="D1099" s="291"/>
      <c r="E1099" s="291"/>
      <c r="F1099" s="292"/>
      <c r="G1099" s="292"/>
      <c r="H1099" s="292"/>
      <c r="I1099" s="293"/>
      <c r="J1099" s="294"/>
      <c r="K1099" s="208"/>
      <c r="L1099" s="208"/>
      <c r="M1099" s="208"/>
      <c r="N1099" s="208"/>
      <c r="O1099" s="208"/>
      <c r="P1099" s="208"/>
      <c r="Q1099" s="208"/>
      <c r="R1099" s="208"/>
      <c r="S1099" s="269">
        <v>1098</v>
      </c>
    </row>
    <row r="1100" spans="1:19" ht="15.75">
      <c r="A1100" s="270" t="str">
        <f>IFERROR(IF(J1100&lt;&gt;"",MAX($A$1:A1099)+1,""),"")</f>
        <v/>
      </c>
      <c r="B1100" s="271" t="str">
        <f>IFERROR(IF(J1100="","",_xlfn.CONCAT($Y$2,_xlfn.CONCAT(IF(LEN(ドッグキャリー!$K$2)=1,0,""),ドッグキャリー!$K$2,_xlfn.CONCAT(IF(LEN(ドッグキャリー!$N$2)=1,0,""),ドッグキャリー!$N$2)))),"")</f>
        <v/>
      </c>
      <c r="C1100" s="291"/>
      <c r="D1100" s="291"/>
      <c r="E1100" s="291"/>
      <c r="F1100" s="292"/>
      <c r="G1100" s="292"/>
      <c r="H1100" s="292"/>
      <c r="I1100" s="293"/>
      <c r="J1100" s="294"/>
      <c r="K1100" s="208"/>
      <c r="L1100" s="208"/>
      <c r="M1100" s="208"/>
      <c r="N1100" s="208"/>
      <c r="O1100" s="208"/>
      <c r="P1100" s="208"/>
      <c r="Q1100" s="208"/>
      <c r="R1100" s="208"/>
      <c r="S1100" s="269">
        <v>1099</v>
      </c>
    </row>
    <row r="1101" spans="1:19" ht="15.75">
      <c r="A1101" s="270" t="str">
        <f>IFERROR(IF(J1101&lt;&gt;"",MAX($A$1:A1100)+1,""),"")</f>
        <v/>
      </c>
      <c r="B1101" s="271" t="str">
        <f>IFERROR(IF(J1101="","",_xlfn.CONCAT($Y$2,_xlfn.CONCAT(IF(LEN(ドッグキャリー!$K$2)=1,0,""),ドッグキャリー!$K$2,_xlfn.CONCAT(IF(LEN(ドッグキャリー!$N$2)=1,0,""),ドッグキャリー!$N$2)))),"")</f>
        <v/>
      </c>
      <c r="C1101" s="291"/>
      <c r="D1101" s="291"/>
      <c r="E1101" s="291"/>
      <c r="F1101" s="292"/>
      <c r="G1101" s="292"/>
      <c r="H1101" s="292"/>
      <c r="I1101" s="293"/>
      <c r="J1101" s="294"/>
      <c r="K1101" s="208"/>
      <c r="L1101" s="208"/>
      <c r="M1101" s="208"/>
      <c r="N1101" s="208"/>
      <c r="O1101" s="208"/>
      <c r="P1101" s="208"/>
      <c r="Q1101" s="208"/>
      <c r="R1101" s="208"/>
      <c r="S1101" s="269">
        <v>1100</v>
      </c>
    </row>
    <row r="1102" spans="1:19" ht="15.75">
      <c r="A1102" s="270" t="str">
        <f>IFERROR(IF(J1102&lt;&gt;"",MAX($A$1:A1101)+1,""),"")</f>
        <v/>
      </c>
      <c r="B1102" s="271" t="str">
        <f>IFERROR(IF(J1102="","",_xlfn.CONCAT($Y$2,_xlfn.CONCAT(IF(LEN(ドッグキャリー!$K$2)=1,0,""),ドッグキャリー!$K$2,_xlfn.CONCAT(IF(LEN(ドッグキャリー!$N$2)=1,0,""),ドッグキャリー!$N$2)))),"")</f>
        <v/>
      </c>
      <c r="C1102" s="291"/>
      <c r="D1102" s="291"/>
      <c r="E1102" s="291"/>
      <c r="F1102" s="292"/>
      <c r="G1102" s="292"/>
      <c r="H1102" s="292"/>
      <c r="I1102" s="293"/>
      <c r="J1102" s="294"/>
      <c r="S1102" s="269">
        <v>1101</v>
      </c>
    </row>
    <row r="1103" spans="1:19" ht="15.75">
      <c r="A1103" s="270" t="str">
        <f>IFERROR(IF(J1103&lt;&gt;"",MAX($A$1:A1102)+1,""),"")</f>
        <v/>
      </c>
      <c r="B1103" s="271" t="str">
        <f>IFERROR(IF(J1103="","",_xlfn.CONCAT($Y$2,_xlfn.CONCAT(IF(LEN(ドッグキャリー!$K$2)=1,0,""),ドッグキャリー!$K$2,_xlfn.CONCAT(IF(LEN(ドッグキャリー!$N$2)=1,0,""),ドッグキャリー!$N$2)))),"")</f>
        <v/>
      </c>
      <c r="C1103" s="291"/>
      <c r="D1103" s="291"/>
      <c r="E1103" s="291"/>
      <c r="F1103" s="292"/>
      <c r="G1103" s="292"/>
      <c r="H1103" s="292"/>
      <c r="I1103" s="293"/>
      <c r="J1103" s="294"/>
    </row>
    <row r="1104" spans="1:19" ht="15.75">
      <c r="A1104" s="270" t="str">
        <f>IFERROR(IF(J1104&lt;&gt;"",MAX($A$1:A1103)+1,""),"")</f>
        <v/>
      </c>
      <c r="B1104" s="271" t="str">
        <f>IFERROR(IF(J1104="","",_xlfn.CONCAT($Y$2,_xlfn.CONCAT(IF(LEN(ドッグキャリー!$K$2)=1,0,""),ドッグキャリー!$K$2,_xlfn.CONCAT(IF(LEN(ドッグキャリー!$N$2)=1,0,""),ドッグキャリー!$N$2)))),"")</f>
        <v/>
      </c>
      <c r="C1104" s="291"/>
      <c r="D1104" s="291"/>
      <c r="E1104" s="291"/>
      <c r="F1104" s="292"/>
      <c r="G1104" s="292"/>
      <c r="H1104" s="292"/>
      <c r="I1104" s="293"/>
      <c r="J1104" s="294"/>
    </row>
    <row r="1105" spans="1:10" ht="15.75">
      <c r="A1105" s="270" t="str">
        <f>IFERROR(IF(J1105&lt;&gt;"",MAX($A$1:A1104)+1,""),"")</f>
        <v/>
      </c>
      <c r="B1105" s="271" t="str">
        <f>IFERROR(IF(J1105="","",_xlfn.CONCAT($Y$2,_xlfn.CONCAT(IF(LEN(ドッグキャリー!$K$2)=1,0,""),ドッグキャリー!$K$2,_xlfn.CONCAT(IF(LEN(ドッグキャリー!$N$2)=1,0,""),ドッグキャリー!$N$2)))),"")</f>
        <v/>
      </c>
      <c r="C1105" s="291"/>
      <c r="D1105" s="291"/>
      <c r="E1105" s="291"/>
      <c r="F1105" s="292"/>
      <c r="G1105" s="292"/>
      <c r="H1105" s="292"/>
      <c r="I1105" s="293"/>
      <c r="J1105" s="294"/>
    </row>
    <row r="1106" spans="1:10" ht="15.75">
      <c r="A1106" s="270" t="str">
        <f>IFERROR(IF(J1106&lt;&gt;"",MAX($A$1:A1105)+1,""),"")</f>
        <v/>
      </c>
      <c r="B1106" s="271" t="str">
        <f>IFERROR(IF(J1106="","",_xlfn.CONCAT($Y$2,_xlfn.CONCAT(IF(LEN(ドッグキャリー!$K$2)=1,0,""),ドッグキャリー!$K$2,_xlfn.CONCAT(IF(LEN(ドッグキャリー!$N$2)=1,0,""),ドッグキャリー!$N$2)))),"")</f>
        <v/>
      </c>
      <c r="C1106" s="291"/>
      <c r="D1106" s="291"/>
      <c r="E1106" s="291"/>
      <c r="F1106" s="292"/>
      <c r="G1106" s="292"/>
      <c r="H1106" s="292"/>
      <c r="I1106" s="293"/>
      <c r="J1106" s="294"/>
    </row>
    <row r="1107" spans="1:10" ht="15.75">
      <c r="A1107" s="270" t="str">
        <f>IFERROR(IF(J1107&lt;&gt;"",MAX($A$1:A1106)+1,""),"")</f>
        <v/>
      </c>
      <c r="B1107" s="271" t="str">
        <f>IFERROR(IF(J1107="","",_xlfn.CONCAT($Y$2,_xlfn.CONCAT(IF(LEN(ドッグキャリー!$K$2)=1,0,""),ドッグキャリー!$K$2,_xlfn.CONCAT(IF(LEN(ドッグキャリー!$N$2)=1,0,""),ドッグキャリー!$N$2)))),"")</f>
        <v/>
      </c>
      <c r="C1107" s="291"/>
      <c r="D1107" s="291"/>
      <c r="E1107" s="291"/>
      <c r="F1107" s="292"/>
      <c r="G1107" s="292"/>
      <c r="H1107" s="292"/>
      <c r="I1107" s="293"/>
      <c r="J1107" s="294"/>
    </row>
  </sheetData>
  <phoneticPr fontId="3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6281-5573-EE4B-8A53-EB3225DB16C4}">
  <sheetPr codeName="Sheet9"/>
  <dimension ref="A1:Q1000"/>
  <sheetViews>
    <sheetView zoomScale="125" zoomScaleNormal="100" workbookViewId="0">
      <selection activeCell="A2" sqref="A2"/>
    </sheetView>
  </sheetViews>
  <sheetFormatPr defaultColWidth="11" defaultRowHeight="13.5"/>
  <cols>
    <col min="8" max="8" width="15.875" style="89" bestFit="1" customWidth="1"/>
    <col min="10" max="10" width="19.375" customWidth="1"/>
  </cols>
  <sheetData>
    <row r="1" spans="1:17">
      <c r="A1" s="79" t="s">
        <v>736</v>
      </c>
      <c r="B1" s="79" t="s">
        <v>737</v>
      </c>
      <c r="C1" s="79" t="s">
        <v>738</v>
      </c>
      <c r="D1" s="79" t="s">
        <v>739</v>
      </c>
      <c r="E1" s="79" t="s">
        <v>740</v>
      </c>
      <c r="F1" s="79" t="s">
        <v>741</v>
      </c>
      <c r="G1" s="79" t="s">
        <v>742</v>
      </c>
      <c r="H1" s="88" t="s">
        <v>743</v>
      </c>
      <c r="I1" s="79" t="s">
        <v>744</v>
      </c>
      <c r="J1" s="79" t="s">
        <v>745</v>
      </c>
      <c r="K1" s="79" t="s">
        <v>746</v>
      </c>
      <c r="L1" s="79" t="s">
        <v>747</v>
      </c>
      <c r="M1" s="79" t="s">
        <v>748</v>
      </c>
      <c r="N1" s="79" t="s">
        <v>749</v>
      </c>
      <c r="O1" s="79" t="s">
        <v>750</v>
      </c>
      <c r="P1" s="79" t="s">
        <v>751</v>
      </c>
      <c r="Q1" s="79" t="s">
        <v>752</v>
      </c>
    </row>
    <row r="2" spans="1:17">
      <c r="A2" t="str">
        <f>IFERROR(VLOOKUP('Xlookup set'!$S2,'Xlookup set'!$A$1:$R$1200,2,FALSE),"")</f>
        <v/>
      </c>
      <c r="B2" t="str">
        <f>IF(I2&lt;&gt;"",ドッグキャリー!$I$2,"")</f>
        <v/>
      </c>
      <c r="C2" t="str">
        <f t="shared" ref="C2:C3" si="0">IF(I2&lt;&gt;"",1,"")</f>
        <v/>
      </c>
      <c r="D2" t="str">
        <f t="shared" ref="D2:D3" si="1">IF(I2&lt;&gt;"",1,"")</f>
        <v/>
      </c>
      <c r="H2" s="89" t="str">
        <f>IFERROR(IF(VLOOKUP('Xlookup set'!$S2,'Xlookup set'!$A$1:$R$1200,9,FALSE)=0,"",VLOOKUP('Xlookup set'!$S2,'Xlookup set'!$A$1:$R$1200,9,FALSE)),"")</f>
        <v/>
      </c>
      <c r="I2" t="str">
        <f>IFERROR(IF(VLOOKUP('Xlookup set'!$S2,'Xlookup set'!$A$1:$R$1200,10,FALSE)=0,"",VLOOKUP('Xlookup set'!$S2,'Xlookup set'!$A$1:$R$1200,10,FALSE)),"")</f>
        <v/>
      </c>
      <c r="J2" t="str">
        <f>IFERROR(IF(VLOOKUP('Xlookup set'!$S2,'Xlookup set'!$A$1:$R$1200,11,FALSE)=0,"",VLOOKUP('Xlookup set'!$S2,'Xlookup set'!$A$1:$R$1200,11,FALSE)),"")</f>
        <v/>
      </c>
      <c r="K2" t="str">
        <f>IFERROR(IF(VLOOKUP('Xlookup set'!$S2,'Xlookup set'!$A$1:$R$1200,12,FALSE)=0,"",VLOOKUP('Xlookup set'!$S2,'Xlookup set'!$A$1:$R$1200,12,FALSE)),"")</f>
        <v/>
      </c>
      <c r="L2" t="str">
        <f>IFERROR(IF(VLOOKUP('Xlookup set'!$S2,'Xlookup set'!$A$1:$R$1200,13,FALSE)=0,"",VLOOKUP('Xlookup set'!$S2,'Xlookup set'!$A$1:$R$1200,13,FALSE)),"")</f>
        <v/>
      </c>
      <c r="M2" t="str">
        <f>IFERROR(IF(VLOOKUP('Xlookup set'!$S2,'Xlookup set'!$A$1:$R$1200,14,FALSE)=0,"",VLOOKUP('Xlookup set'!$S2,'Xlookup set'!$A$1:$R$1200,14,FALSE)),"")</f>
        <v/>
      </c>
      <c r="N2" t="str">
        <f>IFERROR(IF(VLOOKUP('Xlookup set'!$S2,'Xlookup set'!$A$1:$R$1200,15,FALSE)=0,"",VLOOKUP('Xlookup set'!$S2,'Xlookup set'!$A$1:$R$1200,15,FALSE)),"")</f>
        <v/>
      </c>
      <c r="O2" t="str">
        <f>IFERROR(IF(VLOOKUP('Xlookup set'!$S2,'Xlookup set'!$A$1:$R$1200,16,FALSE)=0,"",VLOOKUP('Xlookup set'!$S2,'Xlookup set'!$A$1:$R$1200,16,FALSE)),"")</f>
        <v/>
      </c>
      <c r="P2" t="str">
        <f t="array" aca="1" ref="P2" ca="1">IFERROR(Y2IF(VLOOKUP('Xlookup set'!$S2,'Xlookup set'!$A$1:$R$1200,17,FALSE)=0,"",VLOOKUP('Xlookup set'!$S2,'Xlookup set'!$A$1:$R$1200,17,FALSE)),"")</f>
        <v/>
      </c>
      <c r="Q2" t="str">
        <f>IFERROR(IF(VLOOKUP('Xlookup set'!$S2,'Xlookup set'!$A$1:$R$1200,18,FALSE)=0,"",VLOOKUP('Xlookup set'!$S2,'Xlookup set'!$A$1:$R$1200,18,FALSE)),"")</f>
        <v/>
      </c>
    </row>
    <row r="3" spans="1:17">
      <c r="A3" t="str">
        <f>IFERROR(VLOOKUP('Xlookup set'!$S3,'Xlookup set'!$A$1:$R$1200,2,FALSE),"")</f>
        <v/>
      </c>
      <c r="B3" t="str">
        <f>IF(I3&lt;&gt;"",ドッグキャリー!$I$2,"")</f>
        <v/>
      </c>
      <c r="C3" t="str">
        <f t="shared" si="0"/>
        <v/>
      </c>
      <c r="D3" t="str">
        <f t="shared" si="1"/>
        <v/>
      </c>
      <c r="H3" s="89" t="str">
        <f>IFERROR(IF(VLOOKUP('Xlookup set'!$S3,'Xlookup set'!$A$1:$R$1200,9,FALSE)=0,"",VLOOKUP('Xlookup set'!$S3,'Xlookup set'!$A$1:$R$1200,9,FALSE)),"")</f>
        <v/>
      </c>
      <c r="I3" t="str">
        <f>IFERROR(IF(VLOOKUP('Xlookup set'!$S3,'Xlookup set'!$A$1:$R$1200,10,FALSE)=0,"",VLOOKUP('Xlookup set'!$S3,'Xlookup set'!$A$1:$R$1200,10,FALSE)),"")</f>
        <v/>
      </c>
      <c r="J3" t="str">
        <f>IFERROR(IF(VLOOKUP('Xlookup set'!$S3,'Xlookup set'!$A$1:$R$1200,11,FALSE)=0,"",VLOOKUP('Xlookup set'!$S3,'Xlookup set'!$A$1:$R$1200,11,FALSE)),"")</f>
        <v/>
      </c>
      <c r="K3" t="str">
        <f>IFERROR(IF(VLOOKUP('Xlookup set'!$S3,'Xlookup set'!$A$1:$R$1200,12,FALSE)=0,"",VLOOKUP('Xlookup set'!$S3,'Xlookup set'!$A$1:$R$1200,12,FALSE)),"")</f>
        <v/>
      </c>
      <c r="L3" t="str">
        <f>IFERROR(IF(VLOOKUP('Xlookup set'!$S3,'Xlookup set'!$A$1:$R$1200,13,FALSE)=0,"",VLOOKUP('Xlookup set'!$S3,'Xlookup set'!$A$1:$R$1200,13,FALSE)),"")</f>
        <v/>
      </c>
      <c r="M3" t="str">
        <f>IFERROR(IF(VLOOKUP('Xlookup set'!$S3,'Xlookup set'!$A$1:$R$1200,14,FALSE)=0,"",VLOOKUP('Xlookup set'!$S3,'Xlookup set'!$A$1:$R$1200,14,FALSE)),"")</f>
        <v/>
      </c>
      <c r="N3" t="str">
        <f>IFERROR(IF(VLOOKUP('Xlookup set'!$S3,'Xlookup set'!$A$1:$R$1200,15,FALSE)=0,"",VLOOKUP('Xlookup set'!$S3,'Xlookup set'!$A$1:$R$1200,15,FALSE)),"")</f>
        <v/>
      </c>
      <c r="O3" t="str">
        <f>IFERROR(IF(VLOOKUP('Xlookup set'!$S3,'Xlookup set'!$A$1:$R$1200,16,FALSE)=0,"",VLOOKUP('Xlookup set'!$S3,'Xlookup set'!$A$1:$R$1200,16,FALSE)),"")</f>
        <v/>
      </c>
      <c r="P3" t="str">
        <f t="array" aca="1" ref="P3" ca="1">IFERROR(Y2IF(VLOOKUP('Xlookup set'!$S3,'Xlookup set'!$A$1:$R$1200,17,FALSE)=0,"",VLOOKUP('Xlookup set'!$S3,'Xlookup set'!$A$1:$R$1200,17,FALSE)),"")</f>
        <v/>
      </c>
      <c r="Q3" t="str">
        <f>IFERROR(IF(VLOOKUP('Xlookup set'!$S3,'Xlookup set'!$A$1:$R$1200,18,FALSE)=0,"",VLOOKUP('Xlookup set'!$S3,'Xlookup set'!$A$1:$R$1200,18,FALSE)),"")</f>
        <v/>
      </c>
    </row>
    <row r="4" spans="1:17">
      <c r="A4" t="str">
        <f>IFERROR(VLOOKUP('Xlookup set'!$S4,'Xlookup set'!$A$1:$R$1200,2,FALSE),"")</f>
        <v/>
      </c>
      <c r="B4" t="str">
        <f>IF(I4&lt;&gt;"",ドッグキャリー!$I$2,"")</f>
        <v/>
      </c>
      <c r="C4" t="str">
        <f>IF(I4&lt;&gt;"",1,"")</f>
        <v/>
      </c>
      <c r="D4" t="str">
        <f>IF(I4&lt;&gt;"",1,"")</f>
        <v/>
      </c>
      <c r="H4" s="89" t="str">
        <f>IFERROR(IF(VLOOKUP('Xlookup set'!$S4,'Xlookup set'!$A$1:$R$1200,9,FALSE)=0,"",VLOOKUP('Xlookup set'!$S4,'Xlookup set'!$A$1:$R$1200,9,FALSE)),"")</f>
        <v/>
      </c>
      <c r="I4" t="str">
        <f>IFERROR(IF(VLOOKUP('Xlookup set'!$S4,'Xlookup set'!$A$1:$R$1200,10,FALSE)=0,"",VLOOKUP('Xlookup set'!$S4,'Xlookup set'!$A$1:$R$1200,10,FALSE)),"")</f>
        <v/>
      </c>
      <c r="J4" t="str">
        <f>IFERROR(IF(VLOOKUP('Xlookup set'!$S4,'Xlookup set'!$A$1:$R$1200,11,FALSE)=0,"",VLOOKUP('Xlookup set'!$S4,'Xlookup set'!$A$1:$R$1200,11,FALSE)),"")</f>
        <v/>
      </c>
      <c r="K4" t="str">
        <f>IFERROR(IF(VLOOKUP('Xlookup set'!$S4,'Xlookup set'!$A$1:$R$1200,12,FALSE)=0,"",VLOOKUP('Xlookup set'!$S4,'Xlookup set'!$A$1:$R$1200,12,FALSE)),"")</f>
        <v/>
      </c>
      <c r="L4" t="str">
        <f>IFERROR(IF(VLOOKUP('Xlookup set'!$S4,'Xlookup set'!$A$1:$R$1200,13,FALSE)=0,"",VLOOKUP('Xlookup set'!$S4,'Xlookup set'!$A$1:$R$1200,13,FALSE)),"")</f>
        <v/>
      </c>
      <c r="M4" t="str">
        <f>IFERROR(IF(VLOOKUP('Xlookup set'!$S4,'Xlookup set'!$A$1:$R$1200,14,FALSE)=0,"",VLOOKUP('Xlookup set'!$S4,'Xlookup set'!$A$1:$R$1200,14,FALSE)),"")</f>
        <v/>
      </c>
      <c r="N4" t="str">
        <f>IFERROR(IF(VLOOKUP('Xlookup set'!$S4,'Xlookup set'!$A$1:$R$1200,15,FALSE)=0,"",VLOOKUP('Xlookup set'!$S4,'Xlookup set'!$A$1:$R$1200,15,FALSE)),"")</f>
        <v/>
      </c>
      <c r="O4" t="str">
        <f>IFERROR(IF(VLOOKUP('Xlookup set'!$S4,'Xlookup set'!$A$1:$R$1200,16,FALSE)=0,"",VLOOKUP('Xlookup set'!$S4,'Xlookup set'!$A$1:$R$1200,16,FALSE)),"")</f>
        <v/>
      </c>
      <c r="P4" t="str">
        <f t="array" aca="1" ref="P4" ca="1">IFERROR(Y2IF(VLOOKUP('Xlookup set'!$S4,'Xlookup set'!$A$1:$R$1200,17,FALSE)=0,"",VLOOKUP('Xlookup set'!$S4,'Xlookup set'!$A$1:$R$1200,17,FALSE)),"")</f>
        <v/>
      </c>
      <c r="Q4" t="str">
        <f>IFERROR(IF(VLOOKUP('Xlookup set'!$S4,'Xlookup set'!$A$1:$R$1200,18,FALSE)=0,"",VLOOKUP('Xlookup set'!$S4,'Xlookup set'!$A$1:$R$1200,18,FALSE)),"")</f>
        <v/>
      </c>
    </row>
    <row r="5" spans="1:17">
      <c r="A5" t="str">
        <f>IFERROR(VLOOKUP('Xlookup set'!$S5,'Xlookup set'!$A$1:$R$1200,2,FALSE),"")</f>
        <v/>
      </c>
      <c r="B5" t="str">
        <f>IF(I5&lt;&gt;"",ドッグキャリー!$I$2,"")</f>
        <v/>
      </c>
      <c r="C5" t="str">
        <f t="shared" ref="C5:C68" si="2">IF(I5&lt;&gt;"",1,"")</f>
        <v/>
      </c>
      <c r="D5" t="str">
        <f t="shared" ref="D5:D68" si="3">IF(I5&lt;&gt;"",1,"")</f>
        <v/>
      </c>
      <c r="H5" s="89" t="str">
        <f>IFERROR(IF(VLOOKUP('Xlookup set'!$S5,'Xlookup set'!$A$1:$R$1200,9,FALSE)=0,"",VLOOKUP('Xlookup set'!$S5,'Xlookup set'!$A$1:$R$1200,9,FALSE)),"")</f>
        <v/>
      </c>
      <c r="I5" t="str">
        <f>IFERROR(IF(VLOOKUP('Xlookup set'!$S5,'Xlookup set'!$A$1:$R$1200,10,FALSE)=0,"",VLOOKUP('Xlookup set'!$S5,'Xlookup set'!$A$1:$R$1200,10,FALSE)),"")</f>
        <v/>
      </c>
      <c r="J5" t="str">
        <f>IFERROR(IF(VLOOKUP('Xlookup set'!$S5,'Xlookup set'!$A$1:$R$1200,11,FALSE)=0,"",VLOOKUP('Xlookup set'!$S5,'Xlookup set'!$A$1:$R$1200,11,FALSE)),"")</f>
        <v/>
      </c>
      <c r="K5" t="str">
        <f>IFERROR(IF(VLOOKUP('Xlookup set'!$S5,'Xlookup set'!$A$1:$R$1200,12,FALSE)=0,"",VLOOKUP('Xlookup set'!$S5,'Xlookup set'!$A$1:$R$1200,12,FALSE)),"")</f>
        <v/>
      </c>
      <c r="L5" t="str">
        <f>IFERROR(IF(VLOOKUP('Xlookup set'!$S5,'Xlookup set'!$A$1:$R$1200,13,FALSE)=0,"",VLOOKUP('Xlookup set'!$S5,'Xlookup set'!$A$1:$R$1200,13,FALSE)),"")</f>
        <v/>
      </c>
      <c r="M5" t="str">
        <f>IFERROR(IF(VLOOKUP('Xlookup set'!$S5,'Xlookup set'!$A$1:$R$1200,14,FALSE)=0,"",VLOOKUP('Xlookup set'!$S5,'Xlookup set'!$A$1:$R$1200,14,FALSE)),"")</f>
        <v/>
      </c>
      <c r="N5" t="str">
        <f>IFERROR(IF(VLOOKUP('Xlookup set'!$S5,'Xlookup set'!$A$1:$R$1200,15,FALSE)=0,"",VLOOKUP('Xlookup set'!$S5,'Xlookup set'!$A$1:$R$1200,15,FALSE)),"")</f>
        <v/>
      </c>
      <c r="O5" t="str">
        <f>IFERROR(IF(VLOOKUP('Xlookup set'!$S5,'Xlookup set'!$A$1:$R$1200,16,FALSE)=0,"",VLOOKUP('Xlookup set'!$S5,'Xlookup set'!$A$1:$R$1200,16,FALSE)),"")</f>
        <v/>
      </c>
      <c r="P5" t="str">
        <f t="array" aca="1" ref="P5" ca="1">IFERROR(Y2IF(VLOOKUP('Xlookup set'!$S5,'Xlookup set'!$A$1:$R$1200,17,FALSE)=0,"",VLOOKUP('Xlookup set'!$S5,'Xlookup set'!$A$1:$R$1200,17,FALSE)),"")</f>
        <v/>
      </c>
      <c r="Q5" t="str">
        <f>IFERROR(IF(VLOOKUP('Xlookup set'!$S5,'Xlookup set'!$A$1:$R$1200,18,FALSE)=0,"",VLOOKUP('Xlookup set'!$S5,'Xlookup set'!$A$1:$R$1200,18,FALSE)),"")</f>
        <v/>
      </c>
    </row>
    <row r="6" spans="1:17">
      <c r="A6" t="str">
        <f>IFERROR(VLOOKUP('Xlookup set'!$S6,'Xlookup set'!$A$1:$R$1200,2,FALSE),"")</f>
        <v/>
      </c>
      <c r="B6" t="str">
        <f>IF(I6&lt;&gt;"",ドッグキャリー!$I$2,"")</f>
        <v/>
      </c>
      <c r="C6" t="str">
        <f t="shared" si="2"/>
        <v/>
      </c>
      <c r="D6" t="str">
        <f t="shared" si="3"/>
        <v/>
      </c>
      <c r="H6" s="89" t="str">
        <f>IFERROR(IF(VLOOKUP('Xlookup set'!$S6,'Xlookup set'!$A$1:$R$1200,9,FALSE)=0,"",VLOOKUP('Xlookup set'!$S6,'Xlookup set'!$A$1:$R$1200,9,FALSE)),"")</f>
        <v/>
      </c>
      <c r="I6" t="str">
        <f>IFERROR(IF(VLOOKUP('Xlookup set'!$S6,'Xlookup set'!$A$1:$R$1200,10,FALSE)=0,"",VLOOKUP('Xlookup set'!$S6,'Xlookup set'!$A$1:$R$1200,10,FALSE)),"")</f>
        <v/>
      </c>
      <c r="J6" t="str">
        <f>IFERROR(IF(VLOOKUP('Xlookup set'!$S6,'Xlookup set'!$A$1:$R$1200,11,FALSE)=0,"",VLOOKUP('Xlookup set'!$S6,'Xlookup set'!$A$1:$R$1200,11,FALSE)),"")</f>
        <v/>
      </c>
      <c r="K6" t="str">
        <f>IFERROR(IF(VLOOKUP('Xlookup set'!$S6,'Xlookup set'!$A$1:$R$1200,12,FALSE)=0,"",VLOOKUP('Xlookup set'!$S6,'Xlookup set'!$A$1:$R$1200,12,FALSE)),"")</f>
        <v/>
      </c>
      <c r="L6" t="str">
        <f>IFERROR(IF(VLOOKUP('Xlookup set'!$S6,'Xlookup set'!$A$1:$R$1200,13,FALSE)=0,"",VLOOKUP('Xlookup set'!$S6,'Xlookup set'!$A$1:$R$1200,13,FALSE)),"")</f>
        <v/>
      </c>
      <c r="M6" t="str">
        <f>IFERROR(IF(VLOOKUP('Xlookup set'!$S6,'Xlookup set'!$A$1:$R$1200,14,FALSE)=0,"",VLOOKUP('Xlookup set'!$S6,'Xlookup set'!$A$1:$R$1200,14,FALSE)),"")</f>
        <v/>
      </c>
      <c r="N6" t="str">
        <f>IFERROR(IF(VLOOKUP('Xlookup set'!$S6,'Xlookup set'!$A$1:$R$1200,15,FALSE)=0,"",VLOOKUP('Xlookup set'!$S6,'Xlookup set'!$A$1:$R$1200,15,FALSE)),"")</f>
        <v/>
      </c>
      <c r="O6" t="str">
        <f>IFERROR(IF(VLOOKUP('Xlookup set'!$S6,'Xlookup set'!$A$1:$R$1200,16,FALSE)=0,"",VLOOKUP('Xlookup set'!$S6,'Xlookup set'!$A$1:$R$1200,16,FALSE)),"")</f>
        <v/>
      </c>
      <c r="P6" t="str">
        <f t="array" aca="1" ref="P6" ca="1">IFERROR(Y2IF(VLOOKUP('Xlookup set'!$S6,'Xlookup set'!$A$1:$R$1200,17,FALSE)=0,"",VLOOKUP('Xlookup set'!$S6,'Xlookup set'!$A$1:$R$1200,17,FALSE)),"")</f>
        <v/>
      </c>
      <c r="Q6" t="str">
        <f>IFERROR(IF(VLOOKUP('Xlookup set'!$S6,'Xlookup set'!$A$1:$R$1200,18,FALSE)=0,"",VLOOKUP('Xlookup set'!$S6,'Xlookup set'!$A$1:$R$1200,18,FALSE)),"")</f>
        <v/>
      </c>
    </row>
    <row r="7" spans="1:17">
      <c r="A7" t="str">
        <f>IFERROR(VLOOKUP('Xlookup set'!$S7,'Xlookup set'!$A$1:$R$1200,2,FALSE),"")</f>
        <v/>
      </c>
      <c r="B7" t="str">
        <f>IF(I7&lt;&gt;"",ドッグキャリー!$I$2,"")</f>
        <v/>
      </c>
      <c r="C7" t="str">
        <f t="shared" si="2"/>
        <v/>
      </c>
      <c r="D7" t="str">
        <f t="shared" si="3"/>
        <v/>
      </c>
      <c r="H7" s="89" t="str">
        <f>IFERROR(IF(VLOOKUP('Xlookup set'!$S7,'Xlookup set'!$A$1:$R$1200,9,FALSE)=0,"",VLOOKUP('Xlookup set'!$S7,'Xlookup set'!$A$1:$R$1200,9,FALSE)),"")</f>
        <v/>
      </c>
      <c r="I7" t="str">
        <f>IFERROR(IF(VLOOKUP('Xlookup set'!$S7,'Xlookup set'!$A$1:$R$1200,10,FALSE)=0,"",VLOOKUP('Xlookup set'!$S7,'Xlookup set'!$A$1:$R$1200,10,FALSE)),"")</f>
        <v/>
      </c>
      <c r="J7" t="str">
        <f>IFERROR(IF(VLOOKUP('Xlookup set'!$S7,'Xlookup set'!$A$1:$R$1200,11,FALSE)=0,"",VLOOKUP('Xlookup set'!$S7,'Xlookup set'!$A$1:$R$1200,11,FALSE)),"")</f>
        <v/>
      </c>
      <c r="K7" t="str">
        <f>IFERROR(IF(VLOOKUP('Xlookup set'!$S7,'Xlookup set'!$A$1:$R$1200,12,FALSE)=0,"",VLOOKUP('Xlookup set'!$S7,'Xlookup set'!$A$1:$R$1200,12,FALSE)),"")</f>
        <v/>
      </c>
      <c r="L7" t="str">
        <f>IFERROR(IF(VLOOKUP('Xlookup set'!$S7,'Xlookup set'!$A$1:$R$1200,13,FALSE)=0,"",VLOOKUP('Xlookup set'!$S7,'Xlookup set'!$A$1:$R$1200,13,FALSE)),"")</f>
        <v/>
      </c>
      <c r="M7" t="str">
        <f>IFERROR(IF(VLOOKUP('Xlookup set'!$S7,'Xlookup set'!$A$1:$R$1200,14,FALSE)=0,"",VLOOKUP('Xlookup set'!$S7,'Xlookup set'!$A$1:$R$1200,14,FALSE)),"")</f>
        <v/>
      </c>
      <c r="N7" t="str">
        <f>IFERROR(IF(VLOOKUP('Xlookup set'!$S7,'Xlookup set'!$A$1:$R$1200,15,FALSE)=0,"",VLOOKUP('Xlookup set'!$S7,'Xlookup set'!$A$1:$R$1200,15,FALSE)),"")</f>
        <v/>
      </c>
      <c r="O7" t="str">
        <f>IFERROR(IF(VLOOKUP('Xlookup set'!$S7,'Xlookup set'!$A$1:$R$1200,16,FALSE)=0,"",VLOOKUP('Xlookup set'!$S7,'Xlookup set'!$A$1:$R$1200,16,FALSE)),"")</f>
        <v/>
      </c>
      <c r="P7" t="str">
        <f t="array" aca="1" ref="P7" ca="1">IFERROR(Y2IF(VLOOKUP('Xlookup set'!$S7,'Xlookup set'!$A$1:$R$1200,17,FALSE)=0,"",VLOOKUP('Xlookup set'!$S7,'Xlookup set'!$A$1:$R$1200,17,FALSE)),"")</f>
        <v/>
      </c>
      <c r="Q7" t="str">
        <f>IFERROR(IF(VLOOKUP('Xlookup set'!$S7,'Xlookup set'!$A$1:$R$1200,18,FALSE)=0,"",VLOOKUP('Xlookup set'!$S7,'Xlookup set'!$A$1:$R$1200,18,FALSE)),"")</f>
        <v/>
      </c>
    </row>
    <row r="8" spans="1:17">
      <c r="A8" t="str">
        <f>IFERROR(VLOOKUP('Xlookup set'!$S8,'Xlookup set'!$A$1:$R$1200,2,FALSE),"")</f>
        <v/>
      </c>
      <c r="B8" t="str">
        <f>IF(I8&lt;&gt;"",ドッグキャリー!$I$2,"")</f>
        <v/>
      </c>
      <c r="C8" t="str">
        <f t="shared" si="2"/>
        <v/>
      </c>
      <c r="D8" t="str">
        <f t="shared" si="3"/>
        <v/>
      </c>
      <c r="H8" s="89" t="str">
        <f>IFERROR(IF(VLOOKUP('Xlookup set'!$S8,'Xlookup set'!$A$1:$R$1200,9,FALSE)=0,"",VLOOKUP('Xlookup set'!$S8,'Xlookup set'!$A$1:$R$1200,9,FALSE)),"")</f>
        <v/>
      </c>
      <c r="I8" t="str">
        <f>IFERROR(IF(VLOOKUP('Xlookup set'!$S8,'Xlookup set'!$A$1:$R$1200,10,FALSE)=0,"",VLOOKUP('Xlookup set'!$S8,'Xlookup set'!$A$1:$R$1200,10,FALSE)),"")</f>
        <v/>
      </c>
      <c r="J8" t="str">
        <f>IFERROR(IF(VLOOKUP('Xlookup set'!$S8,'Xlookup set'!$A$1:$R$1200,11,FALSE)=0,"",VLOOKUP('Xlookup set'!$S8,'Xlookup set'!$A$1:$R$1200,11,FALSE)),"")</f>
        <v/>
      </c>
      <c r="K8" t="str">
        <f>IFERROR(IF(VLOOKUP('Xlookup set'!$S8,'Xlookup set'!$A$1:$R$1200,12,FALSE)=0,"",VLOOKUP('Xlookup set'!$S8,'Xlookup set'!$A$1:$R$1200,12,FALSE)),"")</f>
        <v/>
      </c>
      <c r="L8" t="str">
        <f>IFERROR(IF(VLOOKUP('Xlookup set'!$S8,'Xlookup set'!$A$1:$R$1200,13,FALSE)=0,"",VLOOKUP('Xlookup set'!$S8,'Xlookup set'!$A$1:$R$1200,13,FALSE)),"")</f>
        <v/>
      </c>
      <c r="M8" t="str">
        <f>IFERROR(IF(VLOOKUP('Xlookup set'!$S8,'Xlookup set'!$A$1:$R$1200,14,FALSE)=0,"",VLOOKUP('Xlookup set'!$S8,'Xlookup set'!$A$1:$R$1200,14,FALSE)),"")</f>
        <v/>
      </c>
      <c r="N8" t="str">
        <f>IFERROR(IF(VLOOKUP('Xlookup set'!$S8,'Xlookup set'!$A$1:$R$1200,15,FALSE)=0,"",VLOOKUP('Xlookup set'!$S8,'Xlookup set'!$A$1:$R$1200,15,FALSE)),"")</f>
        <v/>
      </c>
      <c r="O8" t="str">
        <f>IFERROR(IF(VLOOKUP('Xlookup set'!$S8,'Xlookup set'!$A$1:$R$1200,16,FALSE)=0,"",VLOOKUP('Xlookup set'!$S8,'Xlookup set'!$A$1:$R$1200,16,FALSE)),"")</f>
        <v/>
      </c>
      <c r="P8" t="str">
        <f t="array" aca="1" ref="P8" ca="1">IFERROR(Y2IF(VLOOKUP('Xlookup set'!$S8,'Xlookup set'!$A$1:$R$1200,17,FALSE)=0,"",VLOOKUP('Xlookup set'!$S8,'Xlookup set'!$A$1:$R$1200,17,FALSE)),"")</f>
        <v/>
      </c>
      <c r="Q8" t="str">
        <f>IFERROR(IF(VLOOKUP('Xlookup set'!$S8,'Xlookup set'!$A$1:$R$1200,18,FALSE)=0,"",VLOOKUP('Xlookup set'!$S8,'Xlookup set'!$A$1:$R$1200,18,FALSE)),"")</f>
        <v/>
      </c>
    </row>
    <row r="9" spans="1:17">
      <c r="A9" t="str">
        <f>IFERROR(VLOOKUP('Xlookup set'!$S9,'Xlookup set'!$A$1:$R$1200,2,FALSE),"")</f>
        <v/>
      </c>
      <c r="B9" t="str">
        <f>IF(I9&lt;&gt;"",ドッグキャリー!$I$2,"")</f>
        <v/>
      </c>
      <c r="C9" t="str">
        <f t="shared" si="2"/>
        <v/>
      </c>
      <c r="D9" t="str">
        <f t="shared" si="3"/>
        <v/>
      </c>
      <c r="H9" s="89" t="str">
        <f>IFERROR(IF(VLOOKUP('Xlookup set'!$S9,'Xlookup set'!$A$1:$R$1200,9,FALSE)=0,"",VLOOKUP('Xlookup set'!$S9,'Xlookup set'!$A$1:$R$1200,9,FALSE)),"")</f>
        <v/>
      </c>
      <c r="I9" t="str">
        <f>IFERROR(IF(VLOOKUP('Xlookup set'!$S9,'Xlookup set'!$A$1:$R$1200,10,FALSE)=0,"",VLOOKUP('Xlookup set'!$S9,'Xlookup set'!$A$1:$R$1200,10,FALSE)),"")</f>
        <v/>
      </c>
      <c r="J9" t="str">
        <f>IFERROR(IF(VLOOKUP('Xlookup set'!$S9,'Xlookup set'!$A$1:$R$1200,11,FALSE)=0,"",VLOOKUP('Xlookup set'!$S9,'Xlookup set'!$A$1:$R$1200,11,FALSE)),"")</f>
        <v/>
      </c>
      <c r="K9" t="str">
        <f>IFERROR(IF(VLOOKUP('Xlookup set'!$S9,'Xlookup set'!$A$1:$R$1200,12,FALSE)=0,"",VLOOKUP('Xlookup set'!$S9,'Xlookup set'!$A$1:$R$1200,12,FALSE)),"")</f>
        <v/>
      </c>
      <c r="L9" t="str">
        <f>IFERROR(IF(VLOOKUP('Xlookup set'!$S9,'Xlookup set'!$A$1:$R$1200,13,FALSE)=0,"",VLOOKUP('Xlookup set'!$S9,'Xlookup set'!$A$1:$R$1200,13,FALSE)),"")</f>
        <v/>
      </c>
      <c r="M9" t="str">
        <f>IFERROR(IF(VLOOKUP('Xlookup set'!$S9,'Xlookup set'!$A$1:$R$1200,14,FALSE)=0,"",VLOOKUP('Xlookup set'!$S9,'Xlookup set'!$A$1:$R$1200,14,FALSE)),"")</f>
        <v/>
      </c>
      <c r="N9" t="str">
        <f>IFERROR(IF(VLOOKUP('Xlookup set'!$S9,'Xlookup set'!$A$1:$R$1200,15,FALSE)=0,"",VLOOKUP('Xlookup set'!$S9,'Xlookup set'!$A$1:$R$1200,15,FALSE)),"")</f>
        <v/>
      </c>
      <c r="O9" t="str">
        <f>IFERROR(IF(VLOOKUP('Xlookup set'!$S9,'Xlookup set'!$A$1:$R$1200,16,FALSE)=0,"",VLOOKUP('Xlookup set'!$S9,'Xlookup set'!$A$1:$R$1200,16,FALSE)),"")</f>
        <v/>
      </c>
      <c r="P9" t="str">
        <f t="array" aca="1" ref="P9" ca="1">IFERROR(Y2IF(VLOOKUP('Xlookup set'!$S9,'Xlookup set'!$A$1:$R$1200,17,FALSE)=0,"",VLOOKUP('Xlookup set'!$S9,'Xlookup set'!$A$1:$R$1200,17,FALSE)),"")</f>
        <v/>
      </c>
      <c r="Q9" t="str">
        <f>IFERROR(IF(VLOOKUP('Xlookup set'!$S9,'Xlookup set'!$A$1:$R$1200,18,FALSE)=0,"",VLOOKUP('Xlookup set'!$S9,'Xlookup set'!$A$1:$R$1200,18,FALSE)),"")</f>
        <v/>
      </c>
    </row>
    <row r="10" spans="1:17">
      <c r="A10" t="str">
        <f>IFERROR(VLOOKUP('Xlookup set'!$S10,'Xlookup set'!$A$1:$R$1200,2,FALSE),"")</f>
        <v/>
      </c>
      <c r="B10" t="str">
        <f>IF(I10&lt;&gt;"",ドッグキャリー!$I$2,"")</f>
        <v/>
      </c>
      <c r="C10" t="str">
        <f t="shared" si="2"/>
        <v/>
      </c>
      <c r="D10" t="str">
        <f t="shared" si="3"/>
        <v/>
      </c>
      <c r="H10" s="89" t="str">
        <f>IFERROR(IF(VLOOKUP('Xlookup set'!$S10,'Xlookup set'!$A$1:$R$1200,9,FALSE)=0,"",VLOOKUP('Xlookup set'!$S10,'Xlookup set'!$A$1:$R$1200,9,FALSE)),"")</f>
        <v/>
      </c>
      <c r="I10" t="str">
        <f>IFERROR(IF(VLOOKUP('Xlookup set'!$S10,'Xlookup set'!$A$1:$R$1200,10,FALSE)=0,"",VLOOKUP('Xlookup set'!$S10,'Xlookup set'!$A$1:$R$1200,10,FALSE)),"")</f>
        <v/>
      </c>
      <c r="J10" t="str">
        <f>IFERROR(IF(VLOOKUP('Xlookup set'!$S10,'Xlookup set'!$A$1:$R$1200,11,FALSE)=0,"",VLOOKUP('Xlookup set'!$S10,'Xlookup set'!$A$1:$R$1200,11,FALSE)),"")</f>
        <v/>
      </c>
      <c r="K10" t="str">
        <f>IFERROR(IF(VLOOKUP('Xlookup set'!$S10,'Xlookup set'!$A$1:$R$1200,12,FALSE)=0,"",VLOOKUP('Xlookup set'!$S10,'Xlookup set'!$A$1:$R$1200,12,FALSE)),"")</f>
        <v/>
      </c>
      <c r="L10" t="str">
        <f>IFERROR(IF(VLOOKUP('Xlookup set'!$S10,'Xlookup set'!$A$1:$R$1200,13,FALSE)=0,"",VLOOKUP('Xlookup set'!$S10,'Xlookup set'!$A$1:$R$1200,13,FALSE)),"")</f>
        <v/>
      </c>
      <c r="M10" t="str">
        <f>IFERROR(IF(VLOOKUP('Xlookup set'!$S10,'Xlookup set'!$A$1:$R$1200,14,FALSE)=0,"",VLOOKUP('Xlookup set'!$S10,'Xlookup set'!$A$1:$R$1200,14,FALSE)),"")</f>
        <v/>
      </c>
      <c r="N10" t="str">
        <f>IFERROR(IF(VLOOKUP('Xlookup set'!$S10,'Xlookup set'!$A$1:$R$1200,15,FALSE)=0,"",VLOOKUP('Xlookup set'!$S10,'Xlookup set'!$A$1:$R$1200,15,FALSE)),"")</f>
        <v/>
      </c>
      <c r="O10" t="str">
        <f>IFERROR(IF(VLOOKUP('Xlookup set'!$S10,'Xlookup set'!$A$1:$R$1200,16,FALSE)=0,"",VLOOKUP('Xlookup set'!$S10,'Xlookup set'!$A$1:$R$1200,16,FALSE)),"")</f>
        <v/>
      </c>
      <c r="P10" t="str">
        <f t="array" aca="1" ref="P10" ca="1">IFERROR(Y2IF(VLOOKUP('Xlookup set'!$S10,'Xlookup set'!$A$1:$R$1200,17,FALSE)=0,"",VLOOKUP('Xlookup set'!$S10,'Xlookup set'!$A$1:$R$1200,17,FALSE)),"")</f>
        <v/>
      </c>
      <c r="Q10" t="str">
        <f>IFERROR(IF(VLOOKUP('Xlookup set'!$S10,'Xlookup set'!$A$1:$R$1200,18,FALSE)=0,"",VLOOKUP('Xlookup set'!$S10,'Xlookup set'!$A$1:$R$1200,18,FALSE)),"")</f>
        <v/>
      </c>
    </row>
    <row r="11" spans="1:17">
      <c r="A11" t="str">
        <f>IFERROR(VLOOKUP('Xlookup set'!$S11,'Xlookup set'!$A$1:$R$1200,2,FALSE),"")</f>
        <v/>
      </c>
      <c r="B11" t="str">
        <f>IF(I11&lt;&gt;"",ドッグキャリー!$I$2,"")</f>
        <v/>
      </c>
      <c r="C11" t="str">
        <f t="shared" si="2"/>
        <v/>
      </c>
      <c r="D11" t="str">
        <f t="shared" si="3"/>
        <v/>
      </c>
      <c r="H11" s="89" t="str">
        <f>IFERROR(IF(VLOOKUP('Xlookup set'!$S11,'Xlookup set'!$A$1:$R$1200,9,FALSE)=0,"",VLOOKUP('Xlookup set'!$S11,'Xlookup set'!$A$1:$R$1200,9,FALSE)),"")</f>
        <v/>
      </c>
      <c r="I11" t="str">
        <f>IFERROR(IF(VLOOKUP('Xlookup set'!$S11,'Xlookup set'!$A$1:$R$1200,10,FALSE)=0,"",VLOOKUP('Xlookup set'!$S11,'Xlookup set'!$A$1:$R$1200,10,FALSE)),"")</f>
        <v/>
      </c>
      <c r="J11" t="str">
        <f>IFERROR(IF(VLOOKUP('Xlookup set'!$S11,'Xlookup set'!$A$1:$R$1200,11,FALSE)=0,"",VLOOKUP('Xlookup set'!$S11,'Xlookup set'!$A$1:$R$1200,11,FALSE)),"")</f>
        <v/>
      </c>
      <c r="K11" t="str">
        <f>IFERROR(IF(VLOOKUP('Xlookup set'!$S11,'Xlookup set'!$A$1:$R$1200,12,FALSE)=0,"",VLOOKUP('Xlookup set'!$S11,'Xlookup set'!$A$1:$R$1200,12,FALSE)),"")</f>
        <v/>
      </c>
      <c r="L11" t="str">
        <f>IFERROR(IF(VLOOKUP('Xlookup set'!$S11,'Xlookup set'!$A$1:$R$1200,13,FALSE)=0,"",VLOOKUP('Xlookup set'!$S11,'Xlookup set'!$A$1:$R$1200,13,FALSE)),"")</f>
        <v/>
      </c>
      <c r="M11" t="str">
        <f>IFERROR(IF(VLOOKUP('Xlookup set'!$S11,'Xlookup set'!$A$1:$R$1200,14,FALSE)=0,"",VLOOKUP('Xlookup set'!$S11,'Xlookup set'!$A$1:$R$1200,14,FALSE)),"")</f>
        <v/>
      </c>
      <c r="N11" t="str">
        <f>IFERROR(IF(VLOOKUP('Xlookup set'!$S11,'Xlookup set'!$A$1:$R$1200,15,FALSE)=0,"",VLOOKUP('Xlookup set'!$S11,'Xlookup set'!$A$1:$R$1200,15,FALSE)),"")</f>
        <v/>
      </c>
      <c r="O11" t="str">
        <f>IFERROR(IF(VLOOKUP('Xlookup set'!$S11,'Xlookup set'!$A$1:$R$1200,16,FALSE)=0,"",VLOOKUP('Xlookup set'!$S11,'Xlookup set'!$A$1:$R$1200,16,FALSE)),"")</f>
        <v/>
      </c>
      <c r="P11" t="str">
        <f t="array" aca="1" ref="P11" ca="1">IFERROR(Y2IF(VLOOKUP('Xlookup set'!$S11,'Xlookup set'!$A$1:$R$1200,17,FALSE)=0,"",VLOOKUP('Xlookup set'!$S11,'Xlookup set'!$A$1:$R$1200,17,FALSE)),"")</f>
        <v/>
      </c>
      <c r="Q11" t="str">
        <f>IFERROR(IF(VLOOKUP('Xlookup set'!$S11,'Xlookup set'!$A$1:$R$1200,18,FALSE)=0,"",VLOOKUP('Xlookup set'!$S11,'Xlookup set'!$A$1:$R$1200,18,FALSE)),"")</f>
        <v/>
      </c>
    </row>
    <row r="12" spans="1:17">
      <c r="A12" t="str">
        <f>IFERROR(VLOOKUP('Xlookup set'!$S12,'Xlookup set'!$A$1:$R$1200,2,FALSE),"")</f>
        <v/>
      </c>
      <c r="B12" t="str">
        <f>IF(I12&lt;&gt;"",ドッグキャリー!$I$2,"")</f>
        <v/>
      </c>
      <c r="C12" t="str">
        <f t="shared" si="2"/>
        <v/>
      </c>
      <c r="D12" t="str">
        <f t="shared" si="3"/>
        <v/>
      </c>
      <c r="H12" s="89" t="str">
        <f>IFERROR(IF(VLOOKUP('Xlookup set'!$S12,'Xlookup set'!$A$1:$R$1200,9,FALSE)=0,"",VLOOKUP('Xlookup set'!$S12,'Xlookup set'!$A$1:$R$1200,9,FALSE)),"")</f>
        <v/>
      </c>
      <c r="I12" t="str">
        <f>IFERROR(IF(VLOOKUP('Xlookup set'!$S12,'Xlookup set'!$A$1:$R$1200,10,FALSE)=0,"",VLOOKUP('Xlookup set'!$S12,'Xlookup set'!$A$1:$R$1200,10,FALSE)),"")</f>
        <v/>
      </c>
      <c r="J12" t="str">
        <f>IFERROR(IF(VLOOKUP('Xlookup set'!$S12,'Xlookup set'!$A$1:$R$1200,11,FALSE)=0,"",VLOOKUP('Xlookup set'!$S12,'Xlookup set'!$A$1:$R$1200,11,FALSE)),"")</f>
        <v/>
      </c>
      <c r="K12" t="str">
        <f>IFERROR(IF(VLOOKUP('Xlookup set'!$S12,'Xlookup set'!$A$1:$R$1200,12,FALSE)=0,"",VLOOKUP('Xlookup set'!$S12,'Xlookup set'!$A$1:$R$1200,12,FALSE)),"")</f>
        <v/>
      </c>
      <c r="L12" t="str">
        <f>IFERROR(IF(VLOOKUP('Xlookup set'!$S12,'Xlookup set'!$A$1:$R$1200,13,FALSE)=0,"",VLOOKUP('Xlookup set'!$S12,'Xlookup set'!$A$1:$R$1200,13,FALSE)),"")</f>
        <v/>
      </c>
      <c r="M12" t="str">
        <f>IFERROR(IF(VLOOKUP('Xlookup set'!$S12,'Xlookup set'!$A$1:$R$1200,14,FALSE)=0,"",VLOOKUP('Xlookup set'!$S12,'Xlookup set'!$A$1:$R$1200,14,FALSE)),"")</f>
        <v/>
      </c>
      <c r="N12" t="str">
        <f>IFERROR(IF(VLOOKUP('Xlookup set'!$S12,'Xlookup set'!$A$1:$R$1200,15,FALSE)=0,"",VLOOKUP('Xlookup set'!$S12,'Xlookup set'!$A$1:$R$1200,15,FALSE)),"")</f>
        <v/>
      </c>
      <c r="O12" t="str">
        <f>IFERROR(IF(VLOOKUP('Xlookup set'!$S12,'Xlookup set'!$A$1:$R$1200,16,FALSE)=0,"",VLOOKUP('Xlookup set'!$S12,'Xlookup set'!$A$1:$R$1200,16,FALSE)),"")</f>
        <v/>
      </c>
      <c r="P12" t="str">
        <f t="array" aca="1" ref="P12" ca="1">IFERROR(Y2IF(VLOOKUP('Xlookup set'!$S12,'Xlookup set'!$A$1:$R$1200,17,FALSE)=0,"",VLOOKUP('Xlookup set'!$S12,'Xlookup set'!$A$1:$R$1200,17,FALSE)),"")</f>
        <v/>
      </c>
      <c r="Q12" t="str">
        <f>IFERROR(IF(VLOOKUP('Xlookup set'!$S12,'Xlookup set'!$A$1:$R$1200,18,FALSE)=0,"",VLOOKUP('Xlookup set'!$S12,'Xlookup set'!$A$1:$R$1200,18,FALSE)),"")</f>
        <v/>
      </c>
    </row>
    <row r="13" spans="1:17">
      <c r="A13" t="str">
        <f>IFERROR(VLOOKUP('Xlookup set'!$S13,'Xlookup set'!$A$1:$R$1200,2,FALSE),"")</f>
        <v/>
      </c>
      <c r="B13" t="str">
        <f>IF(I13&lt;&gt;"",ドッグキャリー!$I$2,"")</f>
        <v/>
      </c>
      <c r="C13" t="str">
        <f t="shared" si="2"/>
        <v/>
      </c>
      <c r="D13" t="str">
        <f t="shared" si="3"/>
        <v/>
      </c>
      <c r="H13" s="89" t="str">
        <f>IFERROR(IF(VLOOKUP('Xlookup set'!$S13,'Xlookup set'!$A$1:$R$1200,9,FALSE)=0,"",VLOOKUP('Xlookup set'!$S13,'Xlookup set'!$A$1:$R$1200,9,FALSE)),"")</f>
        <v/>
      </c>
      <c r="I13" t="str">
        <f>IFERROR(IF(VLOOKUP('Xlookup set'!$S13,'Xlookup set'!$A$1:$R$1200,10,FALSE)=0,"",VLOOKUP('Xlookup set'!$S13,'Xlookup set'!$A$1:$R$1200,10,FALSE)),"")</f>
        <v/>
      </c>
      <c r="J13" t="str">
        <f>IFERROR(IF(VLOOKUP('Xlookup set'!$S13,'Xlookup set'!$A$1:$R$1200,11,FALSE)=0,"",VLOOKUP('Xlookup set'!$S13,'Xlookup set'!$A$1:$R$1200,11,FALSE)),"")</f>
        <v/>
      </c>
      <c r="K13" t="str">
        <f>IFERROR(IF(VLOOKUP('Xlookup set'!$S13,'Xlookup set'!$A$1:$R$1200,12,FALSE)=0,"",VLOOKUP('Xlookup set'!$S13,'Xlookup set'!$A$1:$R$1200,12,FALSE)),"")</f>
        <v/>
      </c>
      <c r="L13" t="str">
        <f>IFERROR(IF(VLOOKUP('Xlookup set'!$S13,'Xlookup set'!$A$1:$R$1200,13,FALSE)=0,"",VLOOKUP('Xlookup set'!$S13,'Xlookup set'!$A$1:$R$1200,13,FALSE)),"")</f>
        <v/>
      </c>
      <c r="M13" t="str">
        <f>IFERROR(IF(VLOOKUP('Xlookup set'!$S13,'Xlookup set'!$A$1:$R$1200,14,FALSE)=0,"",VLOOKUP('Xlookup set'!$S13,'Xlookup set'!$A$1:$R$1200,14,FALSE)),"")</f>
        <v/>
      </c>
      <c r="N13" t="str">
        <f>IFERROR(IF(VLOOKUP('Xlookup set'!$S13,'Xlookup set'!$A$1:$R$1200,15,FALSE)=0,"",VLOOKUP('Xlookup set'!$S13,'Xlookup set'!$A$1:$R$1200,15,FALSE)),"")</f>
        <v/>
      </c>
      <c r="O13" t="str">
        <f>IFERROR(IF(VLOOKUP('Xlookup set'!$S13,'Xlookup set'!$A$1:$R$1200,16,FALSE)=0,"",VLOOKUP('Xlookup set'!$S13,'Xlookup set'!$A$1:$R$1200,16,FALSE)),"")</f>
        <v/>
      </c>
      <c r="P13" t="str">
        <f t="array" aca="1" ref="P13" ca="1">IFERROR(Y2IF(VLOOKUP('Xlookup set'!$S13,'Xlookup set'!$A$1:$R$1200,17,FALSE)=0,"",VLOOKUP('Xlookup set'!$S13,'Xlookup set'!$A$1:$R$1200,17,FALSE)),"")</f>
        <v/>
      </c>
      <c r="Q13" t="str">
        <f>IFERROR(IF(VLOOKUP('Xlookup set'!$S13,'Xlookup set'!$A$1:$R$1200,18,FALSE)=0,"",VLOOKUP('Xlookup set'!$S13,'Xlookup set'!$A$1:$R$1200,18,FALSE)),"")</f>
        <v/>
      </c>
    </row>
    <row r="14" spans="1:17">
      <c r="A14" t="str">
        <f>IFERROR(VLOOKUP('Xlookup set'!$S14,'Xlookup set'!$A$1:$R$1200,2,FALSE),"")</f>
        <v/>
      </c>
      <c r="B14" t="str">
        <f>IF(I14&lt;&gt;"",ドッグキャリー!$I$2,"")</f>
        <v/>
      </c>
      <c r="C14" t="str">
        <f t="shared" si="2"/>
        <v/>
      </c>
      <c r="D14" t="str">
        <f t="shared" si="3"/>
        <v/>
      </c>
      <c r="H14" s="89" t="str">
        <f>IFERROR(IF(VLOOKUP('Xlookup set'!$S14,'Xlookup set'!$A$1:$R$1200,9,FALSE)=0,"",VLOOKUP('Xlookup set'!$S14,'Xlookup set'!$A$1:$R$1200,9,FALSE)),"")</f>
        <v/>
      </c>
      <c r="I14" t="str">
        <f>IFERROR(IF(VLOOKUP('Xlookup set'!$S14,'Xlookup set'!$A$1:$R$1200,10,FALSE)=0,"",VLOOKUP('Xlookup set'!$S14,'Xlookup set'!$A$1:$R$1200,10,FALSE)),"")</f>
        <v/>
      </c>
      <c r="J14" t="str">
        <f>IFERROR(IF(VLOOKUP('Xlookup set'!$S14,'Xlookup set'!$A$1:$R$1200,11,FALSE)=0,"",VLOOKUP('Xlookup set'!$S14,'Xlookup set'!$A$1:$R$1200,11,FALSE)),"")</f>
        <v/>
      </c>
      <c r="K14" t="str">
        <f>IFERROR(IF(VLOOKUP('Xlookup set'!$S14,'Xlookup set'!$A$1:$R$1200,12,FALSE)=0,"",VLOOKUP('Xlookup set'!$S14,'Xlookup set'!$A$1:$R$1200,12,FALSE)),"")</f>
        <v/>
      </c>
      <c r="L14" t="str">
        <f>IFERROR(IF(VLOOKUP('Xlookup set'!$S14,'Xlookup set'!$A$1:$R$1200,13,FALSE)=0,"",VLOOKUP('Xlookup set'!$S14,'Xlookup set'!$A$1:$R$1200,13,FALSE)),"")</f>
        <v/>
      </c>
      <c r="M14" t="str">
        <f>IFERROR(IF(VLOOKUP('Xlookup set'!$S14,'Xlookup set'!$A$1:$R$1200,14,FALSE)=0,"",VLOOKUP('Xlookup set'!$S14,'Xlookup set'!$A$1:$R$1200,14,FALSE)),"")</f>
        <v/>
      </c>
      <c r="N14" t="str">
        <f>IFERROR(IF(VLOOKUP('Xlookup set'!$S14,'Xlookup set'!$A$1:$R$1200,15,FALSE)=0,"",VLOOKUP('Xlookup set'!$S14,'Xlookup set'!$A$1:$R$1200,15,FALSE)),"")</f>
        <v/>
      </c>
      <c r="O14" t="str">
        <f>IFERROR(IF(VLOOKUP('Xlookup set'!$S14,'Xlookup set'!$A$1:$R$1200,16,FALSE)=0,"",VLOOKUP('Xlookup set'!$S14,'Xlookup set'!$A$1:$R$1200,16,FALSE)),"")</f>
        <v/>
      </c>
      <c r="P14" t="str">
        <f t="array" aca="1" ref="P14" ca="1">IFERROR(Y2IF(VLOOKUP('Xlookup set'!$S14,'Xlookup set'!$A$1:$R$1200,17,FALSE)=0,"",VLOOKUP('Xlookup set'!$S14,'Xlookup set'!$A$1:$R$1200,17,FALSE)),"")</f>
        <v/>
      </c>
      <c r="Q14" t="str">
        <f>IFERROR(IF(VLOOKUP('Xlookup set'!$S14,'Xlookup set'!$A$1:$R$1200,18,FALSE)=0,"",VLOOKUP('Xlookup set'!$S14,'Xlookup set'!$A$1:$R$1200,18,FALSE)),"")</f>
        <v/>
      </c>
    </row>
    <row r="15" spans="1:17">
      <c r="A15" t="str">
        <f>IFERROR(VLOOKUP('Xlookup set'!$S15,'Xlookup set'!$A$1:$R$1200,2,FALSE),"")</f>
        <v/>
      </c>
      <c r="B15" t="str">
        <f>IF(I15&lt;&gt;"",ドッグキャリー!$I$2,"")</f>
        <v/>
      </c>
      <c r="C15" t="str">
        <f t="shared" si="2"/>
        <v/>
      </c>
      <c r="D15" t="str">
        <f t="shared" si="3"/>
        <v/>
      </c>
      <c r="H15" s="89" t="str">
        <f>IFERROR(IF(VLOOKUP('Xlookup set'!$S15,'Xlookup set'!$A$1:$R$1200,9,FALSE)=0,"",VLOOKUP('Xlookup set'!$S15,'Xlookup set'!$A$1:$R$1200,9,FALSE)),"")</f>
        <v/>
      </c>
      <c r="I15" t="str">
        <f>IFERROR(IF(VLOOKUP('Xlookup set'!$S15,'Xlookup set'!$A$1:$R$1200,10,FALSE)=0,"",VLOOKUP('Xlookup set'!$S15,'Xlookup set'!$A$1:$R$1200,10,FALSE)),"")</f>
        <v/>
      </c>
      <c r="J15" t="str">
        <f>IFERROR(IF(VLOOKUP('Xlookup set'!$S15,'Xlookup set'!$A$1:$R$1200,11,FALSE)=0,"",VLOOKUP('Xlookup set'!$S15,'Xlookup set'!$A$1:$R$1200,11,FALSE)),"")</f>
        <v/>
      </c>
      <c r="K15" t="str">
        <f>IFERROR(IF(VLOOKUP('Xlookup set'!$S15,'Xlookup set'!$A$1:$R$1200,12,FALSE)=0,"",VLOOKUP('Xlookup set'!$S15,'Xlookup set'!$A$1:$R$1200,12,FALSE)),"")</f>
        <v/>
      </c>
      <c r="L15" t="str">
        <f>IFERROR(IF(VLOOKUP('Xlookup set'!$S15,'Xlookup set'!$A$1:$R$1200,13,FALSE)=0,"",VLOOKUP('Xlookup set'!$S15,'Xlookup set'!$A$1:$R$1200,13,FALSE)),"")</f>
        <v/>
      </c>
      <c r="M15" t="str">
        <f>IFERROR(IF(VLOOKUP('Xlookup set'!$S15,'Xlookup set'!$A$1:$R$1200,14,FALSE)=0,"",VLOOKUP('Xlookup set'!$S15,'Xlookup set'!$A$1:$R$1200,14,FALSE)),"")</f>
        <v/>
      </c>
      <c r="N15" t="str">
        <f>IFERROR(IF(VLOOKUP('Xlookup set'!$S15,'Xlookup set'!$A$1:$R$1200,15,FALSE)=0,"",VLOOKUP('Xlookup set'!$S15,'Xlookup set'!$A$1:$R$1200,15,FALSE)),"")</f>
        <v/>
      </c>
      <c r="O15" t="str">
        <f>IFERROR(IF(VLOOKUP('Xlookup set'!$S15,'Xlookup set'!$A$1:$R$1200,16,FALSE)=0,"",VLOOKUP('Xlookup set'!$S15,'Xlookup set'!$A$1:$R$1200,16,FALSE)),"")</f>
        <v/>
      </c>
      <c r="P15" t="str">
        <f t="array" aca="1" ref="P15" ca="1">IFERROR(Y2IF(VLOOKUP('Xlookup set'!$S15,'Xlookup set'!$A$1:$R$1200,17,FALSE)=0,"",VLOOKUP('Xlookup set'!$S15,'Xlookup set'!$A$1:$R$1200,17,FALSE)),"")</f>
        <v/>
      </c>
      <c r="Q15" t="str">
        <f>IFERROR(IF(VLOOKUP('Xlookup set'!$S15,'Xlookup set'!$A$1:$R$1200,18,FALSE)=0,"",VLOOKUP('Xlookup set'!$S15,'Xlookup set'!$A$1:$R$1200,18,FALSE)),"")</f>
        <v/>
      </c>
    </row>
    <row r="16" spans="1:17">
      <c r="A16" t="str">
        <f>IFERROR(VLOOKUP('Xlookup set'!$S16,'Xlookup set'!$A$1:$R$1200,2,FALSE),"")</f>
        <v/>
      </c>
      <c r="B16" t="str">
        <f>IF(I16&lt;&gt;"",ドッグキャリー!$I$2,"")</f>
        <v/>
      </c>
      <c r="C16" t="str">
        <f t="shared" si="2"/>
        <v/>
      </c>
      <c r="D16" t="str">
        <f t="shared" si="3"/>
        <v/>
      </c>
      <c r="H16" s="89" t="str">
        <f>IFERROR(IF(VLOOKUP('Xlookup set'!$S16,'Xlookup set'!$A$1:$R$1200,9,FALSE)=0,"",VLOOKUP('Xlookup set'!$S16,'Xlookup set'!$A$1:$R$1200,9,FALSE)),"")</f>
        <v/>
      </c>
      <c r="I16" t="str">
        <f>IFERROR(IF(VLOOKUP('Xlookup set'!$S16,'Xlookup set'!$A$1:$R$1200,10,FALSE)=0,"",VLOOKUP('Xlookup set'!$S16,'Xlookup set'!$A$1:$R$1200,10,FALSE)),"")</f>
        <v/>
      </c>
      <c r="J16" t="str">
        <f>IFERROR(IF(VLOOKUP('Xlookup set'!$S16,'Xlookup set'!$A$1:$R$1200,11,FALSE)=0,"",VLOOKUP('Xlookup set'!$S16,'Xlookup set'!$A$1:$R$1200,11,FALSE)),"")</f>
        <v/>
      </c>
      <c r="K16" t="str">
        <f>IFERROR(IF(VLOOKUP('Xlookup set'!$S16,'Xlookup set'!$A$1:$R$1200,12,FALSE)=0,"",VLOOKUP('Xlookup set'!$S16,'Xlookup set'!$A$1:$R$1200,12,FALSE)),"")</f>
        <v/>
      </c>
      <c r="L16" t="str">
        <f>IFERROR(IF(VLOOKUP('Xlookup set'!$S16,'Xlookup set'!$A$1:$R$1200,13,FALSE)=0,"",VLOOKUP('Xlookup set'!$S16,'Xlookup set'!$A$1:$R$1200,13,FALSE)),"")</f>
        <v/>
      </c>
      <c r="M16" t="str">
        <f>IFERROR(IF(VLOOKUP('Xlookup set'!$S16,'Xlookup set'!$A$1:$R$1200,14,FALSE)=0,"",VLOOKUP('Xlookup set'!$S16,'Xlookup set'!$A$1:$R$1200,14,FALSE)),"")</f>
        <v/>
      </c>
      <c r="N16" t="str">
        <f>IFERROR(IF(VLOOKUP('Xlookup set'!$S16,'Xlookup set'!$A$1:$R$1200,15,FALSE)=0,"",VLOOKUP('Xlookup set'!$S16,'Xlookup set'!$A$1:$R$1200,15,FALSE)),"")</f>
        <v/>
      </c>
      <c r="O16" t="str">
        <f>IFERROR(IF(VLOOKUP('Xlookup set'!$S16,'Xlookup set'!$A$1:$R$1200,16,FALSE)=0,"",VLOOKUP('Xlookup set'!$S16,'Xlookup set'!$A$1:$R$1200,16,FALSE)),"")</f>
        <v/>
      </c>
      <c r="P16" t="str">
        <f t="array" aca="1" ref="P16" ca="1">IFERROR(Y2IF(VLOOKUP('Xlookup set'!$S16,'Xlookup set'!$A$1:$R$1200,17,FALSE)=0,"",VLOOKUP('Xlookup set'!$S16,'Xlookup set'!$A$1:$R$1200,17,FALSE)),"")</f>
        <v/>
      </c>
      <c r="Q16" t="str">
        <f>IFERROR(IF(VLOOKUP('Xlookup set'!$S16,'Xlookup set'!$A$1:$R$1200,18,FALSE)=0,"",VLOOKUP('Xlookup set'!$S16,'Xlookup set'!$A$1:$R$1200,18,FALSE)),"")</f>
        <v/>
      </c>
    </row>
    <row r="17" spans="1:17">
      <c r="A17" t="str">
        <f>IFERROR(VLOOKUP('Xlookup set'!$S17,'Xlookup set'!$A$1:$R$1200,2,FALSE),"")</f>
        <v/>
      </c>
      <c r="B17" t="str">
        <f>IF(I17&lt;&gt;"",ドッグキャリー!$I$2,"")</f>
        <v/>
      </c>
      <c r="C17" t="str">
        <f t="shared" si="2"/>
        <v/>
      </c>
      <c r="D17" t="str">
        <f t="shared" si="3"/>
        <v/>
      </c>
      <c r="H17" s="89" t="str">
        <f>IFERROR(IF(VLOOKUP('Xlookup set'!$S17,'Xlookup set'!$A$1:$R$1200,9,FALSE)=0,"",VLOOKUP('Xlookup set'!$S17,'Xlookup set'!$A$1:$R$1200,9,FALSE)),"")</f>
        <v/>
      </c>
      <c r="I17" t="str">
        <f>IFERROR(IF(VLOOKUP('Xlookup set'!$S17,'Xlookup set'!$A$1:$R$1200,10,FALSE)=0,"",VLOOKUP('Xlookup set'!$S17,'Xlookup set'!$A$1:$R$1200,10,FALSE)),"")</f>
        <v/>
      </c>
      <c r="J17" t="str">
        <f>IFERROR(IF(VLOOKUP('Xlookup set'!$S17,'Xlookup set'!$A$1:$R$1200,11,FALSE)=0,"",VLOOKUP('Xlookup set'!$S17,'Xlookup set'!$A$1:$R$1200,11,FALSE)),"")</f>
        <v/>
      </c>
      <c r="K17" t="str">
        <f>IFERROR(IF(VLOOKUP('Xlookup set'!$S17,'Xlookup set'!$A$1:$R$1200,12,FALSE)=0,"",VLOOKUP('Xlookup set'!$S17,'Xlookup set'!$A$1:$R$1200,12,FALSE)),"")</f>
        <v/>
      </c>
      <c r="L17" t="str">
        <f>IFERROR(IF(VLOOKUP('Xlookup set'!$S17,'Xlookup set'!$A$1:$R$1200,13,FALSE)=0,"",VLOOKUP('Xlookup set'!$S17,'Xlookup set'!$A$1:$R$1200,13,FALSE)),"")</f>
        <v/>
      </c>
      <c r="M17" t="str">
        <f>IFERROR(IF(VLOOKUP('Xlookup set'!$S17,'Xlookup set'!$A$1:$R$1200,14,FALSE)=0,"",VLOOKUP('Xlookup set'!$S17,'Xlookup set'!$A$1:$R$1200,14,FALSE)),"")</f>
        <v/>
      </c>
      <c r="N17" t="str">
        <f>IFERROR(IF(VLOOKUP('Xlookup set'!$S17,'Xlookup set'!$A$1:$R$1200,15,FALSE)=0,"",VLOOKUP('Xlookup set'!$S17,'Xlookup set'!$A$1:$R$1200,15,FALSE)),"")</f>
        <v/>
      </c>
      <c r="O17" t="str">
        <f>IFERROR(IF(VLOOKUP('Xlookup set'!$S17,'Xlookup set'!$A$1:$R$1200,16,FALSE)=0,"",VLOOKUP('Xlookup set'!$S17,'Xlookup set'!$A$1:$R$1200,16,FALSE)),"")</f>
        <v/>
      </c>
      <c r="P17" t="str">
        <f t="array" aca="1" ref="P17" ca="1">IFERROR(Y2IF(VLOOKUP('Xlookup set'!$S17,'Xlookup set'!$A$1:$R$1200,17,FALSE)=0,"",VLOOKUP('Xlookup set'!$S17,'Xlookup set'!$A$1:$R$1200,17,FALSE)),"")</f>
        <v/>
      </c>
      <c r="Q17" t="str">
        <f>IFERROR(IF(VLOOKUP('Xlookup set'!$S17,'Xlookup set'!$A$1:$R$1200,18,FALSE)=0,"",VLOOKUP('Xlookup set'!$S17,'Xlookup set'!$A$1:$R$1200,18,FALSE)),"")</f>
        <v/>
      </c>
    </row>
    <row r="18" spans="1:17">
      <c r="A18" t="str">
        <f>IFERROR(VLOOKUP('Xlookup set'!$S18,'Xlookup set'!$A$1:$R$1200,2,FALSE),"")</f>
        <v/>
      </c>
      <c r="B18" t="str">
        <f>IF(I18&lt;&gt;"",ドッグキャリー!$I$2,"")</f>
        <v/>
      </c>
      <c r="C18" t="str">
        <f t="shared" si="2"/>
        <v/>
      </c>
      <c r="D18" t="str">
        <f t="shared" si="3"/>
        <v/>
      </c>
      <c r="H18" s="89" t="str">
        <f>IFERROR(IF(VLOOKUP('Xlookup set'!$S18,'Xlookup set'!$A$1:$R$1200,9,FALSE)=0,"",VLOOKUP('Xlookup set'!$S18,'Xlookup set'!$A$1:$R$1200,9,FALSE)),"")</f>
        <v/>
      </c>
      <c r="I18" t="str">
        <f>IFERROR(IF(VLOOKUP('Xlookup set'!$S18,'Xlookup set'!$A$1:$R$1200,10,FALSE)=0,"",VLOOKUP('Xlookup set'!$S18,'Xlookup set'!$A$1:$R$1200,10,FALSE)),"")</f>
        <v/>
      </c>
      <c r="J18" t="str">
        <f>IFERROR(IF(VLOOKUP('Xlookup set'!$S18,'Xlookup set'!$A$1:$R$1200,11,FALSE)=0,"",VLOOKUP('Xlookup set'!$S18,'Xlookup set'!$A$1:$R$1200,11,FALSE)),"")</f>
        <v/>
      </c>
      <c r="K18" t="str">
        <f>IFERROR(IF(VLOOKUP('Xlookup set'!$S18,'Xlookup set'!$A$1:$R$1200,12,FALSE)=0,"",VLOOKUP('Xlookup set'!$S18,'Xlookup set'!$A$1:$R$1200,12,FALSE)),"")</f>
        <v/>
      </c>
      <c r="L18" t="str">
        <f>IFERROR(IF(VLOOKUP('Xlookup set'!$S18,'Xlookup set'!$A$1:$R$1200,13,FALSE)=0,"",VLOOKUP('Xlookup set'!$S18,'Xlookup set'!$A$1:$R$1200,13,FALSE)),"")</f>
        <v/>
      </c>
      <c r="M18" t="str">
        <f>IFERROR(IF(VLOOKUP('Xlookup set'!$S18,'Xlookup set'!$A$1:$R$1200,14,FALSE)=0,"",VLOOKUP('Xlookup set'!$S18,'Xlookup set'!$A$1:$R$1200,14,FALSE)),"")</f>
        <v/>
      </c>
      <c r="N18" t="str">
        <f>IFERROR(IF(VLOOKUP('Xlookup set'!$S18,'Xlookup set'!$A$1:$R$1200,15,FALSE)=0,"",VLOOKUP('Xlookup set'!$S18,'Xlookup set'!$A$1:$R$1200,15,FALSE)),"")</f>
        <v/>
      </c>
      <c r="O18" t="str">
        <f>IFERROR(IF(VLOOKUP('Xlookup set'!$S18,'Xlookup set'!$A$1:$R$1200,16,FALSE)=0,"",VLOOKUP('Xlookup set'!$S18,'Xlookup set'!$A$1:$R$1200,16,FALSE)),"")</f>
        <v/>
      </c>
      <c r="P18" t="str">
        <f t="array" aca="1" ref="P18" ca="1">IFERROR(Y2IF(VLOOKUP('Xlookup set'!$S18,'Xlookup set'!$A$1:$R$1200,17,FALSE)=0,"",VLOOKUP('Xlookup set'!$S18,'Xlookup set'!$A$1:$R$1200,17,FALSE)),"")</f>
        <v/>
      </c>
      <c r="Q18" t="str">
        <f>IFERROR(IF(VLOOKUP('Xlookup set'!$S18,'Xlookup set'!$A$1:$R$1200,18,FALSE)=0,"",VLOOKUP('Xlookup set'!$S18,'Xlookup set'!$A$1:$R$1200,18,FALSE)),"")</f>
        <v/>
      </c>
    </row>
    <row r="19" spans="1:17">
      <c r="A19" t="str">
        <f>IFERROR(VLOOKUP('Xlookup set'!$S19,'Xlookup set'!$A$1:$R$1200,2,FALSE),"")</f>
        <v/>
      </c>
      <c r="B19" t="str">
        <f>IF(I19&lt;&gt;"",ドッグキャリー!$I$2,"")</f>
        <v/>
      </c>
      <c r="C19" t="str">
        <f t="shared" si="2"/>
        <v/>
      </c>
      <c r="D19" t="str">
        <f t="shared" si="3"/>
        <v/>
      </c>
      <c r="H19" s="89" t="str">
        <f>IFERROR(IF(VLOOKUP('Xlookup set'!$S19,'Xlookup set'!$A$1:$R$1200,9,FALSE)=0,"",VLOOKUP('Xlookup set'!$S19,'Xlookup set'!$A$1:$R$1200,9,FALSE)),"")</f>
        <v/>
      </c>
      <c r="I19" t="str">
        <f>IFERROR(IF(VLOOKUP('Xlookup set'!$S19,'Xlookup set'!$A$1:$R$1200,10,FALSE)=0,"",VLOOKUP('Xlookup set'!$S19,'Xlookup set'!$A$1:$R$1200,10,FALSE)),"")</f>
        <v/>
      </c>
      <c r="J19" t="str">
        <f>IFERROR(IF(VLOOKUP('Xlookup set'!$S19,'Xlookup set'!$A$1:$R$1200,11,FALSE)=0,"",VLOOKUP('Xlookup set'!$S19,'Xlookup set'!$A$1:$R$1200,11,FALSE)),"")</f>
        <v/>
      </c>
      <c r="K19" t="str">
        <f>IFERROR(IF(VLOOKUP('Xlookup set'!$S19,'Xlookup set'!$A$1:$R$1200,12,FALSE)=0,"",VLOOKUP('Xlookup set'!$S19,'Xlookup set'!$A$1:$R$1200,12,FALSE)),"")</f>
        <v/>
      </c>
      <c r="L19" t="str">
        <f>IFERROR(IF(VLOOKUP('Xlookup set'!$S19,'Xlookup set'!$A$1:$R$1200,13,FALSE)=0,"",VLOOKUP('Xlookup set'!$S19,'Xlookup set'!$A$1:$R$1200,13,FALSE)),"")</f>
        <v/>
      </c>
      <c r="M19" t="str">
        <f>IFERROR(IF(VLOOKUP('Xlookup set'!$S19,'Xlookup set'!$A$1:$R$1200,14,FALSE)=0,"",VLOOKUP('Xlookup set'!$S19,'Xlookup set'!$A$1:$R$1200,14,FALSE)),"")</f>
        <v/>
      </c>
      <c r="N19" t="str">
        <f>IFERROR(IF(VLOOKUP('Xlookup set'!$S19,'Xlookup set'!$A$1:$R$1200,15,FALSE)=0,"",VLOOKUP('Xlookup set'!$S19,'Xlookup set'!$A$1:$R$1200,15,FALSE)),"")</f>
        <v/>
      </c>
      <c r="O19" t="str">
        <f>IFERROR(IF(VLOOKUP('Xlookup set'!$S19,'Xlookup set'!$A$1:$R$1200,16,FALSE)=0,"",VLOOKUP('Xlookup set'!$S19,'Xlookup set'!$A$1:$R$1200,16,FALSE)),"")</f>
        <v/>
      </c>
      <c r="P19" t="str">
        <f t="array" aca="1" ref="P19" ca="1">IFERROR(Y2IF(VLOOKUP('Xlookup set'!$S19,'Xlookup set'!$A$1:$R$1200,17,FALSE)=0,"",VLOOKUP('Xlookup set'!$S19,'Xlookup set'!$A$1:$R$1200,17,FALSE)),"")</f>
        <v/>
      </c>
      <c r="Q19" t="str">
        <f>IFERROR(IF(VLOOKUP('Xlookup set'!$S19,'Xlookup set'!$A$1:$R$1200,18,FALSE)=0,"",VLOOKUP('Xlookup set'!$S19,'Xlookup set'!$A$1:$R$1200,18,FALSE)),"")</f>
        <v/>
      </c>
    </row>
    <row r="20" spans="1:17">
      <c r="A20" t="str">
        <f>IFERROR(VLOOKUP('Xlookup set'!$S20,'Xlookup set'!$A$1:$R$1200,2,FALSE),"")</f>
        <v/>
      </c>
      <c r="B20" t="str">
        <f>IF(I20&lt;&gt;"",ドッグキャリー!$I$2,"")</f>
        <v/>
      </c>
      <c r="C20" t="str">
        <f t="shared" si="2"/>
        <v/>
      </c>
      <c r="D20" t="str">
        <f t="shared" si="3"/>
        <v/>
      </c>
      <c r="H20" s="89" t="str">
        <f>IFERROR(IF(VLOOKUP('Xlookup set'!$S20,'Xlookup set'!$A$1:$R$1200,9,FALSE)=0,"",VLOOKUP('Xlookup set'!$S20,'Xlookup set'!$A$1:$R$1200,9,FALSE)),"")</f>
        <v/>
      </c>
      <c r="I20" t="str">
        <f>IFERROR(IF(VLOOKUP('Xlookup set'!$S20,'Xlookup set'!$A$1:$R$1200,10,FALSE)=0,"",VLOOKUP('Xlookup set'!$S20,'Xlookup set'!$A$1:$R$1200,10,FALSE)),"")</f>
        <v/>
      </c>
      <c r="J20" t="str">
        <f>IFERROR(IF(VLOOKUP('Xlookup set'!$S20,'Xlookup set'!$A$1:$R$1200,11,FALSE)=0,"",VLOOKUP('Xlookup set'!$S20,'Xlookup set'!$A$1:$R$1200,11,FALSE)),"")</f>
        <v/>
      </c>
      <c r="K20" t="str">
        <f>IFERROR(IF(VLOOKUP('Xlookup set'!$S20,'Xlookup set'!$A$1:$R$1200,12,FALSE)=0,"",VLOOKUP('Xlookup set'!$S20,'Xlookup set'!$A$1:$R$1200,12,FALSE)),"")</f>
        <v/>
      </c>
      <c r="L20" t="str">
        <f>IFERROR(IF(VLOOKUP('Xlookup set'!$S20,'Xlookup set'!$A$1:$R$1200,13,FALSE)=0,"",VLOOKUP('Xlookup set'!$S20,'Xlookup set'!$A$1:$R$1200,13,FALSE)),"")</f>
        <v/>
      </c>
      <c r="M20" t="str">
        <f>IFERROR(IF(VLOOKUP('Xlookup set'!$S20,'Xlookup set'!$A$1:$R$1200,14,FALSE)=0,"",VLOOKUP('Xlookup set'!$S20,'Xlookup set'!$A$1:$R$1200,14,FALSE)),"")</f>
        <v/>
      </c>
      <c r="N20" t="str">
        <f>IFERROR(IF(VLOOKUP('Xlookup set'!$S20,'Xlookup set'!$A$1:$R$1200,15,FALSE)=0,"",VLOOKUP('Xlookup set'!$S20,'Xlookup set'!$A$1:$R$1200,15,FALSE)),"")</f>
        <v/>
      </c>
      <c r="O20" t="str">
        <f>IFERROR(IF(VLOOKUP('Xlookup set'!$S20,'Xlookup set'!$A$1:$R$1200,16,FALSE)=0,"",VLOOKUP('Xlookup set'!$S20,'Xlookup set'!$A$1:$R$1200,16,FALSE)),"")</f>
        <v/>
      </c>
      <c r="P20" t="str">
        <f t="array" aca="1" ref="P20" ca="1">IFERROR(Y2IF(VLOOKUP('Xlookup set'!$S20,'Xlookup set'!$A$1:$R$1200,17,FALSE)=0,"",VLOOKUP('Xlookup set'!$S20,'Xlookup set'!$A$1:$R$1200,17,FALSE)),"")</f>
        <v/>
      </c>
      <c r="Q20" t="str">
        <f>IFERROR(IF(VLOOKUP('Xlookup set'!$S20,'Xlookup set'!$A$1:$R$1200,18,FALSE)=0,"",VLOOKUP('Xlookup set'!$S20,'Xlookup set'!$A$1:$R$1200,18,FALSE)),"")</f>
        <v/>
      </c>
    </row>
    <row r="21" spans="1:17">
      <c r="A21" t="str">
        <f>IFERROR(VLOOKUP('Xlookup set'!$S21,'Xlookup set'!$A$1:$R$1200,2,FALSE),"")</f>
        <v/>
      </c>
      <c r="B21" t="str">
        <f>IF(I21&lt;&gt;"",ドッグキャリー!$I$2,"")</f>
        <v/>
      </c>
      <c r="C21" t="str">
        <f t="shared" si="2"/>
        <v/>
      </c>
      <c r="D21" t="str">
        <f t="shared" si="3"/>
        <v/>
      </c>
      <c r="H21" s="89" t="str">
        <f>IFERROR(IF(VLOOKUP('Xlookup set'!$S21,'Xlookup set'!$A$1:$R$1200,9,FALSE)=0,"",VLOOKUP('Xlookup set'!$S21,'Xlookup set'!$A$1:$R$1200,9,FALSE)),"")</f>
        <v/>
      </c>
      <c r="I21" t="str">
        <f>IFERROR(IF(VLOOKUP('Xlookup set'!$S21,'Xlookup set'!$A$1:$R$1200,10,FALSE)=0,"",VLOOKUP('Xlookup set'!$S21,'Xlookup set'!$A$1:$R$1200,10,FALSE)),"")</f>
        <v/>
      </c>
      <c r="J21" t="str">
        <f>IFERROR(IF(VLOOKUP('Xlookup set'!$S21,'Xlookup set'!$A$1:$R$1200,11,FALSE)=0,"",VLOOKUP('Xlookup set'!$S21,'Xlookup set'!$A$1:$R$1200,11,FALSE)),"")</f>
        <v/>
      </c>
      <c r="K21" t="str">
        <f>IFERROR(IF(VLOOKUP('Xlookup set'!$S21,'Xlookup set'!$A$1:$R$1200,12,FALSE)=0,"",VLOOKUP('Xlookup set'!$S21,'Xlookup set'!$A$1:$R$1200,12,FALSE)),"")</f>
        <v/>
      </c>
      <c r="L21" t="str">
        <f>IFERROR(IF(VLOOKUP('Xlookup set'!$S21,'Xlookup set'!$A$1:$R$1200,13,FALSE)=0,"",VLOOKUP('Xlookup set'!$S21,'Xlookup set'!$A$1:$R$1200,13,FALSE)),"")</f>
        <v/>
      </c>
      <c r="M21" t="str">
        <f>IFERROR(IF(VLOOKUP('Xlookup set'!$S21,'Xlookup set'!$A$1:$R$1200,14,FALSE)=0,"",VLOOKUP('Xlookup set'!$S21,'Xlookup set'!$A$1:$R$1200,14,FALSE)),"")</f>
        <v/>
      </c>
      <c r="N21" t="str">
        <f>IFERROR(IF(VLOOKUP('Xlookup set'!$S21,'Xlookup set'!$A$1:$R$1200,15,FALSE)=0,"",VLOOKUP('Xlookup set'!$S21,'Xlookup set'!$A$1:$R$1200,15,FALSE)),"")</f>
        <v/>
      </c>
      <c r="O21" t="str">
        <f>IFERROR(IF(VLOOKUP('Xlookup set'!$S21,'Xlookup set'!$A$1:$R$1200,16,FALSE)=0,"",VLOOKUP('Xlookup set'!$S21,'Xlookup set'!$A$1:$R$1200,16,FALSE)),"")</f>
        <v/>
      </c>
      <c r="P21" t="str">
        <f t="array" aca="1" ref="P21" ca="1">IFERROR(Y2IF(VLOOKUP('Xlookup set'!$S21,'Xlookup set'!$A$1:$R$1200,17,FALSE)=0,"",VLOOKUP('Xlookup set'!$S21,'Xlookup set'!$A$1:$R$1200,17,FALSE)),"")</f>
        <v/>
      </c>
      <c r="Q21" t="str">
        <f>IFERROR(IF(VLOOKUP('Xlookup set'!$S21,'Xlookup set'!$A$1:$R$1200,18,FALSE)=0,"",VLOOKUP('Xlookup set'!$S21,'Xlookup set'!$A$1:$R$1200,18,FALSE)),"")</f>
        <v/>
      </c>
    </row>
    <row r="22" spans="1:17">
      <c r="A22" t="str">
        <f>IFERROR(VLOOKUP('Xlookup set'!$S22,'Xlookup set'!$A$1:$R$1200,2,FALSE),"")</f>
        <v/>
      </c>
      <c r="B22" t="str">
        <f>IF(I22&lt;&gt;"",ドッグキャリー!$I$2,"")</f>
        <v/>
      </c>
      <c r="C22" t="str">
        <f t="shared" si="2"/>
        <v/>
      </c>
      <c r="D22" t="str">
        <f t="shared" si="3"/>
        <v/>
      </c>
      <c r="H22" s="89" t="str">
        <f>IFERROR(IF(VLOOKUP('Xlookup set'!$S22,'Xlookup set'!$A$1:$R$1200,9,FALSE)=0,"",VLOOKUP('Xlookup set'!$S22,'Xlookup set'!$A$1:$R$1200,9,FALSE)),"")</f>
        <v/>
      </c>
      <c r="I22" t="str">
        <f>IFERROR(IF(VLOOKUP('Xlookup set'!$S22,'Xlookup set'!$A$1:$R$1200,10,FALSE)=0,"",VLOOKUP('Xlookup set'!$S22,'Xlookup set'!$A$1:$R$1200,10,FALSE)),"")</f>
        <v/>
      </c>
      <c r="J22" t="str">
        <f>IFERROR(IF(VLOOKUP('Xlookup set'!$S22,'Xlookup set'!$A$1:$R$1200,11,FALSE)=0,"",VLOOKUP('Xlookup set'!$S22,'Xlookup set'!$A$1:$R$1200,11,FALSE)),"")</f>
        <v/>
      </c>
      <c r="K22" t="str">
        <f>IFERROR(IF(VLOOKUP('Xlookup set'!$S22,'Xlookup set'!$A$1:$R$1200,12,FALSE)=0,"",VLOOKUP('Xlookup set'!$S22,'Xlookup set'!$A$1:$R$1200,12,FALSE)),"")</f>
        <v/>
      </c>
      <c r="L22" t="str">
        <f>IFERROR(IF(VLOOKUP('Xlookup set'!$S22,'Xlookup set'!$A$1:$R$1200,13,FALSE)=0,"",VLOOKUP('Xlookup set'!$S22,'Xlookup set'!$A$1:$R$1200,13,FALSE)),"")</f>
        <v/>
      </c>
      <c r="M22" t="str">
        <f>IFERROR(IF(VLOOKUP('Xlookup set'!$S22,'Xlookup set'!$A$1:$R$1200,14,FALSE)=0,"",VLOOKUP('Xlookup set'!$S22,'Xlookup set'!$A$1:$R$1200,14,FALSE)),"")</f>
        <v/>
      </c>
      <c r="N22" t="str">
        <f>IFERROR(IF(VLOOKUP('Xlookup set'!$S22,'Xlookup set'!$A$1:$R$1200,15,FALSE)=0,"",VLOOKUP('Xlookup set'!$S22,'Xlookup set'!$A$1:$R$1200,15,FALSE)),"")</f>
        <v/>
      </c>
      <c r="O22" t="str">
        <f>IFERROR(IF(VLOOKUP('Xlookup set'!$S22,'Xlookup set'!$A$1:$R$1200,16,FALSE)=0,"",VLOOKUP('Xlookup set'!$S22,'Xlookup set'!$A$1:$R$1200,16,FALSE)),"")</f>
        <v/>
      </c>
      <c r="P22" t="str">
        <f t="array" aca="1" ref="P22" ca="1">IFERROR(Y2IF(VLOOKUP('Xlookup set'!$S22,'Xlookup set'!$A$1:$R$1200,17,FALSE)=0,"",VLOOKUP('Xlookup set'!$S22,'Xlookup set'!$A$1:$R$1200,17,FALSE)),"")</f>
        <v/>
      </c>
      <c r="Q22" t="str">
        <f>IFERROR(IF(VLOOKUP('Xlookup set'!$S22,'Xlookup set'!$A$1:$R$1200,18,FALSE)=0,"",VLOOKUP('Xlookup set'!$S22,'Xlookup set'!$A$1:$R$1200,18,FALSE)),"")</f>
        <v/>
      </c>
    </row>
    <row r="23" spans="1:17">
      <c r="A23" t="str">
        <f>IFERROR(VLOOKUP('Xlookup set'!$S23,'Xlookup set'!$A$1:$R$1200,2,FALSE),"")</f>
        <v/>
      </c>
      <c r="B23" t="str">
        <f>IF(I23&lt;&gt;"",ドッグキャリー!$I$2,"")</f>
        <v/>
      </c>
      <c r="C23" t="str">
        <f t="shared" si="2"/>
        <v/>
      </c>
      <c r="D23" t="str">
        <f t="shared" si="3"/>
        <v/>
      </c>
      <c r="H23" s="89" t="str">
        <f>IFERROR(IF(VLOOKUP('Xlookup set'!$S23,'Xlookup set'!$A$1:$R$1200,9,FALSE)=0,"",VLOOKUP('Xlookup set'!$S23,'Xlookup set'!$A$1:$R$1200,9,FALSE)),"")</f>
        <v/>
      </c>
      <c r="I23" t="str">
        <f>IFERROR(IF(VLOOKUP('Xlookup set'!$S23,'Xlookup set'!$A$1:$R$1200,10,FALSE)=0,"",VLOOKUP('Xlookup set'!$S23,'Xlookup set'!$A$1:$R$1200,10,FALSE)),"")</f>
        <v/>
      </c>
      <c r="J23" t="str">
        <f>IFERROR(IF(VLOOKUP('Xlookup set'!$S23,'Xlookup set'!$A$1:$R$1200,11,FALSE)=0,"",VLOOKUP('Xlookup set'!$S23,'Xlookup set'!$A$1:$R$1200,11,FALSE)),"")</f>
        <v/>
      </c>
      <c r="K23" t="str">
        <f>IFERROR(IF(VLOOKUP('Xlookup set'!$S23,'Xlookup set'!$A$1:$R$1200,12,FALSE)=0,"",VLOOKUP('Xlookup set'!$S23,'Xlookup set'!$A$1:$R$1200,12,FALSE)),"")</f>
        <v/>
      </c>
      <c r="L23" t="str">
        <f>IFERROR(IF(VLOOKUP('Xlookup set'!$S23,'Xlookup set'!$A$1:$R$1200,13,FALSE)=0,"",VLOOKUP('Xlookup set'!$S23,'Xlookup set'!$A$1:$R$1200,13,FALSE)),"")</f>
        <v/>
      </c>
      <c r="M23" t="str">
        <f>IFERROR(IF(VLOOKUP('Xlookup set'!$S23,'Xlookup set'!$A$1:$R$1200,14,FALSE)=0,"",VLOOKUP('Xlookup set'!$S23,'Xlookup set'!$A$1:$R$1200,14,FALSE)),"")</f>
        <v/>
      </c>
      <c r="N23" t="str">
        <f>IFERROR(IF(VLOOKUP('Xlookup set'!$S23,'Xlookup set'!$A$1:$R$1200,15,FALSE)=0,"",VLOOKUP('Xlookup set'!$S23,'Xlookup set'!$A$1:$R$1200,15,FALSE)),"")</f>
        <v/>
      </c>
      <c r="O23" t="str">
        <f>IFERROR(IF(VLOOKUP('Xlookup set'!$S23,'Xlookup set'!$A$1:$R$1200,16,FALSE)=0,"",VLOOKUP('Xlookup set'!$S23,'Xlookup set'!$A$1:$R$1200,16,FALSE)),"")</f>
        <v/>
      </c>
      <c r="P23" t="str">
        <f t="array" aca="1" ref="P23" ca="1">IFERROR(Y2IF(VLOOKUP('Xlookup set'!$S23,'Xlookup set'!$A$1:$R$1200,17,FALSE)=0,"",VLOOKUP('Xlookup set'!$S23,'Xlookup set'!$A$1:$R$1200,17,FALSE)),"")</f>
        <v/>
      </c>
      <c r="Q23" t="str">
        <f>IFERROR(IF(VLOOKUP('Xlookup set'!$S23,'Xlookup set'!$A$1:$R$1200,18,FALSE)=0,"",VLOOKUP('Xlookup set'!$S23,'Xlookup set'!$A$1:$R$1200,18,FALSE)),"")</f>
        <v/>
      </c>
    </row>
    <row r="24" spans="1:17">
      <c r="A24" t="str">
        <f>IFERROR(VLOOKUP('Xlookup set'!$S24,'Xlookup set'!$A$1:$R$1200,2,FALSE),"")</f>
        <v/>
      </c>
      <c r="B24" t="str">
        <f>IF(I24&lt;&gt;"",ドッグキャリー!$I$2,"")</f>
        <v/>
      </c>
      <c r="C24" t="str">
        <f t="shared" si="2"/>
        <v/>
      </c>
      <c r="D24" t="str">
        <f t="shared" si="3"/>
        <v/>
      </c>
      <c r="H24" s="89" t="str">
        <f>IFERROR(IF(VLOOKUP('Xlookup set'!$S24,'Xlookup set'!$A$1:$R$1200,9,FALSE)=0,"",VLOOKUP('Xlookup set'!$S24,'Xlookup set'!$A$1:$R$1200,9,FALSE)),"")</f>
        <v/>
      </c>
      <c r="I24" t="str">
        <f>IFERROR(IF(VLOOKUP('Xlookup set'!$S24,'Xlookup set'!$A$1:$R$1200,10,FALSE)=0,"",VLOOKUP('Xlookup set'!$S24,'Xlookup set'!$A$1:$R$1200,10,FALSE)),"")</f>
        <v/>
      </c>
      <c r="J24" t="str">
        <f>IFERROR(IF(VLOOKUP('Xlookup set'!$S24,'Xlookup set'!$A$1:$R$1200,11,FALSE)=0,"",VLOOKUP('Xlookup set'!$S24,'Xlookup set'!$A$1:$R$1200,11,FALSE)),"")</f>
        <v/>
      </c>
      <c r="K24" t="str">
        <f>IFERROR(IF(VLOOKUP('Xlookup set'!$S24,'Xlookup set'!$A$1:$R$1200,12,FALSE)=0,"",VLOOKUP('Xlookup set'!$S24,'Xlookup set'!$A$1:$R$1200,12,FALSE)),"")</f>
        <v/>
      </c>
      <c r="L24" t="str">
        <f>IFERROR(IF(VLOOKUP('Xlookup set'!$S24,'Xlookup set'!$A$1:$R$1200,13,FALSE)=0,"",VLOOKUP('Xlookup set'!$S24,'Xlookup set'!$A$1:$R$1200,13,FALSE)),"")</f>
        <v/>
      </c>
      <c r="M24" t="str">
        <f>IFERROR(IF(VLOOKUP('Xlookup set'!$S24,'Xlookup set'!$A$1:$R$1200,14,FALSE)=0,"",VLOOKUP('Xlookup set'!$S24,'Xlookup set'!$A$1:$R$1200,14,FALSE)),"")</f>
        <v/>
      </c>
      <c r="N24" t="str">
        <f>IFERROR(IF(VLOOKUP('Xlookup set'!$S24,'Xlookup set'!$A$1:$R$1200,15,FALSE)=0,"",VLOOKUP('Xlookup set'!$S24,'Xlookup set'!$A$1:$R$1200,15,FALSE)),"")</f>
        <v/>
      </c>
      <c r="O24" t="str">
        <f>IFERROR(IF(VLOOKUP('Xlookup set'!$S24,'Xlookup set'!$A$1:$R$1200,16,FALSE)=0,"",VLOOKUP('Xlookup set'!$S24,'Xlookup set'!$A$1:$R$1200,16,FALSE)),"")</f>
        <v/>
      </c>
      <c r="P24" t="str">
        <f t="array" aca="1" ref="P24" ca="1">IFERROR(Y2IF(VLOOKUP('Xlookup set'!$S24,'Xlookup set'!$A$1:$R$1200,17,FALSE)=0,"",VLOOKUP('Xlookup set'!$S24,'Xlookup set'!$A$1:$R$1200,17,FALSE)),"")</f>
        <v/>
      </c>
      <c r="Q24" t="str">
        <f>IFERROR(IF(VLOOKUP('Xlookup set'!$S24,'Xlookup set'!$A$1:$R$1200,18,FALSE)=0,"",VLOOKUP('Xlookup set'!$S24,'Xlookup set'!$A$1:$R$1200,18,FALSE)),"")</f>
        <v/>
      </c>
    </row>
    <row r="25" spans="1:17">
      <c r="A25" t="str">
        <f>IFERROR(VLOOKUP('Xlookup set'!$S25,'Xlookup set'!$A$1:$R$1200,2,FALSE),"")</f>
        <v/>
      </c>
      <c r="B25" t="str">
        <f>IF(I25&lt;&gt;"",ドッグキャリー!$I$2,"")</f>
        <v/>
      </c>
      <c r="C25" t="str">
        <f t="shared" si="2"/>
        <v/>
      </c>
      <c r="D25" t="str">
        <f t="shared" si="3"/>
        <v/>
      </c>
      <c r="H25" s="89" t="str">
        <f>IFERROR(IF(VLOOKUP('Xlookup set'!$S25,'Xlookup set'!$A$1:$R$1200,9,FALSE)=0,"",VLOOKUP('Xlookup set'!$S25,'Xlookup set'!$A$1:$R$1200,9,FALSE)),"")</f>
        <v/>
      </c>
      <c r="I25" t="str">
        <f>IFERROR(IF(VLOOKUP('Xlookup set'!$S25,'Xlookup set'!$A$1:$R$1200,10,FALSE)=0,"",VLOOKUP('Xlookup set'!$S25,'Xlookup set'!$A$1:$R$1200,10,FALSE)),"")</f>
        <v/>
      </c>
      <c r="J25" t="str">
        <f>IFERROR(IF(VLOOKUP('Xlookup set'!$S25,'Xlookup set'!$A$1:$R$1200,11,FALSE)=0,"",VLOOKUP('Xlookup set'!$S25,'Xlookup set'!$A$1:$R$1200,11,FALSE)),"")</f>
        <v/>
      </c>
      <c r="K25" t="str">
        <f>IFERROR(IF(VLOOKUP('Xlookup set'!$S25,'Xlookup set'!$A$1:$R$1200,12,FALSE)=0,"",VLOOKUP('Xlookup set'!$S25,'Xlookup set'!$A$1:$R$1200,12,FALSE)),"")</f>
        <v/>
      </c>
      <c r="L25" t="str">
        <f>IFERROR(IF(VLOOKUP('Xlookup set'!$S25,'Xlookup set'!$A$1:$R$1200,13,FALSE)=0,"",VLOOKUP('Xlookup set'!$S25,'Xlookup set'!$A$1:$R$1200,13,FALSE)),"")</f>
        <v/>
      </c>
      <c r="M25" t="str">
        <f>IFERROR(IF(VLOOKUP('Xlookup set'!$S25,'Xlookup set'!$A$1:$R$1200,14,FALSE)=0,"",VLOOKUP('Xlookup set'!$S25,'Xlookup set'!$A$1:$R$1200,14,FALSE)),"")</f>
        <v/>
      </c>
      <c r="N25" t="str">
        <f>IFERROR(IF(VLOOKUP('Xlookup set'!$S25,'Xlookup set'!$A$1:$R$1200,15,FALSE)=0,"",VLOOKUP('Xlookup set'!$S25,'Xlookup set'!$A$1:$R$1200,15,FALSE)),"")</f>
        <v/>
      </c>
      <c r="O25" t="str">
        <f>IFERROR(IF(VLOOKUP('Xlookup set'!$S25,'Xlookup set'!$A$1:$R$1200,16,FALSE)=0,"",VLOOKUP('Xlookup set'!$S25,'Xlookup set'!$A$1:$R$1200,16,FALSE)),"")</f>
        <v/>
      </c>
      <c r="P25" t="str">
        <f t="array" aca="1" ref="P25" ca="1">IFERROR(Y2IF(VLOOKUP('Xlookup set'!$S25,'Xlookup set'!$A$1:$R$1200,17,FALSE)=0,"",VLOOKUP('Xlookup set'!$S25,'Xlookup set'!$A$1:$R$1200,17,FALSE)),"")</f>
        <v/>
      </c>
      <c r="Q25" t="str">
        <f>IFERROR(IF(VLOOKUP('Xlookup set'!$S25,'Xlookup set'!$A$1:$R$1200,18,FALSE)=0,"",VLOOKUP('Xlookup set'!$S25,'Xlookup set'!$A$1:$R$1200,18,FALSE)),"")</f>
        <v/>
      </c>
    </row>
    <row r="26" spans="1:17">
      <c r="A26" t="str">
        <f>IFERROR(VLOOKUP('Xlookup set'!$S26,'Xlookup set'!$A$1:$R$1200,2,FALSE),"")</f>
        <v/>
      </c>
      <c r="B26" t="str">
        <f>IF(I26&lt;&gt;"",ドッグキャリー!$I$2,"")</f>
        <v/>
      </c>
      <c r="C26" t="str">
        <f t="shared" si="2"/>
        <v/>
      </c>
      <c r="D26" t="str">
        <f t="shared" si="3"/>
        <v/>
      </c>
      <c r="H26" s="89" t="str">
        <f>IFERROR(IF(VLOOKUP('Xlookup set'!$S26,'Xlookup set'!$A$1:$R$1200,9,FALSE)=0,"",VLOOKUP('Xlookup set'!$S26,'Xlookup set'!$A$1:$R$1200,9,FALSE)),"")</f>
        <v/>
      </c>
      <c r="I26" t="str">
        <f>IFERROR(IF(VLOOKUP('Xlookup set'!$S26,'Xlookup set'!$A$1:$R$1200,10,FALSE)=0,"",VLOOKUP('Xlookup set'!$S26,'Xlookup set'!$A$1:$R$1200,10,FALSE)),"")</f>
        <v/>
      </c>
      <c r="J26" t="str">
        <f>IFERROR(IF(VLOOKUP('Xlookup set'!$S26,'Xlookup set'!$A$1:$R$1200,11,FALSE)=0,"",VLOOKUP('Xlookup set'!$S26,'Xlookup set'!$A$1:$R$1200,11,FALSE)),"")</f>
        <v/>
      </c>
      <c r="K26" t="str">
        <f>IFERROR(IF(VLOOKUP('Xlookup set'!$S26,'Xlookup set'!$A$1:$R$1200,12,FALSE)=0,"",VLOOKUP('Xlookup set'!$S26,'Xlookup set'!$A$1:$R$1200,12,FALSE)),"")</f>
        <v/>
      </c>
      <c r="L26" t="str">
        <f>IFERROR(IF(VLOOKUP('Xlookup set'!$S26,'Xlookup set'!$A$1:$R$1200,13,FALSE)=0,"",VLOOKUP('Xlookup set'!$S26,'Xlookup set'!$A$1:$R$1200,13,FALSE)),"")</f>
        <v/>
      </c>
      <c r="M26" t="str">
        <f>IFERROR(IF(VLOOKUP('Xlookup set'!$S26,'Xlookup set'!$A$1:$R$1200,14,FALSE)=0,"",VLOOKUP('Xlookup set'!$S26,'Xlookup set'!$A$1:$R$1200,14,FALSE)),"")</f>
        <v/>
      </c>
      <c r="N26" t="str">
        <f>IFERROR(IF(VLOOKUP('Xlookup set'!$S26,'Xlookup set'!$A$1:$R$1200,15,FALSE)=0,"",VLOOKUP('Xlookup set'!$S26,'Xlookup set'!$A$1:$R$1200,15,FALSE)),"")</f>
        <v/>
      </c>
      <c r="O26" t="str">
        <f>IFERROR(IF(VLOOKUP('Xlookup set'!$S26,'Xlookup set'!$A$1:$R$1200,16,FALSE)=0,"",VLOOKUP('Xlookup set'!$S26,'Xlookup set'!$A$1:$R$1200,16,FALSE)),"")</f>
        <v/>
      </c>
      <c r="P26" t="str">
        <f t="array" aca="1" ref="P26" ca="1">IFERROR(Y2IF(VLOOKUP('Xlookup set'!$S26,'Xlookup set'!$A$1:$R$1200,17,FALSE)=0,"",VLOOKUP('Xlookup set'!$S26,'Xlookup set'!$A$1:$R$1200,17,FALSE)),"")</f>
        <v/>
      </c>
      <c r="Q26" t="str">
        <f>IFERROR(IF(VLOOKUP('Xlookup set'!$S26,'Xlookup set'!$A$1:$R$1200,18,FALSE)=0,"",VLOOKUP('Xlookup set'!$S26,'Xlookup set'!$A$1:$R$1200,18,FALSE)),"")</f>
        <v/>
      </c>
    </row>
    <row r="27" spans="1:17">
      <c r="A27" t="str">
        <f>IFERROR(VLOOKUP('Xlookup set'!$S27,'Xlookup set'!$A$1:$R$1200,2,FALSE),"")</f>
        <v/>
      </c>
      <c r="B27" t="str">
        <f>IF(I27&lt;&gt;"",ドッグキャリー!$I$2,"")</f>
        <v/>
      </c>
      <c r="C27" t="str">
        <f t="shared" si="2"/>
        <v/>
      </c>
      <c r="D27" t="str">
        <f t="shared" si="3"/>
        <v/>
      </c>
      <c r="H27" s="89" t="str">
        <f>IFERROR(IF(VLOOKUP('Xlookup set'!$S27,'Xlookup set'!$A$1:$R$1200,9,FALSE)=0,"",VLOOKUP('Xlookup set'!$S27,'Xlookup set'!$A$1:$R$1200,9,FALSE)),"")</f>
        <v/>
      </c>
      <c r="I27" t="str">
        <f>IFERROR(IF(VLOOKUP('Xlookup set'!$S27,'Xlookup set'!$A$1:$R$1200,10,FALSE)=0,"",VLOOKUP('Xlookup set'!$S27,'Xlookup set'!$A$1:$R$1200,10,FALSE)),"")</f>
        <v/>
      </c>
      <c r="J27" t="str">
        <f>IFERROR(IF(VLOOKUP('Xlookup set'!$S27,'Xlookup set'!$A$1:$R$1200,11,FALSE)=0,"",VLOOKUP('Xlookup set'!$S27,'Xlookup set'!$A$1:$R$1200,11,FALSE)),"")</f>
        <v/>
      </c>
      <c r="K27" t="str">
        <f>IFERROR(IF(VLOOKUP('Xlookup set'!$S27,'Xlookup set'!$A$1:$R$1200,12,FALSE)=0,"",VLOOKUP('Xlookup set'!$S27,'Xlookup set'!$A$1:$R$1200,12,FALSE)),"")</f>
        <v/>
      </c>
      <c r="L27" t="str">
        <f>IFERROR(IF(VLOOKUP('Xlookup set'!$S27,'Xlookup set'!$A$1:$R$1200,13,FALSE)=0,"",VLOOKUP('Xlookup set'!$S27,'Xlookup set'!$A$1:$R$1200,13,FALSE)),"")</f>
        <v/>
      </c>
      <c r="M27" t="str">
        <f>IFERROR(IF(VLOOKUP('Xlookup set'!$S27,'Xlookup set'!$A$1:$R$1200,14,FALSE)=0,"",VLOOKUP('Xlookup set'!$S27,'Xlookup set'!$A$1:$R$1200,14,FALSE)),"")</f>
        <v/>
      </c>
      <c r="N27" t="str">
        <f>IFERROR(IF(VLOOKUP('Xlookup set'!$S27,'Xlookup set'!$A$1:$R$1200,15,FALSE)=0,"",VLOOKUP('Xlookup set'!$S27,'Xlookup set'!$A$1:$R$1200,15,FALSE)),"")</f>
        <v/>
      </c>
      <c r="O27" t="str">
        <f>IFERROR(IF(VLOOKUP('Xlookup set'!$S27,'Xlookup set'!$A$1:$R$1200,16,FALSE)=0,"",VLOOKUP('Xlookup set'!$S27,'Xlookup set'!$A$1:$R$1200,16,FALSE)),"")</f>
        <v/>
      </c>
      <c r="P27" t="str">
        <f t="array" aca="1" ref="P27" ca="1">IFERROR(Y2IF(VLOOKUP('Xlookup set'!$S27,'Xlookup set'!$A$1:$R$1200,17,FALSE)=0,"",VLOOKUP('Xlookup set'!$S27,'Xlookup set'!$A$1:$R$1200,17,FALSE)),"")</f>
        <v/>
      </c>
      <c r="Q27" t="str">
        <f>IFERROR(IF(VLOOKUP('Xlookup set'!$S27,'Xlookup set'!$A$1:$R$1200,18,FALSE)=0,"",VLOOKUP('Xlookup set'!$S27,'Xlookup set'!$A$1:$R$1200,18,FALSE)),"")</f>
        <v/>
      </c>
    </row>
    <row r="28" spans="1:17">
      <c r="A28" t="str">
        <f>IFERROR(VLOOKUP('Xlookup set'!$S28,'Xlookup set'!$A$1:$R$1200,2,FALSE),"")</f>
        <v/>
      </c>
      <c r="B28" t="str">
        <f>IF(I28&lt;&gt;"",ドッグキャリー!$I$2,"")</f>
        <v/>
      </c>
      <c r="C28" t="str">
        <f t="shared" si="2"/>
        <v/>
      </c>
      <c r="D28" t="str">
        <f t="shared" si="3"/>
        <v/>
      </c>
      <c r="H28" s="89" t="str">
        <f>IFERROR(IF(VLOOKUP('Xlookup set'!$S28,'Xlookup set'!$A$1:$R$1200,9,FALSE)=0,"",VLOOKUP('Xlookup set'!$S28,'Xlookup set'!$A$1:$R$1200,9,FALSE)),"")</f>
        <v/>
      </c>
      <c r="I28" t="str">
        <f>IFERROR(IF(VLOOKUP('Xlookup set'!$S28,'Xlookup set'!$A$1:$R$1200,10,FALSE)=0,"",VLOOKUP('Xlookup set'!$S28,'Xlookup set'!$A$1:$R$1200,10,FALSE)),"")</f>
        <v/>
      </c>
      <c r="J28" t="str">
        <f>IFERROR(IF(VLOOKUP('Xlookup set'!$S28,'Xlookup set'!$A$1:$R$1200,11,FALSE)=0,"",VLOOKUP('Xlookup set'!$S28,'Xlookup set'!$A$1:$R$1200,11,FALSE)),"")</f>
        <v/>
      </c>
      <c r="K28" t="str">
        <f>IFERROR(IF(VLOOKUP('Xlookup set'!$S28,'Xlookup set'!$A$1:$R$1200,12,FALSE)=0,"",VLOOKUP('Xlookup set'!$S28,'Xlookup set'!$A$1:$R$1200,12,FALSE)),"")</f>
        <v/>
      </c>
      <c r="L28" t="str">
        <f>IFERROR(IF(VLOOKUP('Xlookup set'!$S28,'Xlookup set'!$A$1:$R$1200,13,FALSE)=0,"",VLOOKUP('Xlookup set'!$S28,'Xlookup set'!$A$1:$R$1200,13,FALSE)),"")</f>
        <v/>
      </c>
      <c r="M28" t="str">
        <f>IFERROR(IF(VLOOKUP('Xlookup set'!$S28,'Xlookup set'!$A$1:$R$1200,14,FALSE)=0,"",VLOOKUP('Xlookup set'!$S28,'Xlookup set'!$A$1:$R$1200,14,FALSE)),"")</f>
        <v/>
      </c>
      <c r="N28" t="str">
        <f>IFERROR(IF(VLOOKUP('Xlookup set'!$S28,'Xlookup set'!$A$1:$R$1200,15,FALSE)=0,"",VLOOKUP('Xlookup set'!$S28,'Xlookup set'!$A$1:$R$1200,15,FALSE)),"")</f>
        <v/>
      </c>
      <c r="O28" t="str">
        <f>IFERROR(IF(VLOOKUP('Xlookup set'!$S28,'Xlookup set'!$A$1:$R$1200,16,FALSE)=0,"",VLOOKUP('Xlookup set'!$S28,'Xlookup set'!$A$1:$R$1200,16,FALSE)),"")</f>
        <v/>
      </c>
      <c r="P28" t="str">
        <f t="array" aca="1" ref="P28" ca="1">IFERROR(Y2IF(VLOOKUP('Xlookup set'!$S28,'Xlookup set'!$A$1:$R$1200,17,FALSE)=0,"",VLOOKUP('Xlookup set'!$S28,'Xlookup set'!$A$1:$R$1200,17,FALSE)),"")</f>
        <v/>
      </c>
      <c r="Q28" t="str">
        <f>IFERROR(IF(VLOOKUP('Xlookup set'!$S28,'Xlookup set'!$A$1:$R$1200,18,FALSE)=0,"",VLOOKUP('Xlookup set'!$S28,'Xlookup set'!$A$1:$R$1200,18,FALSE)),"")</f>
        <v/>
      </c>
    </row>
    <row r="29" spans="1:17">
      <c r="A29" t="str">
        <f>IFERROR(VLOOKUP('Xlookup set'!$S29,'Xlookup set'!$A$1:$R$1200,2,FALSE),"")</f>
        <v/>
      </c>
      <c r="B29" t="str">
        <f>IF(I29&lt;&gt;"",ドッグキャリー!$I$2,"")</f>
        <v/>
      </c>
      <c r="C29" t="str">
        <f t="shared" si="2"/>
        <v/>
      </c>
      <c r="D29" t="str">
        <f t="shared" si="3"/>
        <v/>
      </c>
      <c r="H29" s="89" t="str">
        <f>IFERROR(IF(VLOOKUP('Xlookup set'!$S29,'Xlookup set'!$A$1:$R$1200,9,FALSE)=0,"",VLOOKUP('Xlookup set'!$S29,'Xlookup set'!$A$1:$R$1200,9,FALSE)),"")</f>
        <v/>
      </c>
      <c r="I29" t="str">
        <f>IFERROR(IF(VLOOKUP('Xlookup set'!$S29,'Xlookup set'!$A$1:$R$1200,10,FALSE)=0,"",VLOOKUP('Xlookup set'!$S29,'Xlookup set'!$A$1:$R$1200,10,FALSE)),"")</f>
        <v/>
      </c>
      <c r="J29" t="str">
        <f>IFERROR(IF(VLOOKUP('Xlookup set'!$S29,'Xlookup set'!$A$1:$R$1200,11,FALSE)=0,"",VLOOKUP('Xlookup set'!$S29,'Xlookup set'!$A$1:$R$1200,11,FALSE)),"")</f>
        <v/>
      </c>
      <c r="K29" t="str">
        <f>IFERROR(IF(VLOOKUP('Xlookup set'!$S29,'Xlookup set'!$A$1:$R$1200,12,FALSE)=0,"",VLOOKUP('Xlookup set'!$S29,'Xlookup set'!$A$1:$R$1200,12,FALSE)),"")</f>
        <v/>
      </c>
      <c r="L29" t="str">
        <f>IFERROR(IF(VLOOKUP('Xlookup set'!$S29,'Xlookup set'!$A$1:$R$1200,13,FALSE)=0,"",VLOOKUP('Xlookup set'!$S29,'Xlookup set'!$A$1:$R$1200,13,FALSE)),"")</f>
        <v/>
      </c>
      <c r="M29" t="str">
        <f>IFERROR(IF(VLOOKUP('Xlookup set'!$S29,'Xlookup set'!$A$1:$R$1200,14,FALSE)=0,"",VLOOKUP('Xlookup set'!$S29,'Xlookup set'!$A$1:$R$1200,14,FALSE)),"")</f>
        <v/>
      </c>
      <c r="N29" t="str">
        <f>IFERROR(IF(VLOOKUP('Xlookup set'!$S29,'Xlookup set'!$A$1:$R$1200,15,FALSE)=0,"",VLOOKUP('Xlookup set'!$S29,'Xlookup set'!$A$1:$R$1200,15,FALSE)),"")</f>
        <v/>
      </c>
      <c r="O29" t="str">
        <f>IFERROR(IF(VLOOKUP('Xlookup set'!$S29,'Xlookup set'!$A$1:$R$1200,16,FALSE)=0,"",VLOOKUP('Xlookup set'!$S29,'Xlookup set'!$A$1:$R$1200,16,FALSE)),"")</f>
        <v/>
      </c>
      <c r="P29" t="str">
        <f t="array" aca="1" ref="P29" ca="1">IFERROR(Y2IF(VLOOKUP('Xlookup set'!$S29,'Xlookup set'!$A$1:$R$1200,17,FALSE)=0,"",VLOOKUP('Xlookup set'!$S29,'Xlookup set'!$A$1:$R$1200,17,FALSE)),"")</f>
        <v/>
      </c>
      <c r="Q29" t="str">
        <f>IFERROR(IF(VLOOKUP('Xlookup set'!$S29,'Xlookup set'!$A$1:$R$1200,18,FALSE)=0,"",VLOOKUP('Xlookup set'!$S29,'Xlookup set'!$A$1:$R$1200,18,FALSE)),"")</f>
        <v/>
      </c>
    </row>
    <row r="30" spans="1:17">
      <c r="A30" t="str">
        <f>IFERROR(VLOOKUP('Xlookup set'!$S30,'Xlookup set'!$A$1:$R$1200,2,FALSE),"")</f>
        <v/>
      </c>
      <c r="B30" t="str">
        <f>IF(I30&lt;&gt;"",ドッグキャリー!$I$2,"")</f>
        <v/>
      </c>
      <c r="C30" t="str">
        <f t="shared" si="2"/>
        <v/>
      </c>
      <c r="D30" t="str">
        <f t="shared" si="3"/>
        <v/>
      </c>
      <c r="H30" s="89" t="str">
        <f>IFERROR(IF(VLOOKUP('Xlookup set'!$S30,'Xlookup set'!$A$1:$R$1200,9,FALSE)=0,"",VLOOKUP('Xlookup set'!$S30,'Xlookup set'!$A$1:$R$1200,9,FALSE)),"")</f>
        <v/>
      </c>
      <c r="I30" t="str">
        <f>IFERROR(IF(VLOOKUP('Xlookup set'!$S30,'Xlookup set'!$A$1:$R$1200,10,FALSE)=0,"",VLOOKUP('Xlookup set'!$S30,'Xlookup set'!$A$1:$R$1200,10,FALSE)),"")</f>
        <v/>
      </c>
      <c r="J30" t="str">
        <f>IFERROR(IF(VLOOKUP('Xlookup set'!$S30,'Xlookup set'!$A$1:$R$1200,11,FALSE)=0,"",VLOOKUP('Xlookup set'!$S30,'Xlookup set'!$A$1:$R$1200,11,FALSE)),"")</f>
        <v/>
      </c>
      <c r="K30" t="str">
        <f>IFERROR(IF(VLOOKUP('Xlookup set'!$S30,'Xlookup set'!$A$1:$R$1200,12,FALSE)=0,"",VLOOKUP('Xlookup set'!$S30,'Xlookup set'!$A$1:$R$1200,12,FALSE)),"")</f>
        <v/>
      </c>
      <c r="L30" t="str">
        <f>IFERROR(IF(VLOOKUP('Xlookup set'!$S30,'Xlookup set'!$A$1:$R$1200,13,FALSE)=0,"",VLOOKUP('Xlookup set'!$S30,'Xlookup set'!$A$1:$R$1200,13,FALSE)),"")</f>
        <v/>
      </c>
      <c r="M30" t="str">
        <f>IFERROR(IF(VLOOKUP('Xlookup set'!$S30,'Xlookup set'!$A$1:$R$1200,14,FALSE)=0,"",VLOOKUP('Xlookup set'!$S30,'Xlookup set'!$A$1:$R$1200,14,FALSE)),"")</f>
        <v/>
      </c>
      <c r="N30" t="str">
        <f>IFERROR(IF(VLOOKUP('Xlookup set'!$S30,'Xlookup set'!$A$1:$R$1200,15,FALSE)=0,"",VLOOKUP('Xlookup set'!$S30,'Xlookup set'!$A$1:$R$1200,15,FALSE)),"")</f>
        <v/>
      </c>
      <c r="O30" t="str">
        <f>IFERROR(IF(VLOOKUP('Xlookup set'!$S30,'Xlookup set'!$A$1:$R$1200,16,FALSE)=0,"",VLOOKUP('Xlookup set'!$S30,'Xlookup set'!$A$1:$R$1200,16,FALSE)),"")</f>
        <v/>
      </c>
      <c r="P30" t="str">
        <f t="array" aca="1" ref="P30" ca="1">IFERROR(Y2IF(VLOOKUP('Xlookup set'!$S30,'Xlookup set'!$A$1:$R$1200,17,FALSE)=0,"",VLOOKUP('Xlookup set'!$S30,'Xlookup set'!$A$1:$R$1200,17,FALSE)),"")</f>
        <v/>
      </c>
      <c r="Q30" t="str">
        <f>IFERROR(IF(VLOOKUP('Xlookup set'!$S30,'Xlookup set'!$A$1:$R$1200,18,FALSE)=0,"",VLOOKUP('Xlookup set'!$S30,'Xlookup set'!$A$1:$R$1200,18,FALSE)),"")</f>
        <v/>
      </c>
    </row>
    <row r="31" spans="1:17">
      <c r="A31" t="str">
        <f>IFERROR(VLOOKUP('Xlookup set'!$S31,'Xlookup set'!$A$1:$R$1200,2,FALSE),"")</f>
        <v/>
      </c>
      <c r="B31" t="str">
        <f>IF(I31&lt;&gt;"",ドッグキャリー!$I$2,"")</f>
        <v/>
      </c>
      <c r="C31" t="str">
        <f t="shared" si="2"/>
        <v/>
      </c>
      <c r="D31" t="str">
        <f t="shared" si="3"/>
        <v/>
      </c>
      <c r="H31" s="89" t="str">
        <f>IFERROR(IF(VLOOKUP('Xlookup set'!$S31,'Xlookup set'!$A$1:$R$1200,9,FALSE)=0,"",VLOOKUP('Xlookup set'!$S31,'Xlookup set'!$A$1:$R$1200,9,FALSE)),"")</f>
        <v/>
      </c>
      <c r="I31" t="str">
        <f>IFERROR(IF(VLOOKUP('Xlookup set'!$S31,'Xlookup set'!$A$1:$R$1200,10,FALSE)=0,"",VLOOKUP('Xlookup set'!$S31,'Xlookup set'!$A$1:$R$1200,10,FALSE)),"")</f>
        <v/>
      </c>
      <c r="J31" t="str">
        <f>IFERROR(IF(VLOOKUP('Xlookup set'!$S31,'Xlookup set'!$A$1:$R$1200,11,FALSE)=0,"",VLOOKUP('Xlookup set'!$S31,'Xlookup set'!$A$1:$R$1200,11,FALSE)),"")</f>
        <v/>
      </c>
      <c r="K31" t="str">
        <f>IFERROR(IF(VLOOKUP('Xlookup set'!$S31,'Xlookup set'!$A$1:$R$1200,12,FALSE)=0,"",VLOOKUP('Xlookup set'!$S31,'Xlookup set'!$A$1:$R$1200,12,FALSE)),"")</f>
        <v/>
      </c>
      <c r="L31" t="str">
        <f>IFERROR(IF(VLOOKUP('Xlookup set'!$S31,'Xlookup set'!$A$1:$R$1200,13,FALSE)=0,"",VLOOKUP('Xlookup set'!$S31,'Xlookup set'!$A$1:$R$1200,13,FALSE)),"")</f>
        <v/>
      </c>
      <c r="M31" t="str">
        <f>IFERROR(IF(VLOOKUP('Xlookup set'!$S31,'Xlookup set'!$A$1:$R$1200,14,FALSE)=0,"",VLOOKUP('Xlookup set'!$S31,'Xlookup set'!$A$1:$R$1200,14,FALSE)),"")</f>
        <v/>
      </c>
      <c r="N31" t="str">
        <f>IFERROR(IF(VLOOKUP('Xlookup set'!$S31,'Xlookup set'!$A$1:$R$1200,15,FALSE)=0,"",VLOOKUP('Xlookup set'!$S31,'Xlookup set'!$A$1:$R$1200,15,FALSE)),"")</f>
        <v/>
      </c>
      <c r="O31" t="str">
        <f>IFERROR(IF(VLOOKUP('Xlookup set'!$S31,'Xlookup set'!$A$1:$R$1200,16,FALSE)=0,"",VLOOKUP('Xlookup set'!$S31,'Xlookup set'!$A$1:$R$1200,16,FALSE)),"")</f>
        <v/>
      </c>
      <c r="P31" t="str">
        <f t="array" aca="1" ref="P31" ca="1">IFERROR(Y2IF(VLOOKUP('Xlookup set'!$S31,'Xlookup set'!$A$1:$R$1200,17,FALSE)=0,"",VLOOKUP('Xlookup set'!$S31,'Xlookup set'!$A$1:$R$1200,17,FALSE)),"")</f>
        <v/>
      </c>
      <c r="Q31" t="str">
        <f>IFERROR(IF(VLOOKUP('Xlookup set'!$S31,'Xlookup set'!$A$1:$R$1200,18,FALSE)=0,"",VLOOKUP('Xlookup set'!$S31,'Xlookup set'!$A$1:$R$1200,18,FALSE)),"")</f>
        <v/>
      </c>
    </row>
    <row r="32" spans="1:17">
      <c r="A32" t="str">
        <f>IFERROR(VLOOKUP('Xlookup set'!$S32,'Xlookup set'!$A$1:$R$1200,2,FALSE),"")</f>
        <v/>
      </c>
      <c r="B32" t="str">
        <f>IF(I32&lt;&gt;"",ドッグキャリー!$I$2,"")</f>
        <v/>
      </c>
      <c r="C32" t="str">
        <f t="shared" si="2"/>
        <v/>
      </c>
      <c r="D32" t="str">
        <f t="shared" si="3"/>
        <v/>
      </c>
      <c r="H32" s="89" t="str">
        <f>IFERROR(IF(VLOOKUP('Xlookup set'!$S32,'Xlookup set'!$A$1:$R$1200,9,FALSE)=0,"",VLOOKUP('Xlookup set'!$S32,'Xlookup set'!$A$1:$R$1200,9,FALSE)),"")</f>
        <v/>
      </c>
      <c r="I32" t="str">
        <f>IFERROR(IF(VLOOKUP('Xlookup set'!$S32,'Xlookup set'!$A$1:$R$1200,10,FALSE)=0,"",VLOOKUP('Xlookup set'!$S32,'Xlookup set'!$A$1:$R$1200,10,FALSE)),"")</f>
        <v/>
      </c>
      <c r="J32" t="str">
        <f>IFERROR(IF(VLOOKUP('Xlookup set'!$S32,'Xlookup set'!$A$1:$R$1200,11,FALSE)=0,"",VLOOKUP('Xlookup set'!$S32,'Xlookup set'!$A$1:$R$1200,11,FALSE)),"")</f>
        <v/>
      </c>
      <c r="K32" t="str">
        <f>IFERROR(IF(VLOOKUP('Xlookup set'!$S32,'Xlookup set'!$A$1:$R$1200,12,FALSE)=0,"",VLOOKUP('Xlookup set'!$S32,'Xlookup set'!$A$1:$R$1200,12,FALSE)),"")</f>
        <v/>
      </c>
      <c r="L32" t="str">
        <f>IFERROR(IF(VLOOKUP('Xlookup set'!$S32,'Xlookup set'!$A$1:$R$1200,13,FALSE)=0,"",VLOOKUP('Xlookup set'!$S32,'Xlookup set'!$A$1:$R$1200,13,FALSE)),"")</f>
        <v/>
      </c>
      <c r="M32" t="str">
        <f>IFERROR(IF(VLOOKUP('Xlookup set'!$S32,'Xlookup set'!$A$1:$R$1200,14,FALSE)=0,"",VLOOKUP('Xlookup set'!$S32,'Xlookup set'!$A$1:$R$1200,14,FALSE)),"")</f>
        <v/>
      </c>
      <c r="N32" t="str">
        <f>IFERROR(IF(VLOOKUP('Xlookup set'!$S32,'Xlookup set'!$A$1:$R$1200,15,FALSE)=0,"",VLOOKUP('Xlookup set'!$S32,'Xlookup set'!$A$1:$R$1200,15,FALSE)),"")</f>
        <v/>
      </c>
      <c r="O32" t="str">
        <f>IFERROR(IF(VLOOKUP('Xlookup set'!$S32,'Xlookup set'!$A$1:$R$1200,16,FALSE)=0,"",VLOOKUP('Xlookup set'!$S32,'Xlookup set'!$A$1:$R$1200,16,FALSE)),"")</f>
        <v/>
      </c>
      <c r="P32" t="str">
        <f t="array" aca="1" ref="P32" ca="1">IFERROR(Y2IF(VLOOKUP('Xlookup set'!$S32,'Xlookup set'!$A$1:$R$1200,17,FALSE)=0,"",VLOOKUP('Xlookup set'!$S32,'Xlookup set'!$A$1:$R$1200,17,FALSE)),"")</f>
        <v/>
      </c>
      <c r="Q32" t="str">
        <f>IFERROR(IF(VLOOKUP('Xlookup set'!$S32,'Xlookup set'!$A$1:$R$1200,18,FALSE)=0,"",VLOOKUP('Xlookup set'!$S32,'Xlookup set'!$A$1:$R$1200,18,FALSE)),"")</f>
        <v/>
      </c>
    </row>
    <row r="33" spans="1:17">
      <c r="A33" t="str">
        <f>IFERROR(VLOOKUP('Xlookup set'!$S33,'Xlookup set'!$A$1:$R$1200,2,FALSE),"")</f>
        <v/>
      </c>
      <c r="B33" t="str">
        <f>IF(I33&lt;&gt;"",ドッグキャリー!$I$2,"")</f>
        <v/>
      </c>
      <c r="C33" t="str">
        <f t="shared" si="2"/>
        <v/>
      </c>
      <c r="D33" t="str">
        <f t="shared" si="3"/>
        <v/>
      </c>
      <c r="H33" s="89" t="str">
        <f>IFERROR(IF(VLOOKUP('Xlookup set'!$S33,'Xlookup set'!$A$1:$R$1200,9,FALSE)=0,"",VLOOKUP('Xlookup set'!$S33,'Xlookup set'!$A$1:$R$1200,9,FALSE)),"")</f>
        <v/>
      </c>
      <c r="I33" t="str">
        <f>IFERROR(IF(VLOOKUP('Xlookup set'!$S33,'Xlookup set'!$A$1:$R$1200,10,FALSE)=0,"",VLOOKUP('Xlookup set'!$S33,'Xlookup set'!$A$1:$R$1200,10,FALSE)),"")</f>
        <v/>
      </c>
      <c r="J33" t="str">
        <f>IFERROR(IF(VLOOKUP('Xlookup set'!$S33,'Xlookup set'!$A$1:$R$1200,11,FALSE)=0,"",VLOOKUP('Xlookup set'!$S33,'Xlookup set'!$A$1:$R$1200,11,FALSE)),"")</f>
        <v/>
      </c>
      <c r="K33" t="str">
        <f>IFERROR(IF(VLOOKUP('Xlookup set'!$S33,'Xlookup set'!$A$1:$R$1200,12,FALSE)=0,"",VLOOKUP('Xlookup set'!$S33,'Xlookup set'!$A$1:$R$1200,12,FALSE)),"")</f>
        <v/>
      </c>
      <c r="L33" t="str">
        <f>IFERROR(IF(VLOOKUP('Xlookup set'!$S33,'Xlookup set'!$A$1:$R$1200,13,FALSE)=0,"",VLOOKUP('Xlookup set'!$S33,'Xlookup set'!$A$1:$R$1200,13,FALSE)),"")</f>
        <v/>
      </c>
      <c r="M33" t="str">
        <f>IFERROR(IF(VLOOKUP('Xlookup set'!$S33,'Xlookup set'!$A$1:$R$1200,14,FALSE)=0,"",VLOOKUP('Xlookup set'!$S33,'Xlookup set'!$A$1:$R$1200,14,FALSE)),"")</f>
        <v/>
      </c>
      <c r="N33" t="str">
        <f>IFERROR(IF(VLOOKUP('Xlookup set'!$S33,'Xlookup set'!$A$1:$R$1200,15,FALSE)=0,"",VLOOKUP('Xlookup set'!$S33,'Xlookup set'!$A$1:$R$1200,15,FALSE)),"")</f>
        <v/>
      </c>
      <c r="O33" t="str">
        <f>IFERROR(IF(VLOOKUP('Xlookup set'!$S33,'Xlookup set'!$A$1:$R$1200,16,FALSE)=0,"",VLOOKUP('Xlookup set'!$S33,'Xlookup set'!$A$1:$R$1200,16,FALSE)),"")</f>
        <v/>
      </c>
      <c r="P33" t="str">
        <f t="array" aca="1" ref="P33" ca="1">IFERROR(Y2IF(VLOOKUP('Xlookup set'!$S33,'Xlookup set'!$A$1:$R$1200,17,FALSE)=0,"",VLOOKUP('Xlookup set'!$S33,'Xlookup set'!$A$1:$R$1200,17,FALSE)),"")</f>
        <v/>
      </c>
      <c r="Q33" t="str">
        <f>IFERROR(IF(VLOOKUP('Xlookup set'!$S33,'Xlookup set'!$A$1:$R$1200,18,FALSE)=0,"",VLOOKUP('Xlookup set'!$S33,'Xlookup set'!$A$1:$R$1200,18,FALSE)),"")</f>
        <v/>
      </c>
    </row>
    <row r="34" spans="1:17">
      <c r="A34" t="str">
        <f>IFERROR(VLOOKUP('Xlookup set'!$S34,'Xlookup set'!$A$1:$R$1200,2,FALSE),"")</f>
        <v/>
      </c>
      <c r="B34" t="str">
        <f>IF(I34&lt;&gt;"",ドッグキャリー!$I$2,"")</f>
        <v/>
      </c>
      <c r="C34" t="str">
        <f t="shared" si="2"/>
        <v/>
      </c>
      <c r="D34" t="str">
        <f t="shared" si="3"/>
        <v/>
      </c>
      <c r="H34" s="89" t="str">
        <f>IFERROR(IF(VLOOKUP('Xlookup set'!$S34,'Xlookup set'!$A$1:$R$1200,9,FALSE)=0,"",VLOOKUP('Xlookup set'!$S34,'Xlookup set'!$A$1:$R$1200,9,FALSE)),"")</f>
        <v/>
      </c>
      <c r="I34" t="str">
        <f>IFERROR(IF(VLOOKUP('Xlookup set'!$S34,'Xlookup set'!$A$1:$R$1200,10,FALSE)=0,"",VLOOKUP('Xlookup set'!$S34,'Xlookup set'!$A$1:$R$1200,10,FALSE)),"")</f>
        <v/>
      </c>
      <c r="J34" t="str">
        <f>IFERROR(IF(VLOOKUP('Xlookup set'!$S34,'Xlookup set'!$A$1:$R$1200,11,FALSE)=0,"",VLOOKUP('Xlookup set'!$S34,'Xlookup set'!$A$1:$R$1200,11,FALSE)),"")</f>
        <v/>
      </c>
      <c r="K34" t="str">
        <f>IFERROR(IF(VLOOKUP('Xlookup set'!$S34,'Xlookup set'!$A$1:$R$1200,12,FALSE)=0,"",VLOOKUP('Xlookup set'!$S34,'Xlookup set'!$A$1:$R$1200,12,FALSE)),"")</f>
        <v/>
      </c>
      <c r="L34" t="str">
        <f>IFERROR(IF(VLOOKUP('Xlookup set'!$S34,'Xlookup set'!$A$1:$R$1200,13,FALSE)=0,"",VLOOKUP('Xlookup set'!$S34,'Xlookup set'!$A$1:$R$1200,13,FALSE)),"")</f>
        <v/>
      </c>
      <c r="M34" t="str">
        <f>IFERROR(IF(VLOOKUP('Xlookup set'!$S34,'Xlookup set'!$A$1:$R$1200,14,FALSE)=0,"",VLOOKUP('Xlookup set'!$S34,'Xlookup set'!$A$1:$R$1200,14,FALSE)),"")</f>
        <v/>
      </c>
      <c r="N34" t="str">
        <f>IFERROR(IF(VLOOKUP('Xlookup set'!$S34,'Xlookup set'!$A$1:$R$1200,15,FALSE)=0,"",VLOOKUP('Xlookup set'!$S34,'Xlookup set'!$A$1:$R$1200,15,FALSE)),"")</f>
        <v/>
      </c>
      <c r="O34" t="str">
        <f>IFERROR(IF(VLOOKUP('Xlookup set'!$S34,'Xlookup set'!$A$1:$R$1200,16,FALSE)=0,"",VLOOKUP('Xlookup set'!$S34,'Xlookup set'!$A$1:$R$1200,16,FALSE)),"")</f>
        <v/>
      </c>
      <c r="P34" t="str">
        <f t="array" aca="1" ref="P34" ca="1">IFERROR(Y2IF(VLOOKUP('Xlookup set'!$S34,'Xlookup set'!$A$1:$R$1200,17,FALSE)=0,"",VLOOKUP('Xlookup set'!$S34,'Xlookup set'!$A$1:$R$1200,17,FALSE)),"")</f>
        <v/>
      </c>
      <c r="Q34" t="str">
        <f>IFERROR(IF(VLOOKUP('Xlookup set'!$S34,'Xlookup set'!$A$1:$R$1200,18,FALSE)=0,"",VLOOKUP('Xlookup set'!$S34,'Xlookup set'!$A$1:$R$1200,18,FALSE)),"")</f>
        <v/>
      </c>
    </row>
    <row r="35" spans="1:17">
      <c r="A35" t="str">
        <f>IFERROR(VLOOKUP('Xlookup set'!$S35,'Xlookup set'!$A$1:$R$1200,2,FALSE),"")</f>
        <v/>
      </c>
      <c r="B35" t="str">
        <f>IF(I35&lt;&gt;"",ドッグキャリー!$I$2,"")</f>
        <v/>
      </c>
      <c r="C35" t="str">
        <f t="shared" si="2"/>
        <v/>
      </c>
      <c r="D35" t="str">
        <f t="shared" si="3"/>
        <v/>
      </c>
      <c r="H35" s="89" t="str">
        <f>IFERROR(IF(VLOOKUP('Xlookup set'!$S35,'Xlookup set'!$A$1:$R$1200,9,FALSE)=0,"",VLOOKUP('Xlookup set'!$S35,'Xlookup set'!$A$1:$R$1200,9,FALSE)),"")</f>
        <v/>
      </c>
      <c r="I35" t="str">
        <f>IFERROR(IF(VLOOKUP('Xlookup set'!$S35,'Xlookup set'!$A$1:$R$1200,10,FALSE)=0,"",VLOOKUP('Xlookup set'!$S35,'Xlookup set'!$A$1:$R$1200,10,FALSE)),"")</f>
        <v/>
      </c>
      <c r="J35" t="str">
        <f>IFERROR(IF(VLOOKUP('Xlookup set'!$S35,'Xlookup set'!$A$1:$R$1200,11,FALSE)=0,"",VLOOKUP('Xlookup set'!$S35,'Xlookup set'!$A$1:$R$1200,11,FALSE)),"")</f>
        <v/>
      </c>
      <c r="K35" t="str">
        <f>IFERROR(IF(VLOOKUP('Xlookup set'!$S35,'Xlookup set'!$A$1:$R$1200,12,FALSE)=0,"",VLOOKUP('Xlookup set'!$S35,'Xlookup set'!$A$1:$R$1200,12,FALSE)),"")</f>
        <v/>
      </c>
      <c r="L35" t="str">
        <f>IFERROR(IF(VLOOKUP('Xlookup set'!$S35,'Xlookup set'!$A$1:$R$1200,13,FALSE)=0,"",VLOOKUP('Xlookup set'!$S35,'Xlookup set'!$A$1:$R$1200,13,FALSE)),"")</f>
        <v/>
      </c>
      <c r="M35" t="str">
        <f>IFERROR(IF(VLOOKUP('Xlookup set'!$S35,'Xlookup set'!$A$1:$R$1200,14,FALSE)=0,"",VLOOKUP('Xlookup set'!$S35,'Xlookup set'!$A$1:$R$1200,14,FALSE)),"")</f>
        <v/>
      </c>
      <c r="N35" t="str">
        <f>IFERROR(IF(VLOOKUP('Xlookup set'!$S35,'Xlookup set'!$A$1:$R$1200,15,FALSE)=0,"",VLOOKUP('Xlookup set'!$S35,'Xlookup set'!$A$1:$R$1200,15,FALSE)),"")</f>
        <v/>
      </c>
      <c r="O35" t="str">
        <f>IFERROR(IF(VLOOKUP('Xlookup set'!$S35,'Xlookup set'!$A$1:$R$1200,16,FALSE)=0,"",VLOOKUP('Xlookup set'!$S35,'Xlookup set'!$A$1:$R$1200,16,FALSE)),"")</f>
        <v/>
      </c>
      <c r="P35" t="str">
        <f t="array" aca="1" ref="P35" ca="1">IFERROR(Y2IF(VLOOKUP('Xlookup set'!$S35,'Xlookup set'!$A$1:$R$1200,17,FALSE)=0,"",VLOOKUP('Xlookup set'!$S35,'Xlookup set'!$A$1:$R$1200,17,FALSE)),"")</f>
        <v/>
      </c>
      <c r="Q35" t="str">
        <f>IFERROR(IF(VLOOKUP('Xlookup set'!$S35,'Xlookup set'!$A$1:$R$1200,18,FALSE)=0,"",VLOOKUP('Xlookup set'!$S35,'Xlookup set'!$A$1:$R$1200,18,FALSE)),"")</f>
        <v/>
      </c>
    </row>
    <row r="36" spans="1:17">
      <c r="A36" t="str">
        <f>IFERROR(VLOOKUP('Xlookup set'!$S36,'Xlookup set'!$A$1:$R$1200,2,FALSE),"")</f>
        <v/>
      </c>
      <c r="B36" t="str">
        <f>IF(I36&lt;&gt;"",ドッグキャリー!$I$2,"")</f>
        <v/>
      </c>
      <c r="C36" t="str">
        <f t="shared" si="2"/>
        <v/>
      </c>
      <c r="D36" t="str">
        <f t="shared" si="3"/>
        <v/>
      </c>
      <c r="H36" s="89" t="str">
        <f>IFERROR(IF(VLOOKUP('Xlookup set'!$S36,'Xlookup set'!$A$1:$R$1200,9,FALSE)=0,"",VLOOKUP('Xlookup set'!$S36,'Xlookup set'!$A$1:$R$1200,9,FALSE)),"")</f>
        <v/>
      </c>
      <c r="I36" t="str">
        <f>IFERROR(IF(VLOOKUP('Xlookup set'!$S36,'Xlookup set'!$A$1:$R$1200,10,FALSE)=0,"",VLOOKUP('Xlookup set'!$S36,'Xlookup set'!$A$1:$R$1200,10,FALSE)),"")</f>
        <v/>
      </c>
      <c r="J36" t="str">
        <f>IFERROR(IF(VLOOKUP('Xlookup set'!$S36,'Xlookup set'!$A$1:$R$1200,11,FALSE)=0,"",VLOOKUP('Xlookup set'!$S36,'Xlookup set'!$A$1:$R$1200,11,FALSE)),"")</f>
        <v/>
      </c>
      <c r="K36" t="str">
        <f>IFERROR(IF(VLOOKUP('Xlookup set'!$S36,'Xlookup set'!$A$1:$R$1200,12,FALSE)=0,"",VLOOKUP('Xlookup set'!$S36,'Xlookup set'!$A$1:$R$1200,12,FALSE)),"")</f>
        <v/>
      </c>
      <c r="L36" t="str">
        <f>IFERROR(IF(VLOOKUP('Xlookup set'!$S36,'Xlookup set'!$A$1:$R$1200,13,FALSE)=0,"",VLOOKUP('Xlookup set'!$S36,'Xlookup set'!$A$1:$R$1200,13,FALSE)),"")</f>
        <v/>
      </c>
      <c r="M36" t="str">
        <f>IFERROR(IF(VLOOKUP('Xlookup set'!$S36,'Xlookup set'!$A$1:$R$1200,14,FALSE)=0,"",VLOOKUP('Xlookup set'!$S36,'Xlookup set'!$A$1:$R$1200,14,FALSE)),"")</f>
        <v/>
      </c>
      <c r="N36" t="str">
        <f>IFERROR(IF(VLOOKUP('Xlookup set'!$S36,'Xlookup set'!$A$1:$R$1200,15,FALSE)=0,"",VLOOKUP('Xlookup set'!$S36,'Xlookup set'!$A$1:$R$1200,15,FALSE)),"")</f>
        <v/>
      </c>
      <c r="O36" t="str">
        <f>IFERROR(IF(VLOOKUP('Xlookup set'!$S36,'Xlookup set'!$A$1:$R$1200,16,FALSE)=0,"",VLOOKUP('Xlookup set'!$S36,'Xlookup set'!$A$1:$R$1200,16,FALSE)),"")</f>
        <v/>
      </c>
      <c r="P36" t="str">
        <f t="array" aca="1" ref="P36" ca="1">IFERROR(Y2IF(VLOOKUP('Xlookup set'!$S36,'Xlookup set'!$A$1:$R$1200,17,FALSE)=0,"",VLOOKUP('Xlookup set'!$S36,'Xlookup set'!$A$1:$R$1200,17,FALSE)),"")</f>
        <v/>
      </c>
      <c r="Q36" t="str">
        <f>IFERROR(IF(VLOOKUP('Xlookup set'!$S36,'Xlookup set'!$A$1:$R$1200,18,FALSE)=0,"",VLOOKUP('Xlookup set'!$S36,'Xlookup set'!$A$1:$R$1200,18,FALSE)),"")</f>
        <v/>
      </c>
    </row>
    <row r="37" spans="1:17">
      <c r="A37" t="str">
        <f>IFERROR(VLOOKUP('Xlookup set'!$S37,'Xlookup set'!$A$1:$R$1200,2,FALSE),"")</f>
        <v/>
      </c>
      <c r="B37" t="str">
        <f>IF(I37&lt;&gt;"",ドッグキャリー!$I$2,"")</f>
        <v/>
      </c>
      <c r="C37" t="str">
        <f t="shared" si="2"/>
        <v/>
      </c>
      <c r="D37" t="str">
        <f t="shared" si="3"/>
        <v/>
      </c>
      <c r="H37" s="89" t="str">
        <f>IFERROR(IF(VLOOKUP('Xlookup set'!$S37,'Xlookup set'!$A$1:$R$1200,9,FALSE)=0,"",VLOOKUP('Xlookup set'!$S37,'Xlookup set'!$A$1:$R$1200,9,FALSE)),"")</f>
        <v/>
      </c>
      <c r="I37" t="str">
        <f>IFERROR(IF(VLOOKUP('Xlookup set'!$S37,'Xlookup set'!$A$1:$R$1200,10,FALSE)=0,"",VLOOKUP('Xlookup set'!$S37,'Xlookup set'!$A$1:$R$1200,10,FALSE)),"")</f>
        <v/>
      </c>
      <c r="J37" t="str">
        <f>IFERROR(IF(VLOOKUP('Xlookup set'!$S37,'Xlookup set'!$A$1:$R$1200,11,FALSE)=0,"",VLOOKUP('Xlookup set'!$S37,'Xlookup set'!$A$1:$R$1200,11,FALSE)),"")</f>
        <v/>
      </c>
      <c r="K37" t="str">
        <f>IFERROR(IF(VLOOKUP('Xlookup set'!$S37,'Xlookup set'!$A$1:$R$1200,12,FALSE)=0,"",VLOOKUP('Xlookup set'!$S37,'Xlookup set'!$A$1:$R$1200,12,FALSE)),"")</f>
        <v/>
      </c>
      <c r="L37" t="str">
        <f>IFERROR(IF(VLOOKUP('Xlookup set'!$S37,'Xlookup set'!$A$1:$R$1200,13,FALSE)=0,"",VLOOKUP('Xlookup set'!$S37,'Xlookup set'!$A$1:$R$1200,13,FALSE)),"")</f>
        <v/>
      </c>
      <c r="M37" t="str">
        <f>IFERROR(IF(VLOOKUP('Xlookup set'!$S37,'Xlookup set'!$A$1:$R$1200,14,FALSE)=0,"",VLOOKUP('Xlookup set'!$S37,'Xlookup set'!$A$1:$R$1200,14,FALSE)),"")</f>
        <v/>
      </c>
      <c r="N37" t="str">
        <f>IFERROR(IF(VLOOKUP('Xlookup set'!$S37,'Xlookup set'!$A$1:$R$1200,15,FALSE)=0,"",VLOOKUP('Xlookup set'!$S37,'Xlookup set'!$A$1:$R$1200,15,FALSE)),"")</f>
        <v/>
      </c>
      <c r="O37" t="str">
        <f>IFERROR(IF(VLOOKUP('Xlookup set'!$S37,'Xlookup set'!$A$1:$R$1200,16,FALSE)=0,"",VLOOKUP('Xlookup set'!$S37,'Xlookup set'!$A$1:$R$1200,16,FALSE)),"")</f>
        <v/>
      </c>
      <c r="P37" t="str">
        <f t="array" aca="1" ref="P37" ca="1">IFERROR(Y2IF(VLOOKUP('Xlookup set'!$S37,'Xlookup set'!$A$1:$R$1200,17,FALSE)=0,"",VLOOKUP('Xlookup set'!$S37,'Xlookup set'!$A$1:$R$1200,17,FALSE)),"")</f>
        <v/>
      </c>
      <c r="Q37" t="str">
        <f>IFERROR(IF(VLOOKUP('Xlookup set'!$S37,'Xlookup set'!$A$1:$R$1200,18,FALSE)=0,"",VLOOKUP('Xlookup set'!$S37,'Xlookup set'!$A$1:$R$1200,18,FALSE)),"")</f>
        <v/>
      </c>
    </row>
    <row r="38" spans="1:17">
      <c r="A38" t="str">
        <f>IFERROR(VLOOKUP('Xlookup set'!$S38,'Xlookup set'!$A$1:$R$1200,2,FALSE),"")</f>
        <v/>
      </c>
      <c r="B38" t="str">
        <f>IF(I38&lt;&gt;"",ドッグキャリー!$I$2,"")</f>
        <v/>
      </c>
      <c r="C38" t="str">
        <f t="shared" si="2"/>
        <v/>
      </c>
      <c r="D38" t="str">
        <f t="shared" si="3"/>
        <v/>
      </c>
      <c r="H38" s="89" t="str">
        <f>IFERROR(IF(VLOOKUP('Xlookup set'!$S38,'Xlookup set'!$A$1:$R$1200,9,FALSE)=0,"",VLOOKUP('Xlookup set'!$S38,'Xlookup set'!$A$1:$R$1200,9,FALSE)),"")</f>
        <v/>
      </c>
      <c r="I38" t="str">
        <f>IFERROR(IF(VLOOKUP('Xlookup set'!$S38,'Xlookup set'!$A$1:$R$1200,10,FALSE)=0,"",VLOOKUP('Xlookup set'!$S38,'Xlookup set'!$A$1:$R$1200,10,FALSE)),"")</f>
        <v/>
      </c>
      <c r="J38" t="str">
        <f>IFERROR(IF(VLOOKUP('Xlookup set'!$S38,'Xlookup set'!$A$1:$R$1200,11,FALSE)=0,"",VLOOKUP('Xlookup set'!$S38,'Xlookup set'!$A$1:$R$1200,11,FALSE)),"")</f>
        <v/>
      </c>
      <c r="K38" t="str">
        <f>IFERROR(IF(VLOOKUP('Xlookup set'!$S38,'Xlookup set'!$A$1:$R$1200,12,FALSE)=0,"",VLOOKUP('Xlookup set'!$S38,'Xlookup set'!$A$1:$R$1200,12,FALSE)),"")</f>
        <v/>
      </c>
      <c r="L38" t="str">
        <f>IFERROR(IF(VLOOKUP('Xlookup set'!$S38,'Xlookup set'!$A$1:$R$1200,13,FALSE)=0,"",VLOOKUP('Xlookup set'!$S38,'Xlookup set'!$A$1:$R$1200,13,FALSE)),"")</f>
        <v/>
      </c>
      <c r="M38" t="str">
        <f>IFERROR(IF(VLOOKUP('Xlookup set'!$S38,'Xlookup set'!$A$1:$R$1200,14,FALSE)=0,"",VLOOKUP('Xlookup set'!$S38,'Xlookup set'!$A$1:$R$1200,14,FALSE)),"")</f>
        <v/>
      </c>
      <c r="N38" t="str">
        <f>IFERROR(IF(VLOOKUP('Xlookup set'!$S38,'Xlookup set'!$A$1:$R$1200,15,FALSE)=0,"",VLOOKUP('Xlookup set'!$S38,'Xlookup set'!$A$1:$R$1200,15,FALSE)),"")</f>
        <v/>
      </c>
      <c r="O38" t="str">
        <f>IFERROR(IF(VLOOKUP('Xlookup set'!$S38,'Xlookup set'!$A$1:$R$1200,16,FALSE)=0,"",VLOOKUP('Xlookup set'!$S38,'Xlookup set'!$A$1:$R$1200,16,FALSE)),"")</f>
        <v/>
      </c>
      <c r="P38" t="str">
        <f t="array" aca="1" ref="P38" ca="1">IFERROR(Y2IF(VLOOKUP('Xlookup set'!$S38,'Xlookup set'!$A$1:$R$1200,17,FALSE)=0,"",VLOOKUP('Xlookup set'!$S38,'Xlookup set'!$A$1:$R$1200,17,FALSE)),"")</f>
        <v/>
      </c>
      <c r="Q38" t="str">
        <f>IFERROR(IF(VLOOKUP('Xlookup set'!$S38,'Xlookup set'!$A$1:$R$1200,18,FALSE)=0,"",VLOOKUP('Xlookup set'!$S38,'Xlookup set'!$A$1:$R$1200,18,FALSE)),"")</f>
        <v/>
      </c>
    </row>
    <row r="39" spans="1:17">
      <c r="A39" t="str">
        <f>IFERROR(VLOOKUP('Xlookup set'!$S39,'Xlookup set'!$A$1:$R$1200,2,FALSE),"")</f>
        <v/>
      </c>
      <c r="B39" t="str">
        <f>IF(I39&lt;&gt;"",ドッグキャリー!$I$2,"")</f>
        <v/>
      </c>
      <c r="C39" t="str">
        <f t="shared" si="2"/>
        <v/>
      </c>
      <c r="D39" t="str">
        <f t="shared" si="3"/>
        <v/>
      </c>
      <c r="H39" s="89" t="str">
        <f>IFERROR(IF(VLOOKUP('Xlookup set'!$S39,'Xlookup set'!$A$1:$R$1200,9,FALSE)=0,"",VLOOKUP('Xlookup set'!$S39,'Xlookup set'!$A$1:$R$1200,9,FALSE)),"")</f>
        <v/>
      </c>
      <c r="I39" t="str">
        <f>IFERROR(IF(VLOOKUP('Xlookup set'!$S39,'Xlookup set'!$A$1:$R$1200,10,FALSE)=0,"",VLOOKUP('Xlookup set'!$S39,'Xlookup set'!$A$1:$R$1200,10,FALSE)),"")</f>
        <v/>
      </c>
      <c r="J39" t="str">
        <f>IFERROR(IF(VLOOKUP('Xlookup set'!$S39,'Xlookup set'!$A$1:$R$1200,11,FALSE)=0,"",VLOOKUP('Xlookup set'!$S39,'Xlookup set'!$A$1:$R$1200,11,FALSE)),"")</f>
        <v/>
      </c>
      <c r="K39" t="str">
        <f>IFERROR(IF(VLOOKUP('Xlookup set'!$S39,'Xlookup set'!$A$1:$R$1200,12,FALSE)=0,"",VLOOKUP('Xlookup set'!$S39,'Xlookup set'!$A$1:$R$1200,12,FALSE)),"")</f>
        <v/>
      </c>
      <c r="L39" t="str">
        <f>IFERROR(IF(VLOOKUP('Xlookup set'!$S39,'Xlookup set'!$A$1:$R$1200,13,FALSE)=0,"",VLOOKUP('Xlookup set'!$S39,'Xlookup set'!$A$1:$R$1200,13,FALSE)),"")</f>
        <v/>
      </c>
      <c r="M39" t="str">
        <f>IFERROR(IF(VLOOKUP('Xlookup set'!$S39,'Xlookup set'!$A$1:$R$1200,14,FALSE)=0,"",VLOOKUP('Xlookup set'!$S39,'Xlookup set'!$A$1:$R$1200,14,FALSE)),"")</f>
        <v/>
      </c>
      <c r="N39" t="str">
        <f>IFERROR(IF(VLOOKUP('Xlookup set'!$S39,'Xlookup set'!$A$1:$R$1200,15,FALSE)=0,"",VLOOKUP('Xlookup set'!$S39,'Xlookup set'!$A$1:$R$1200,15,FALSE)),"")</f>
        <v/>
      </c>
      <c r="O39" t="str">
        <f>IFERROR(IF(VLOOKUP('Xlookup set'!$S39,'Xlookup set'!$A$1:$R$1200,16,FALSE)=0,"",VLOOKUP('Xlookup set'!$S39,'Xlookup set'!$A$1:$R$1200,16,FALSE)),"")</f>
        <v/>
      </c>
      <c r="P39" t="str">
        <f t="array" aca="1" ref="P39" ca="1">IFERROR(Y2IF(VLOOKUP('Xlookup set'!$S39,'Xlookup set'!$A$1:$R$1200,17,FALSE)=0,"",VLOOKUP('Xlookup set'!$S39,'Xlookup set'!$A$1:$R$1200,17,FALSE)),"")</f>
        <v/>
      </c>
      <c r="Q39" t="str">
        <f>IFERROR(IF(VLOOKUP('Xlookup set'!$S39,'Xlookup set'!$A$1:$R$1200,18,FALSE)=0,"",VLOOKUP('Xlookup set'!$S39,'Xlookup set'!$A$1:$R$1200,18,FALSE)),"")</f>
        <v/>
      </c>
    </row>
    <row r="40" spans="1:17">
      <c r="A40" t="str">
        <f>IFERROR(VLOOKUP('Xlookup set'!$S40,'Xlookup set'!$A$1:$R$1200,2,FALSE),"")</f>
        <v/>
      </c>
      <c r="B40" t="str">
        <f>IF(I40&lt;&gt;"",ドッグキャリー!$I$2,"")</f>
        <v/>
      </c>
      <c r="C40" t="str">
        <f t="shared" si="2"/>
        <v/>
      </c>
      <c r="D40" t="str">
        <f t="shared" si="3"/>
        <v/>
      </c>
      <c r="H40" s="89" t="str">
        <f>IFERROR(IF(VLOOKUP('Xlookup set'!$S40,'Xlookup set'!$A$1:$R$1200,9,FALSE)=0,"",VLOOKUP('Xlookup set'!$S40,'Xlookup set'!$A$1:$R$1200,9,FALSE)),"")</f>
        <v/>
      </c>
      <c r="I40" t="str">
        <f>IFERROR(IF(VLOOKUP('Xlookup set'!$S40,'Xlookup set'!$A$1:$R$1200,10,FALSE)=0,"",VLOOKUP('Xlookup set'!$S40,'Xlookup set'!$A$1:$R$1200,10,FALSE)),"")</f>
        <v/>
      </c>
      <c r="J40" t="str">
        <f>IFERROR(IF(VLOOKUP('Xlookup set'!$S40,'Xlookup set'!$A$1:$R$1200,11,FALSE)=0,"",VLOOKUP('Xlookup set'!$S40,'Xlookup set'!$A$1:$R$1200,11,FALSE)),"")</f>
        <v/>
      </c>
      <c r="K40" t="str">
        <f>IFERROR(IF(VLOOKUP('Xlookup set'!$S40,'Xlookup set'!$A$1:$R$1200,12,FALSE)=0,"",VLOOKUP('Xlookup set'!$S40,'Xlookup set'!$A$1:$R$1200,12,FALSE)),"")</f>
        <v/>
      </c>
      <c r="L40" t="str">
        <f>IFERROR(IF(VLOOKUP('Xlookup set'!$S40,'Xlookup set'!$A$1:$R$1200,13,FALSE)=0,"",VLOOKUP('Xlookup set'!$S40,'Xlookup set'!$A$1:$R$1200,13,FALSE)),"")</f>
        <v/>
      </c>
      <c r="M40" t="str">
        <f>IFERROR(IF(VLOOKUP('Xlookup set'!$S40,'Xlookup set'!$A$1:$R$1200,14,FALSE)=0,"",VLOOKUP('Xlookup set'!$S40,'Xlookup set'!$A$1:$R$1200,14,FALSE)),"")</f>
        <v/>
      </c>
      <c r="N40" t="str">
        <f>IFERROR(IF(VLOOKUP('Xlookup set'!$S40,'Xlookup set'!$A$1:$R$1200,15,FALSE)=0,"",VLOOKUP('Xlookup set'!$S40,'Xlookup set'!$A$1:$R$1200,15,FALSE)),"")</f>
        <v/>
      </c>
      <c r="O40" t="str">
        <f>IFERROR(IF(VLOOKUP('Xlookup set'!$S40,'Xlookup set'!$A$1:$R$1200,16,FALSE)=0,"",VLOOKUP('Xlookup set'!$S40,'Xlookup set'!$A$1:$R$1200,16,FALSE)),"")</f>
        <v/>
      </c>
      <c r="P40" t="str">
        <f t="array" aca="1" ref="P40" ca="1">IFERROR(Y2IF(VLOOKUP('Xlookup set'!$S40,'Xlookup set'!$A$1:$R$1200,17,FALSE)=0,"",VLOOKUP('Xlookup set'!$S40,'Xlookup set'!$A$1:$R$1200,17,FALSE)),"")</f>
        <v/>
      </c>
      <c r="Q40" t="str">
        <f>IFERROR(IF(VLOOKUP('Xlookup set'!$S40,'Xlookup set'!$A$1:$R$1200,18,FALSE)=0,"",VLOOKUP('Xlookup set'!$S40,'Xlookup set'!$A$1:$R$1200,18,FALSE)),"")</f>
        <v/>
      </c>
    </row>
    <row r="41" spans="1:17">
      <c r="A41" t="str">
        <f>IFERROR(VLOOKUP('Xlookup set'!$S41,'Xlookup set'!$A$1:$R$1200,2,FALSE),"")</f>
        <v/>
      </c>
      <c r="B41" t="str">
        <f>IF(I41&lt;&gt;"",ドッグキャリー!$I$2,"")</f>
        <v/>
      </c>
      <c r="C41" t="str">
        <f t="shared" si="2"/>
        <v/>
      </c>
      <c r="D41" t="str">
        <f t="shared" si="3"/>
        <v/>
      </c>
      <c r="H41" s="89" t="str">
        <f>IFERROR(IF(VLOOKUP('Xlookup set'!$S41,'Xlookup set'!$A$1:$R$1200,9,FALSE)=0,"",VLOOKUP('Xlookup set'!$S41,'Xlookup set'!$A$1:$R$1200,9,FALSE)),"")</f>
        <v/>
      </c>
      <c r="I41" t="str">
        <f>IFERROR(IF(VLOOKUP('Xlookup set'!$S41,'Xlookup set'!$A$1:$R$1200,10,FALSE)=0,"",VLOOKUP('Xlookup set'!$S41,'Xlookup set'!$A$1:$R$1200,10,FALSE)),"")</f>
        <v/>
      </c>
      <c r="J41" t="str">
        <f>IFERROR(IF(VLOOKUP('Xlookup set'!$S41,'Xlookup set'!$A$1:$R$1200,11,FALSE)=0,"",VLOOKUP('Xlookup set'!$S41,'Xlookup set'!$A$1:$R$1200,11,FALSE)),"")</f>
        <v/>
      </c>
      <c r="K41" t="str">
        <f>IFERROR(IF(VLOOKUP('Xlookup set'!$S41,'Xlookup set'!$A$1:$R$1200,12,FALSE)=0,"",VLOOKUP('Xlookup set'!$S41,'Xlookup set'!$A$1:$R$1200,12,FALSE)),"")</f>
        <v/>
      </c>
      <c r="L41" t="str">
        <f>IFERROR(IF(VLOOKUP('Xlookup set'!$S41,'Xlookup set'!$A$1:$R$1200,13,FALSE)=0,"",VLOOKUP('Xlookup set'!$S41,'Xlookup set'!$A$1:$R$1200,13,FALSE)),"")</f>
        <v/>
      </c>
      <c r="M41" t="str">
        <f>IFERROR(IF(VLOOKUP('Xlookup set'!$S41,'Xlookup set'!$A$1:$R$1200,14,FALSE)=0,"",VLOOKUP('Xlookup set'!$S41,'Xlookup set'!$A$1:$R$1200,14,FALSE)),"")</f>
        <v/>
      </c>
      <c r="N41" t="str">
        <f>IFERROR(IF(VLOOKUP('Xlookup set'!$S41,'Xlookup set'!$A$1:$R$1200,15,FALSE)=0,"",VLOOKUP('Xlookup set'!$S41,'Xlookup set'!$A$1:$R$1200,15,FALSE)),"")</f>
        <v/>
      </c>
      <c r="O41" t="str">
        <f>IFERROR(IF(VLOOKUP('Xlookup set'!$S41,'Xlookup set'!$A$1:$R$1200,16,FALSE)=0,"",VLOOKUP('Xlookup set'!$S41,'Xlookup set'!$A$1:$R$1200,16,FALSE)),"")</f>
        <v/>
      </c>
      <c r="P41" t="str">
        <f t="array" aca="1" ref="P41" ca="1">IFERROR(Y2IF(VLOOKUP('Xlookup set'!$S41,'Xlookup set'!$A$1:$R$1200,17,FALSE)=0,"",VLOOKUP('Xlookup set'!$S41,'Xlookup set'!$A$1:$R$1200,17,FALSE)),"")</f>
        <v/>
      </c>
      <c r="Q41" t="str">
        <f>IFERROR(IF(VLOOKUP('Xlookup set'!$S41,'Xlookup set'!$A$1:$R$1200,18,FALSE)=0,"",VLOOKUP('Xlookup set'!$S41,'Xlookup set'!$A$1:$R$1200,18,FALSE)),"")</f>
        <v/>
      </c>
    </row>
    <row r="42" spans="1:17">
      <c r="A42" t="str">
        <f>IFERROR(VLOOKUP('Xlookup set'!$S42,'Xlookup set'!$A$1:$R$1200,2,FALSE),"")</f>
        <v/>
      </c>
      <c r="B42" t="str">
        <f>IF(I42&lt;&gt;"",ドッグキャリー!$I$2,"")</f>
        <v/>
      </c>
      <c r="C42" t="str">
        <f t="shared" si="2"/>
        <v/>
      </c>
      <c r="D42" t="str">
        <f t="shared" si="3"/>
        <v/>
      </c>
      <c r="H42" s="89" t="str">
        <f>IFERROR(IF(VLOOKUP('Xlookup set'!$S42,'Xlookup set'!$A$1:$R$1200,9,FALSE)=0,"",VLOOKUP('Xlookup set'!$S42,'Xlookup set'!$A$1:$R$1200,9,FALSE)),"")</f>
        <v/>
      </c>
      <c r="I42" t="str">
        <f>IFERROR(IF(VLOOKUP('Xlookup set'!$S42,'Xlookup set'!$A$1:$R$1200,10,FALSE)=0,"",VLOOKUP('Xlookup set'!$S42,'Xlookup set'!$A$1:$R$1200,10,FALSE)),"")</f>
        <v/>
      </c>
      <c r="J42" t="str">
        <f>IFERROR(IF(VLOOKUP('Xlookup set'!$S42,'Xlookup set'!$A$1:$R$1200,11,FALSE)=0,"",VLOOKUP('Xlookup set'!$S42,'Xlookup set'!$A$1:$R$1200,11,FALSE)),"")</f>
        <v/>
      </c>
      <c r="K42" t="str">
        <f>IFERROR(IF(VLOOKUP('Xlookup set'!$S42,'Xlookup set'!$A$1:$R$1200,12,FALSE)=0,"",VLOOKUP('Xlookup set'!$S42,'Xlookup set'!$A$1:$R$1200,12,FALSE)),"")</f>
        <v/>
      </c>
      <c r="L42" t="str">
        <f>IFERROR(IF(VLOOKUP('Xlookup set'!$S42,'Xlookup set'!$A$1:$R$1200,13,FALSE)=0,"",VLOOKUP('Xlookup set'!$S42,'Xlookup set'!$A$1:$R$1200,13,FALSE)),"")</f>
        <v/>
      </c>
      <c r="M42" t="str">
        <f>IFERROR(IF(VLOOKUP('Xlookup set'!$S42,'Xlookup set'!$A$1:$R$1200,14,FALSE)=0,"",VLOOKUP('Xlookup set'!$S42,'Xlookup set'!$A$1:$R$1200,14,FALSE)),"")</f>
        <v/>
      </c>
      <c r="N42" t="str">
        <f>IFERROR(IF(VLOOKUP('Xlookup set'!$S42,'Xlookup set'!$A$1:$R$1200,15,FALSE)=0,"",VLOOKUP('Xlookup set'!$S42,'Xlookup set'!$A$1:$R$1200,15,FALSE)),"")</f>
        <v/>
      </c>
      <c r="O42" t="str">
        <f>IFERROR(IF(VLOOKUP('Xlookup set'!$S42,'Xlookup set'!$A$1:$R$1200,16,FALSE)=0,"",VLOOKUP('Xlookup set'!$S42,'Xlookup set'!$A$1:$R$1200,16,FALSE)),"")</f>
        <v/>
      </c>
      <c r="P42" t="str">
        <f t="array" aca="1" ref="P42" ca="1">IFERROR(Y2IF(VLOOKUP('Xlookup set'!$S42,'Xlookup set'!$A$1:$R$1200,17,FALSE)=0,"",VLOOKUP('Xlookup set'!$S42,'Xlookup set'!$A$1:$R$1200,17,FALSE)),"")</f>
        <v/>
      </c>
      <c r="Q42" t="str">
        <f>IFERROR(IF(VLOOKUP('Xlookup set'!$S42,'Xlookup set'!$A$1:$R$1200,18,FALSE)=0,"",VLOOKUP('Xlookup set'!$S42,'Xlookup set'!$A$1:$R$1200,18,FALSE)),"")</f>
        <v/>
      </c>
    </row>
    <row r="43" spans="1:17">
      <c r="A43" t="str">
        <f>IFERROR(VLOOKUP('Xlookup set'!$S43,'Xlookup set'!$A$1:$R$1200,2,FALSE),"")</f>
        <v/>
      </c>
      <c r="B43" t="str">
        <f>IF(I43&lt;&gt;"",ドッグキャリー!$I$2,"")</f>
        <v/>
      </c>
      <c r="C43" t="str">
        <f t="shared" si="2"/>
        <v/>
      </c>
      <c r="D43" t="str">
        <f t="shared" si="3"/>
        <v/>
      </c>
      <c r="H43" s="89" t="str">
        <f>IFERROR(IF(VLOOKUP('Xlookup set'!$S43,'Xlookup set'!$A$1:$R$1200,9,FALSE)=0,"",VLOOKUP('Xlookup set'!$S43,'Xlookup set'!$A$1:$R$1200,9,FALSE)),"")</f>
        <v/>
      </c>
      <c r="I43" t="str">
        <f>IFERROR(IF(VLOOKUP('Xlookup set'!$S43,'Xlookup set'!$A$1:$R$1200,10,FALSE)=0,"",VLOOKUP('Xlookup set'!$S43,'Xlookup set'!$A$1:$R$1200,10,FALSE)),"")</f>
        <v/>
      </c>
      <c r="J43" t="str">
        <f>IFERROR(IF(VLOOKUP('Xlookup set'!$S43,'Xlookup set'!$A$1:$R$1200,11,FALSE)=0,"",VLOOKUP('Xlookup set'!$S43,'Xlookup set'!$A$1:$R$1200,11,FALSE)),"")</f>
        <v/>
      </c>
      <c r="K43" t="str">
        <f>IFERROR(IF(VLOOKUP('Xlookup set'!$S43,'Xlookup set'!$A$1:$R$1200,12,FALSE)=0,"",VLOOKUP('Xlookup set'!$S43,'Xlookup set'!$A$1:$R$1200,12,FALSE)),"")</f>
        <v/>
      </c>
      <c r="L43" t="str">
        <f>IFERROR(IF(VLOOKUP('Xlookup set'!$S43,'Xlookup set'!$A$1:$R$1200,13,FALSE)=0,"",VLOOKUP('Xlookup set'!$S43,'Xlookup set'!$A$1:$R$1200,13,FALSE)),"")</f>
        <v/>
      </c>
      <c r="M43" t="str">
        <f>IFERROR(IF(VLOOKUP('Xlookup set'!$S43,'Xlookup set'!$A$1:$R$1200,14,FALSE)=0,"",VLOOKUP('Xlookup set'!$S43,'Xlookup set'!$A$1:$R$1200,14,FALSE)),"")</f>
        <v/>
      </c>
      <c r="N43" t="str">
        <f>IFERROR(IF(VLOOKUP('Xlookup set'!$S43,'Xlookup set'!$A$1:$R$1200,15,FALSE)=0,"",VLOOKUP('Xlookup set'!$S43,'Xlookup set'!$A$1:$R$1200,15,FALSE)),"")</f>
        <v/>
      </c>
      <c r="O43" t="str">
        <f>IFERROR(IF(VLOOKUP('Xlookup set'!$S43,'Xlookup set'!$A$1:$R$1200,16,FALSE)=0,"",VLOOKUP('Xlookup set'!$S43,'Xlookup set'!$A$1:$R$1200,16,FALSE)),"")</f>
        <v/>
      </c>
      <c r="P43" t="str">
        <f t="array" aca="1" ref="P43" ca="1">IFERROR(Y2IF(VLOOKUP('Xlookup set'!$S43,'Xlookup set'!$A$1:$R$1200,17,FALSE)=0,"",VLOOKUP('Xlookup set'!$S43,'Xlookup set'!$A$1:$R$1200,17,FALSE)),"")</f>
        <v/>
      </c>
      <c r="Q43" t="str">
        <f>IFERROR(IF(VLOOKUP('Xlookup set'!$S43,'Xlookup set'!$A$1:$R$1200,18,FALSE)=0,"",VLOOKUP('Xlookup set'!$S43,'Xlookup set'!$A$1:$R$1200,18,FALSE)),"")</f>
        <v/>
      </c>
    </row>
    <row r="44" spans="1:17">
      <c r="A44" t="str">
        <f>IFERROR(VLOOKUP('Xlookup set'!$S44,'Xlookup set'!$A$1:$R$1200,2,FALSE),"")</f>
        <v/>
      </c>
      <c r="B44" t="str">
        <f>IF(I44&lt;&gt;"",ドッグキャリー!$I$2,"")</f>
        <v/>
      </c>
      <c r="C44" t="str">
        <f t="shared" si="2"/>
        <v/>
      </c>
      <c r="D44" t="str">
        <f t="shared" si="3"/>
        <v/>
      </c>
      <c r="E44" t="str">
        <f>IFERROR(IF(VLOOKUP('Xlookup set'!$S44,'Xlookup set'!$A$1:$R$1200,6,FALSE)=0,"",VLOOKUP('Xlookup set'!$S44,'Xlookup set'!$A$1:$R$1200,6,FALSE)),"")</f>
        <v/>
      </c>
      <c r="F44" t="str">
        <f t="array" aca="1" ref="F44" ca="1">IFERROR(F(VLOOKUP('Xlookup set'!$S44,'Xlookup set'!$A$1:$R$1200,7,FALSE)=0,"",VLOOKUP('Xlookup set'!$S44,'Xlookup set'!$A$1:$R$1200,7,FALSE)),"")</f>
        <v/>
      </c>
      <c r="G44" t="str">
        <f>IFERROR(IF(VLOOKUP('Xlookup set'!$S44,'Xlookup set'!$A$1:$R$1200,8,FALSE)=0,"",VLOOKUP('Xlookup set'!$S44,'Xlookup set'!$A$1:$R$1200,8,FALSE)),"")</f>
        <v/>
      </c>
      <c r="H44" s="89" t="str">
        <f>IFERROR(IF(VLOOKUP('Xlookup set'!$S44,'Xlookup set'!$A$1:$R$1200,9,FALSE)=0,"",VLOOKUP('Xlookup set'!$S44,'Xlookup set'!$A$1:$R$1200,9,FALSE)),"")</f>
        <v/>
      </c>
      <c r="I44" t="str">
        <f>IFERROR(IF(VLOOKUP('Xlookup set'!$S44,'Xlookup set'!$A$1:$R$1200,10,FALSE)=0,"",VLOOKUP('Xlookup set'!$S44,'Xlookup set'!$A$1:$R$1200,10,FALSE)),"")</f>
        <v/>
      </c>
      <c r="J44" t="str">
        <f>IFERROR(IF(VLOOKUP('Xlookup set'!$S44,'Xlookup set'!$A$1:$R$1200,11,FALSE)=0,"",VLOOKUP('Xlookup set'!$S44,'Xlookup set'!$A$1:$R$1200,11,FALSE)),"")</f>
        <v/>
      </c>
      <c r="K44" t="str">
        <f>IFERROR(IF(VLOOKUP('Xlookup set'!$S44,'Xlookup set'!$A$1:$R$1200,12,FALSE)=0,"",VLOOKUP('Xlookup set'!$S44,'Xlookup set'!$A$1:$R$1200,12,FALSE)),"")</f>
        <v/>
      </c>
      <c r="L44" t="str">
        <f>IFERROR(IF(VLOOKUP('Xlookup set'!$S44,'Xlookup set'!$A$1:$R$1200,13,FALSE)=0,"",VLOOKUP('Xlookup set'!$S44,'Xlookup set'!$A$1:$R$1200,13,FALSE)),"")</f>
        <v/>
      </c>
      <c r="M44" t="str">
        <f>IFERROR(IF(VLOOKUP('Xlookup set'!$S44,'Xlookup set'!$A$1:$R$1200,14,FALSE)=0,"",VLOOKUP('Xlookup set'!$S44,'Xlookup set'!$A$1:$R$1200,14,FALSE)),"")</f>
        <v/>
      </c>
      <c r="N44" t="str">
        <f>IFERROR(IF(VLOOKUP('Xlookup set'!$S44,'Xlookup set'!$A$1:$R$1200,15,FALSE)=0,"",VLOOKUP('Xlookup set'!$S44,'Xlookup set'!$A$1:$R$1200,15,FALSE)),"")</f>
        <v/>
      </c>
      <c r="O44" t="str">
        <f>IFERROR(IF(VLOOKUP('Xlookup set'!$S44,'Xlookup set'!$A$1:$R$1200,16,FALSE)=0,"",VLOOKUP('Xlookup set'!$S44,'Xlookup set'!$A$1:$R$1200,16,FALSE)),"")</f>
        <v/>
      </c>
      <c r="P44" t="str">
        <f t="array" aca="1" ref="P44" ca="1">IFERROR(Y2IF(VLOOKUP('Xlookup set'!$S44,'Xlookup set'!$A$1:$R$1200,17,FALSE)=0,"",VLOOKUP('Xlookup set'!$S44,'Xlookup set'!$A$1:$R$1200,17,FALSE)),"")</f>
        <v/>
      </c>
      <c r="Q44" t="str">
        <f>IFERROR(IF(VLOOKUP('Xlookup set'!$S44,'Xlookup set'!$A$1:$R$1200,18,FALSE)=0,"",VLOOKUP('Xlookup set'!$S44,'Xlookup set'!$A$1:$R$1200,18,FALSE)),"")</f>
        <v/>
      </c>
    </row>
    <row r="45" spans="1:17">
      <c r="A45" t="str">
        <f>IFERROR(VLOOKUP('Xlookup set'!$S45,'Xlookup set'!$A$1:$R$1200,2,FALSE),"")</f>
        <v/>
      </c>
      <c r="B45" t="str">
        <f>IF(I45&lt;&gt;"",ドッグキャリー!$I$2,"")</f>
        <v/>
      </c>
      <c r="C45" t="str">
        <f t="shared" si="2"/>
        <v/>
      </c>
      <c r="D45" t="str">
        <f t="shared" si="3"/>
        <v/>
      </c>
      <c r="E45" t="str">
        <f>IFERROR(IF(VLOOKUP('Xlookup set'!$S45,'Xlookup set'!$A$1:$R$1200,6,FALSE)=0,"",VLOOKUP('Xlookup set'!$S45,'Xlookup set'!$A$1:$R$1200,6,FALSE)),"")</f>
        <v/>
      </c>
      <c r="F45" t="str">
        <f t="array" aca="1" ref="F45" ca="1">IFERROR(F(VLOOKUP('Xlookup set'!$S45,'Xlookup set'!$A$1:$R$1200,7,FALSE)=0,"",VLOOKUP('Xlookup set'!$S45,'Xlookup set'!$A$1:$R$1200,7,FALSE)),"")</f>
        <v/>
      </c>
      <c r="G45" t="str">
        <f>IFERROR(IF(VLOOKUP('Xlookup set'!$S45,'Xlookup set'!$A$1:$R$1200,8,FALSE)=0,"",VLOOKUP('Xlookup set'!$S45,'Xlookup set'!$A$1:$R$1200,8,FALSE)),"")</f>
        <v/>
      </c>
      <c r="H45" s="89" t="str">
        <f>IFERROR(IF(VLOOKUP('Xlookup set'!$S45,'Xlookup set'!$A$1:$R$1200,9,FALSE)=0,"",VLOOKUP('Xlookup set'!$S45,'Xlookup set'!$A$1:$R$1200,9,FALSE)),"")</f>
        <v/>
      </c>
      <c r="I45" t="str">
        <f>IFERROR(IF(VLOOKUP('Xlookup set'!$S45,'Xlookup set'!$A$1:$R$1200,10,FALSE)=0,"",VLOOKUP('Xlookup set'!$S45,'Xlookup set'!$A$1:$R$1200,10,FALSE)),"")</f>
        <v/>
      </c>
      <c r="J45" t="str">
        <f>IFERROR(IF(VLOOKUP('Xlookup set'!$S45,'Xlookup set'!$A$1:$R$1200,11,FALSE)=0,"",VLOOKUP('Xlookup set'!$S45,'Xlookup set'!$A$1:$R$1200,11,FALSE)),"")</f>
        <v/>
      </c>
      <c r="K45" t="str">
        <f>IFERROR(IF(VLOOKUP('Xlookup set'!$S45,'Xlookup set'!$A$1:$R$1200,12,FALSE)=0,"",VLOOKUP('Xlookup set'!$S45,'Xlookup set'!$A$1:$R$1200,12,FALSE)),"")</f>
        <v/>
      </c>
      <c r="L45" t="str">
        <f>IFERROR(IF(VLOOKUP('Xlookup set'!$S45,'Xlookup set'!$A$1:$R$1200,13,FALSE)=0,"",VLOOKUP('Xlookup set'!$S45,'Xlookup set'!$A$1:$R$1200,13,FALSE)),"")</f>
        <v/>
      </c>
      <c r="M45" t="str">
        <f>IFERROR(IF(VLOOKUP('Xlookup set'!$S45,'Xlookup set'!$A$1:$R$1200,14,FALSE)=0,"",VLOOKUP('Xlookup set'!$S45,'Xlookup set'!$A$1:$R$1200,14,FALSE)),"")</f>
        <v/>
      </c>
      <c r="N45" t="str">
        <f>IFERROR(IF(VLOOKUP('Xlookup set'!$S45,'Xlookup set'!$A$1:$R$1200,15,FALSE)=0,"",VLOOKUP('Xlookup set'!$S45,'Xlookup set'!$A$1:$R$1200,15,FALSE)),"")</f>
        <v/>
      </c>
      <c r="O45" t="str">
        <f>IFERROR(IF(VLOOKUP('Xlookup set'!$S45,'Xlookup set'!$A$1:$R$1200,16,FALSE)=0,"",VLOOKUP('Xlookup set'!$S45,'Xlookup set'!$A$1:$R$1200,16,FALSE)),"")</f>
        <v/>
      </c>
      <c r="P45" t="str">
        <f t="array" aca="1" ref="P45" ca="1">IFERROR(Y2IF(VLOOKUP('Xlookup set'!$S45,'Xlookup set'!$A$1:$R$1200,17,FALSE)=0,"",VLOOKUP('Xlookup set'!$S45,'Xlookup set'!$A$1:$R$1200,17,FALSE)),"")</f>
        <v/>
      </c>
      <c r="Q45" t="str">
        <f>IFERROR(IF(VLOOKUP('Xlookup set'!$S45,'Xlookup set'!$A$1:$R$1200,18,FALSE)=0,"",VLOOKUP('Xlookup set'!$S45,'Xlookup set'!$A$1:$R$1200,18,FALSE)),"")</f>
        <v/>
      </c>
    </row>
    <row r="46" spans="1:17">
      <c r="A46" t="str">
        <f>IFERROR(VLOOKUP('Xlookup set'!$S46,'Xlookup set'!$A$1:$R$1200,2,FALSE),"")</f>
        <v/>
      </c>
      <c r="B46" t="str">
        <f>IF(I46&lt;&gt;"",ドッグキャリー!$I$2,"")</f>
        <v/>
      </c>
      <c r="C46" t="str">
        <f t="shared" si="2"/>
        <v/>
      </c>
      <c r="D46" t="str">
        <f t="shared" si="3"/>
        <v/>
      </c>
      <c r="E46" t="str">
        <f>IFERROR(IF(VLOOKUP('Xlookup set'!$S46,'Xlookup set'!$A$1:$R$1200,6,FALSE)=0,"",VLOOKUP('Xlookup set'!$S46,'Xlookup set'!$A$1:$R$1200,6,FALSE)),"")</f>
        <v/>
      </c>
      <c r="F46" t="str">
        <f t="array" aca="1" ref="F46" ca="1">IFERROR(F(VLOOKUP('Xlookup set'!$S46,'Xlookup set'!$A$1:$R$1200,7,FALSE)=0,"",VLOOKUP('Xlookup set'!$S46,'Xlookup set'!$A$1:$R$1200,7,FALSE)),"")</f>
        <v/>
      </c>
      <c r="G46" t="str">
        <f>IFERROR(IF(VLOOKUP('Xlookup set'!$S46,'Xlookup set'!$A$1:$R$1200,8,FALSE)=0,"",VLOOKUP('Xlookup set'!$S46,'Xlookup set'!$A$1:$R$1200,8,FALSE)),"")</f>
        <v/>
      </c>
      <c r="H46" s="89" t="str">
        <f>IFERROR(IF(VLOOKUP('Xlookup set'!$S46,'Xlookup set'!$A$1:$R$1200,9,FALSE)=0,"",VLOOKUP('Xlookup set'!$S46,'Xlookup set'!$A$1:$R$1200,9,FALSE)),"")</f>
        <v/>
      </c>
      <c r="I46" t="str">
        <f>IFERROR(IF(VLOOKUP('Xlookup set'!$S46,'Xlookup set'!$A$1:$R$1200,10,FALSE)=0,"",VLOOKUP('Xlookup set'!$S46,'Xlookup set'!$A$1:$R$1200,10,FALSE)),"")</f>
        <v/>
      </c>
      <c r="J46" t="str">
        <f>IFERROR(IF(VLOOKUP('Xlookup set'!$S46,'Xlookup set'!$A$1:$R$1200,11,FALSE)=0,"",VLOOKUP('Xlookup set'!$S46,'Xlookup set'!$A$1:$R$1200,11,FALSE)),"")</f>
        <v/>
      </c>
      <c r="K46" t="str">
        <f>IFERROR(IF(VLOOKUP('Xlookup set'!$S46,'Xlookup set'!$A$1:$R$1200,12,FALSE)=0,"",VLOOKUP('Xlookup set'!$S46,'Xlookup set'!$A$1:$R$1200,12,FALSE)),"")</f>
        <v/>
      </c>
      <c r="L46" t="str">
        <f>IFERROR(IF(VLOOKUP('Xlookup set'!$S46,'Xlookup set'!$A$1:$R$1200,13,FALSE)=0,"",VLOOKUP('Xlookup set'!$S46,'Xlookup set'!$A$1:$R$1200,13,FALSE)),"")</f>
        <v/>
      </c>
      <c r="M46" t="str">
        <f>IFERROR(IF(VLOOKUP('Xlookup set'!$S46,'Xlookup set'!$A$1:$R$1200,14,FALSE)=0,"",VLOOKUP('Xlookup set'!$S46,'Xlookup set'!$A$1:$R$1200,14,FALSE)),"")</f>
        <v/>
      </c>
      <c r="N46" t="str">
        <f>IFERROR(IF(VLOOKUP('Xlookup set'!$S46,'Xlookup set'!$A$1:$R$1200,15,FALSE)=0,"",VLOOKUP('Xlookup set'!$S46,'Xlookup set'!$A$1:$R$1200,15,FALSE)),"")</f>
        <v/>
      </c>
      <c r="O46" t="str">
        <f>IFERROR(IF(VLOOKUP('Xlookup set'!$S46,'Xlookup set'!$A$1:$R$1200,16,FALSE)=0,"",VLOOKUP('Xlookup set'!$S46,'Xlookup set'!$A$1:$R$1200,16,FALSE)),"")</f>
        <v/>
      </c>
      <c r="P46" t="str">
        <f t="array" aca="1" ref="P46" ca="1">IFERROR(Y2IF(VLOOKUP('Xlookup set'!$S46,'Xlookup set'!$A$1:$R$1200,17,FALSE)=0,"",VLOOKUP('Xlookup set'!$S46,'Xlookup set'!$A$1:$R$1200,17,FALSE)),"")</f>
        <v/>
      </c>
      <c r="Q46" t="str">
        <f>IFERROR(IF(VLOOKUP('Xlookup set'!$S46,'Xlookup set'!$A$1:$R$1200,18,FALSE)=0,"",VLOOKUP('Xlookup set'!$S46,'Xlookup set'!$A$1:$R$1200,18,FALSE)),"")</f>
        <v/>
      </c>
    </row>
    <row r="47" spans="1:17">
      <c r="A47" t="str">
        <f>IFERROR(VLOOKUP('Xlookup set'!$S47,'Xlookup set'!$A$1:$R$1200,2,FALSE),"")</f>
        <v/>
      </c>
      <c r="B47" t="str">
        <f>IF(I47&lt;&gt;"",ドッグキャリー!$I$2,"")</f>
        <v/>
      </c>
      <c r="C47" t="str">
        <f t="shared" si="2"/>
        <v/>
      </c>
      <c r="D47" t="str">
        <f t="shared" si="3"/>
        <v/>
      </c>
      <c r="E47" t="str">
        <f>IFERROR(IF(VLOOKUP('Xlookup set'!$S47,'Xlookup set'!$A$1:$R$1200,6,FALSE)=0,"",VLOOKUP('Xlookup set'!$S47,'Xlookup set'!$A$1:$R$1200,6,FALSE)),"")</f>
        <v/>
      </c>
      <c r="F47" t="str">
        <f t="array" aca="1" ref="F47" ca="1">IFERROR(F(VLOOKUP('Xlookup set'!$S47,'Xlookup set'!$A$1:$R$1200,7,FALSE)=0,"",VLOOKUP('Xlookup set'!$S47,'Xlookup set'!$A$1:$R$1200,7,FALSE)),"")</f>
        <v/>
      </c>
      <c r="G47" t="str">
        <f>IFERROR(IF(VLOOKUP('Xlookup set'!$S47,'Xlookup set'!$A$1:$R$1200,8,FALSE)=0,"",VLOOKUP('Xlookup set'!$S47,'Xlookup set'!$A$1:$R$1200,8,FALSE)),"")</f>
        <v/>
      </c>
      <c r="H47" s="89" t="str">
        <f>IFERROR(IF(VLOOKUP('Xlookup set'!$S47,'Xlookup set'!$A$1:$R$1200,9,FALSE)=0,"",VLOOKUP('Xlookup set'!$S47,'Xlookup set'!$A$1:$R$1200,9,FALSE)),"")</f>
        <v/>
      </c>
      <c r="I47" t="str">
        <f>IFERROR(IF(VLOOKUP('Xlookup set'!$S47,'Xlookup set'!$A$1:$R$1200,10,FALSE)=0,"",VLOOKUP('Xlookup set'!$S47,'Xlookup set'!$A$1:$R$1200,10,FALSE)),"")</f>
        <v/>
      </c>
      <c r="J47" t="str">
        <f>IFERROR(IF(VLOOKUP('Xlookup set'!$S47,'Xlookup set'!$A$1:$R$1200,11,FALSE)=0,"",VLOOKUP('Xlookup set'!$S47,'Xlookup set'!$A$1:$R$1200,11,FALSE)),"")</f>
        <v/>
      </c>
      <c r="K47" t="str">
        <f>IFERROR(IF(VLOOKUP('Xlookup set'!$S47,'Xlookup set'!$A$1:$R$1200,12,FALSE)=0,"",VLOOKUP('Xlookup set'!$S47,'Xlookup set'!$A$1:$R$1200,12,FALSE)),"")</f>
        <v/>
      </c>
      <c r="L47" t="str">
        <f>IFERROR(IF(VLOOKUP('Xlookup set'!$S47,'Xlookup set'!$A$1:$R$1200,13,FALSE)=0,"",VLOOKUP('Xlookup set'!$S47,'Xlookup set'!$A$1:$R$1200,13,FALSE)),"")</f>
        <v/>
      </c>
      <c r="M47" t="str">
        <f>IFERROR(IF(VLOOKUP('Xlookup set'!$S47,'Xlookup set'!$A$1:$R$1200,14,FALSE)=0,"",VLOOKUP('Xlookup set'!$S47,'Xlookup set'!$A$1:$R$1200,14,FALSE)),"")</f>
        <v/>
      </c>
      <c r="N47" t="str">
        <f>IFERROR(IF(VLOOKUP('Xlookup set'!$S47,'Xlookup set'!$A$1:$R$1200,15,FALSE)=0,"",VLOOKUP('Xlookup set'!$S47,'Xlookup set'!$A$1:$R$1200,15,FALSE)),"")</f>
        <v/>
      </c>
      <c r="O47" t="str">
        <f>IFERROR(IF(VLOOKUP('Xlookup set'!$S47,'Xlookup set'!$A$1:$R$1200,16,FALSE)=0,"",VLOOKUP('Xlookup set'!$S47,'Xlookup set'!$A$1:$R$1200,16,FALSE)),"")</f>
        <v/>
      </c>
      <c r="P47" t="str">
        <f t="array" aca="1" ref="P47" ca="1">IFERROR(Y2IF(VLOOKUP('Xlookup set'!$S47,'Xlookup set'!$A$1:$R$1200,17,FALSE)=0,"",VLOOKUP('Xlookup set'!$S47,'Xlookup set'!$A$1:$R$1200,17,FALSE)),"")</f>
        <v/>
      </c>
      <c r="Q47" t="str">
        <f>IFERROR(IF(VLOOKUP('Xlookup set'!$S47,'Xlookup set'!$A$1:$R$1200,18,FALSE)=0,"",VLOOKUP('Xlookup set'!$S47,'Xlookup set'!$A$1:$R$1200,18,FALSE)),"")</f>
        <v/>
      </c>
    </row>
    <row r="48" spans="1:17">
      <c r="A48" t="str">
        <f>IFERROR(VLOOKUP('Xlookup set'!$S48,'Xlookup set'!$A$1:$R$1200,2,FALSE),"")</f>
        <v/>
      </c>
      <c r="B48" t="str">
        <f>IF(I48&lt;&gt;"",ドッグキャリー!$I$2,"")</f>
        <v/>
      </c>
      <c r="C48" t="str">
        <f t="shared" si="2"/>
        <v/>
      </c>
      <c r="D48" t="str">
        <f t="shared" si="3"/>
        <v/>
      </c>
      <c r="E48" t="str">
        <f>IFERROR(IF(VLOOKUP('Xlookup set'!$S48,'Xlookup set'!$A$1:$R$1200,6,FALSE)=0,"",VLOOKUP('Xlookup set'!$S48,'Xlookup set'!$A$1:$R$1200,6,FALSE)),"")</f>
        <v/>
      </c>
      <c r="F48" t="str">
        <f t="array" aca="1" ref="F48" ca="1">IFERROR(F(VLOOKUP('Xlookup set'!$S48,'Xlookup set'!$A$1:$R$1200,7,FALSE)=0,"",VLOOKUP('Xlookup set'!$S48,'Xlookup set'!$A$1:$R$1200,7,FALSE)),"")</f>
        <v/>
      </c>
      <c r="G48" t="str">
        <f>IFERROR(IF(VLOOKUP('Xlookup set'!$S48,'Xlookup set'!$A$1:$R$1200,8,FALSE)=0,"",VLOOKUP('Xlookup set'!$S48,'Xlookup set'!$A$1:$R$1200,8,FALSE)),"")</f>
        <v/>
      </c>
      <c r="H48" s="89" t="str">
        <f>IFERROR(IF(VLOOKUP('Xlookup set'!$S48,'Xlookup set'!$A$1:$R$1200,9,FALSE)=0,"",VLOOKUP('Xlookup set'!$S48,'Xlookup set'!$A$1:$R$1200,9,FALSE)),"")</f>
        <v/>
      </c>
      <c r="I48" t="str">
        <f>IFERROR(IF(VLOOKUP('Xlookup set'!$S48,'Xlookup set'!$A$1:$R$1200,10,FALSE)=0,"",VLOOKUP('Xlookup set'!$S48,'Xlookup set'!$A$1:$R$1200,10,FALSE)),"")</f>
        <v/>
      </c>
      <c r="J48" t="str">
        <f>IFERROR(IF(VLOOKUP('Xlookup set'!$S48,'Xlookup set'!$A$1:$R$1200,11,FALSE)=0,"",VLOOKUP('Xlookup set'!$S48,'Xlookup set'!$A$1:$R$1200,11,FALSE)),"")</f>
        <v/>
      </c>
      <c r="K48" t="str">
        <f>IFERROR(IF(VLOOKUP('Xlookup set'!$S48,'Xlookup set'!$A$1:$R$1200,12,FALSE)=0,"",VLOOKUP('Xlookup set'!$S48,'Xlookup set'!$A$1:$R$1200,12,FALSE)),"")</f>
        <v/>
      </c>
      <c r="L48" t="str">
        <f>IFERROR(IF(VLOOKUP('Xlookup set'!$S48,'Xlookup set'!$A$1:$R$1200,13,FALSE)=0,"",VLOOKUP('Xlookup set'!$S48,'Xlookup set'!$A$1:$R$1200,13,FALSE)),"")</f>
        <v/>
      </c>
      <c r="M48" t="str">
        <f>IFERROR(IF(VLOOKUP('Xlookup set'!$S48,'Xlookup set'!$A$1:$R$1200,14,FALSE)=0,"",VLOOKUP('Xlookup set'!$S48,'Xlookup set'!$A$1:$R$1200,14,FALSE)),"")</f>
        <v/>
      </c>
      <c r="N48" t="str">
        <f>IFERROR(IF(VLOOKUP('Xlookup set'!$S48,'Xlookup set'!$A$1:$R$1200,15,FALSE)=0,"",VLOOKUP('Xlookup set'!$S48,'Xlookup set'!$A$1:$R$1200,15,FALSE)),"")</f>
        <v/>
      </c>
      <c r="O48" t="str">
        <f>IFERROR(IF(VLOOKUP('Xlookup set'!$S48,'Xlookup set'!$A$1:$R$1200,16,FALSE)=0,"",VLOOKUP('Xlookup set'!$S48,'Xlookup set'!$A$1:$R$1200,16,FALSE)),"")</f>
        <v/>
      </c>
      <c r="P48" t="str">
        <f t="array" aca="1" ref="P48" ca="1">IFERROR(Y2IF(VLOOKUP('Xlookup set'!$S48,'Xlookup set'!$A$1:$R$1200,17,FALSE)=0,"",VLOOKUP('Xlookup set'!$S48,'Xlookup set'!$A$1:$R$1200,17,FALSE)),"")</f>
        <v/>
      </c>
      <c r="Q48" t="str">
        <f>IFERROR(IF(VLOOKUP('Xlookup set'!$S48,'Xlookup set'!$A$1:$R$1200,18,FALSE)=0,"",VLOOKUP('Xlookup set'!$S48,'Xlookup set'!$A$1:$R$1200,18,FALSE)),"")</f>
        <v/>
      </c>
    </row>
    <row r="49" spans="1:17">
      <c r="A49" t="str">
        <f>IFERROR(VLOOKUP('Xlookup set'!$S49,'Xlookup set'!$A$1:$R$1200,2,FALSE),"")</f>
        <v/>
      </c>
      <c r="B49" t="str">
        <f>IF(I49&lt;&gt;"",ドッグキャリー!$I$2,"")</f>
        <v/>
      </c>
      <c r="C49" t="str">
        <f t="shared" si="2"/>
        <v/>
      </c>
      <c r="D49" t="str">
        <f t="shared" si="3"/>
        <v/>
      </c>
      <c r="E49" t="str">
        <f>IFERROR(IF(VLOOKUP('Xlookup set'!$S49,'Xlookup set'!$A$1:$R$1200,6,FALSE)=0,"",VLOOKUP('Xlookup set'!$S49,'Xlookup set'!$A$1:$R$1200,6,FALSE)),"")</f>
        <v/>
      </c>
      <c r="F49" t="str">
        <f t="array" aca="1" ref="F49" ca="1">IFERROR(F(VLOOKUP('Xlookup set'!$S49,'Xlookup set'!$A$1:$R$1200,7,FALSE)=0,"",VLOOKUP('Xlookup set'!$S49,'Xlookup set'!$A$1:$R$1200,7,FALSE)),"")</f>
        <v/>
      </c>
      <c r="G49" t="str">
        <f>IFERROR(IF(VLOOKUP('Xlookup set'!$S49,'Xlookup set'!$A$1:$R$1200,8,FALSE)=0,"",VLOOKUP('Xlookup set'!$S49,'Xlookup set'!$A$1:$R$1200,8,FALSE)),"")</f>
        <v/>
      </c>
      <c r="H49" s="89" t="str">
        <f>IFERROR(IF(VLOOKUP('Xlookup set'!$S49,'Xlookup set'!$A$1:$R$1200,9,FALSE)=0,"",VLOOKUP('Xlookup set'!$S49,'Xlookup set'!$A$1:$R$1200,9,FALSE)),"")</f>
        <v/>
      </c>
      <c r="I49" t="str">
        <f>IFERROR(IF(VLOOKUP('Xlookup set'!$S49,'Xlookup set'!$A$1:$R$1200,10,FALSE)=0,"",VLOOKUP('Xlookup set'!$S49,'Xlookup set'!$A$1:$R$1200,10,FALSE)),"")</f>
        <v/>
      </c>
      <c r="J49" t="str">
        <f>IFERROR(IF(VLOOKUP('Xlookup set'!$S49,'Xlookup set'!$A$1:$R$1200,11,FALSE)=0,"",VLOOKUP('Xlookup set'!$S49,'Xlookup set'!$A$1:$R$1200,11,FALSE)),"")</f>
        <v/>
      </c>
      <c r="K49" t="str">
        <f>IFERROR(IF(VLOOKUP('Xlookup set'!$S49,'Xlookup set'!$A$1:$R$1200,12,FALSE)=0,"",VLOOKUP('Xlookup set'!$S49,'Xlookup set'!$A$1:$R$1200,12,FALSE)),"")</f>
        <v/>
      </c>
      <c r="L49" t="str">
        <f>IFERROR(IF(VLOOKUP('Xlookup set'!$S49,'Xlookup set'!$A$1:$R$1200,13,FALSE)=0,"",VLOOKUP('Xlookup set'!$S49,'Xlookup set'!$A$1:$R$1200,13,FALSE)),"")</f>
        <v/>
      </c>
      <c r="M49" t="str">
        <f>IFERROR(IF(VLOOKUP('Xlookup set'!$S49,'Xlookup set'!$A$1:$R$1200,14,FALSE)=0,"",VLOOKUP('Xlookup set'!$S49,'Xlookup set'!$A$1:$R$1200,14,FALSE)),"")</f>
        <v/>
      </c>
      <c r="N49" t="str">
        <f>IFERROR(IF(VLOOKUP('Xlookup set'!$S49,'Xlookup set'!$A$1:$R$1200,15,FALSE)=0,"",VLOOKUP('Xlookup set'!$S49,'Xlookup set'!$A$1:$R$1200,15,FALSE)),"")</f>
        <v/>
      </c>
      <c r="O49" t="str">
        <f>IFERROR(IF(VLOOKUP('Xlookup set'!$S49,'Xlookup set'!$A$1:$R$1200,16,FALSE)=0,"",VLOOKUP('Xlookup set'!$S49,'Xlookup set'!$A$1:$R$1200,16,FALSE)),"")</f>
        <v/>
      </c>
      <c r="P49" t="str">
        <f t="array" aca="1" ref="P49" ca="1">IFERROR(Y2IF(VLOOKUP('Xlookup set'!$S49,'Xlookup set'!$A$1:$R$1200,17,FALSE)=0,"",VLOOKUP('Xlookup set'!$S49,'Xlookup set'!$A$1:$R$1200,17,FALSE)),"")</f>
        <v/>
      </c>
      <c r="Q49" t="str">
        <f>IFERROR(IF(VLOOKUP('Xlookup set'!$S49,'Xlookup set'!$A$1:$R$1200,18,FALSE)=0,"",VLOOKUP('Xlookup set'!$S49,'Xlookup set'!$A$1:$R$1200,18,FALSE)),"")</f>
        <v/>
      </c>
    </row>
    <row r="50" spans="1:17">
      <c r="A50" t="str">
        <f>IFERROR(VLOOKUP('Xlookup set'!$S50,'Xlookup set'!$A$1:$R$1200,2,FALSE),"")</f>
        <v/>
      </c>
      <c r="B50" t="str">
        <f>IF(I50&lt;&gt;"",ドッグキャリー!$I$2,"")</f>
        <v/>
      </c>
      <c r="C50" t="str">
        <f t="shared" si="2"/>
        <v/>
      </c>
      <c r="D50" t="str">
        <f t="shared" si="3"/>
        <v/>
      </c>
      <c r="E50" t="str">
        <f>IFERROR(IF(VLOOKUP('Xlookup set'!$S50,'Xlookup set'!$A$1:$R$1200,6,FALSE)=0,"",VLOOKUP('Xlookup set'!$S50,'Xlookup set'!$A$1:$R$1200,6,FALSE)),"")</f>
        <v/>
      </c>
      <c r="F50" t="str">
        <f t="array" aca="1" ref="F50" ca="1">IFERROR(F(VLOOKUP('Xlookup set'!$S50,'Xlookup set'!$A$1:$R$1200,7,FALSE)=0,"",VLOOKUP('Xlookup set'!$S50,'Xlookup set'!$A$1:$R$1200,7,FALSE)),"")</f>
        <v/>
      </c>
      <c r="G50" t="str">
        <f>IFERROR(IF(VLOOKUP('Xlookup set'!$S50,'Xlookup set'!$A$1:$R$1200,8,FALSE)=0,"",VLOOKUP('Xlookup set'!$S50,'Xlookup set'!$A$1:$R$1200,8,FALSE)),"")</f>
        <v/>
      </c>
      <c r="H50" s="89" t="str">
        <f>IFERROR(IF(VLOOKUP('Xlookup set'!$S50,'Xlookup set'!$A$1:$R$1200,9,FALSE)=0,"",VLOOKUP('Xlookup set'!$S50,'Xlookup set'!$A$1:$R$1200,9,FALSE)),"")</f>
        <v/>
      </c>
      <c r="I50" t="str">
        <f>IFERROR(IF(VLOOKUP('Xlookup set'!$S50,'Xlookup set'!$A$1:$R$1200,10,FALSE)=0,"",VLOOKUP('Xlookup set'!$S50,'Xlookup set'!$A$1:$R$1200,10,FALSE)),"")</f>
        <v/>
      </c>
      <c r="J50" t="str">
        <f>IFERROR(IF(VLOOKUP('Xlookup set'!$S50,'Xlookup set'!$A$1:$R$1200,11,FALSE)=0,"",VLOOKUP('Xlookup set'!$S50,'Xlookup set'!$A$1:$R$1200,11,FALSE)),"")</f>
        <v/>
      </c>
      <c r="K50" t="str">
        <f>IFERROR(IF(VLOOKUP('Xlookup set'!$S50,'Xlookup set'!$A$1:$R$1200,12,FALSE)=0,"",VLOOKUP('Xlookup set'!$S50,'Xlookup set'!$A$1:$R$1200,12,FALSE)),"")</f>
        <v/>
      </c>
      <c r="L50" t="str">
        <f>IFERROR(IF(VLOOKUP('Xlookup set'!$S50,'Xlookup set'!$A$1:$R$1200,13,FALSE)=0,"",VLOOKUP('Xlookup set'!$S50,'Xlookup set'!$A$1:$R$1200,13,FALSE)),"")</f>
        <v/>
      </c>
      <c r="M50" t="str">
        <f>IFERROR(IF(VLOOKUP('Xlookup set'!$S50,'Xlookup set'!$A$1:$R$1200,14,FALSE)=0,"",VLOOKUP('Xlookup set'!$S50,'Xlookup set'!$A$1:$R$1200,14,FALSE)),"")</f>
        <v/>
      </c>
      <c r="N50" t="str">
        <f>IFERROR(IF(VLOOKUP('Xlookup set'!$S50,'Xlookup set'!$A$1:$R$1200,15,FALSE)=0,"",VLOOKUP('Xlookup set'!$S50,'Xlookup set'!$A$1:$R$1200,15,FALSE)),"")</f>
        <v/>
      </c>
      <c r="O50" t="str">
        <f>IFERROR(IF(VLOOKUP('Xlookup set'!$S50,'Xlookup set'!$A$1:$R$1200,16,FALSE)=0,"",VLOOKUP('Xlookup set'!$S50,'Xlookup set'!$A$1:$R$1200,16,FALSE)),"")</f>
        <v/>
      </c>
      <c r="P50" t="str">
        <f t="array" aca="1" ref="P50" ca="1">IFERROR(Y2IF(VLOOKUP('Xlookup set'!$S50,'Xlookup set'!$A$1:$R$1200,17,FALSE)=0,"",VLOOKUP('Xlookup set'!$S50,'Xlookup set'!$A$1:$R$1200,17,FALSE)),"")</f>
        <v/>
      </c>
      <c r="Q50" t="str">
        <f>IFERROR(IF(VLOOKUP('Xlookup set'!$S50,'Xlookup set'!$A$1:$R$1200,18,FALSE)=0,"",VLOOKUP('Xlookup set'!$S50,'Xlookup set'!$A$1:$R$1200,18,FALSE)),"")</f>
        <v/>
      </c>
    </row>
    <row r="51" spans="1:17">
      <c r="A51" t="str">
        <f>IFERROR(VLOOKUP('Xlookup set'!$S51,'Xlookup set'!$A$1:$R$1200,2,FALSE),"")</f>
        <v/>
      </c>
      <c r="B51" t="str">
        <f>IF(I51&lt;&gt;"",ドッグキャリー!$I$2,"")</f>
        <v/>
      </c>
      <c r="C51" t="str">
        <f t="shared" si="2"/>
        <v/>
      </c>
      <c r="D51" t="str">
        <f t="shared" si="3"/>
        <v/>
      </c>
      <c r="E51" t="str">
        <f>IFERROR(IF(VLOOKUP('Xlookup set'!$S51,'Xlookup set'!$A$1:$R$1200,6,FALSE)=0,"",VLOOKUP('Xlookup set'!$S51,'Xlookup set'!$A$1:$R$1200,6,FALSE)),"")</f>
        <v/>
      </c>
      <c r="F51" t="str">
        <f t="array" aca="1" ref="F51" ca="1">IFERROR(F(VLOOKUP('Xlookup set'!$S51,'Xlookup set'!$A$1:$R$1200,7,FALSE)=0,"",VLOOKUP('Xlookup set'!$S51,'Xlookup set'!$A$1:$R$1200,7,FALSE)),"")</f>
        <v/>
      </c>
      <c r="G51" t="str">
        <f>IFERROR(IF(VLOOKUP('Xlookup set'!$S51,'Xlookup set'!$A$1:$R$1200,8,FALSE)=0,"",VLOOKUP('Xlookup set'!$S51,'Xlookup set'!$A$1:$R$1200,8,FALSE)),"")</f>
        <v/>
      </c>
      <c r="H51" s="89" t="str">
        <f>IFERROR(IF(VLOOKUP('Xlookup set'!$S51,'Xlookup set'!$A$1:$R$1200,9,FALSE)=0,"",VLOOKUP('Xlookup set'!$S51,'Xlookup set'!$A$1:$R$1200,9,FALSE)),"")</f>
        <v/>
      </c>
      <c r="I51" t="str">
        <f>IFERROR(IF(VLOOKUP('Xlookup set'!$S51,'Xlookup set'!$A$1:$R$1200,10,FALSE)=0,"",VLOOKUP('Xlookup set'!$S51,'Xlookup set'!$A$1:$R$1200,10,FALSE)),"")</f>
        <v/>
      </c>
      <c r="J51" t="str">
        <f>IFERROR(IF(VLOOKUP('Xlookup set'!$S51,'Xlookup set'!$A$1:$R$1200,11,FALSE)=0,"",VLOOKUP('Xlookup set'!$S51,'Xlookup set'!$A$1:$R$1200,11,FALSE)),"")</f>
        <v/>
      </c>
      <c r="K51" t="str">
        <f>IFERROR(IF(VLOOKUP('Xlookup set'!$S51,'Xlookup set'!$A$1:$R$1200,12,FALSE)=0,"",VLOOKUP('Xlookup set'!$S51,'Xlookup set'!$A$1:$R$1200,12,FALSE)),"")</f>
        <v/>
      </c>
      <c r="L51" t="str">
        <f>IFERROR(IF(VLOOKUP('Xlookup set'!$S51,'Xlookup set'!$A$1:$R$1200,13,FALSE)=0,"",VLOOKUP('Xlookup set'!$S51,'Xlookup set'!$A$1:$R$1200,13,FALSE)),"")</f>
        <v/>
      </c>
      <c r="M51" t="str">
        <f>IFERROR(IF(VLOOKUP('Xlookup set'!$S51,'Xlookup set'!$A$1:$R$1200,14,FALSE)=0,"",VLOOKUP('Xlookup set'!$S51,'Xlookup set'!$A$1:$R$1200,14,FALSE)),"")</f>
        <v/>
      </c>
      <c r="N51" t="str">
        <f>IFERROR(IF(VLOOKUP('Xlookup set'!$S51,'Xlookup set'!$A$1:$R$1200,15,FALSE)=0,"",VLOOKUP('Xlookup set'!$S51,'Xlookup set'!$A$1:$R$1200,15,FALSE)),"")</f>
        <v/>
      </c>
      <c r="O51" t="str">
        <f>IFERROR(IF(VLOOKUP('Xlookup set'!$S51,'Xlookup set'!$A$1:$R$1200,16,FALSE)=0,"",VLOOKUP('Xlookup set'!$S51,'Xlookup set'!$A$1:$R$1200,16,FALSE)),"")</f>
        <v/>
      </c>
      <c r="P51" t="str">
        <f t="array" aca="1" ref="P51" ca="1">IFERROR(Y2IF(VLOOKUP('Xlookup set'!$S51,'Xlookup set'!$A$1:$R$1200,17,FALSE)=0,"",VLOOKUP('Xlookup set'!$S51,'Xlookup set'!$A$1:$R$1200,17,FALSE)),"")</f>
        <v/>
      </c>
      <c r="Q51" t="str">
        <f>IFERROR(IF(VLOOKUP('Xlookup set'!$S51,'Xlookup set'!$A$1:$R$1200,18,FALSE)=0,"",VLOOKUP('Xlookup set'!$S51,'Xlookup set'!$A$1:$R$1200,18,FALSE)),"")</f>
        <v/>
      </c>
    </row>
    <row r="52" spans="1:17">
      <c r="A52" t="str">
        <f>IFERROR(VLOOKUP('Xlookup set'!$S52,'Xlookup set'!$A$1:$R$1200,2,FALSE),"")</f>
        <v/>
      </c>
      <c r="B52" t="str">
        <f>IF(I52&lt;&gt;"",ドッグキャリー!$I$2,"")</f>
        <v/>
      </c>
      <c r="C52" t="str">
        <f t="shared" si="2"/>
        <v/>
      </c>
      <c r="D52" t="str">
        <f t="shared" si="3"/>
        <v/>
      </c>
      <c r="E52" t="str">
        <f>IFERROR(IF(VLOOKUP('Xlookup set'!$S52,'Xlookup set'!$A$1:$R$1200,6,FALSE)=0,"",VLOOKUP('Xlookup set'!$S52,'Xlookup set'!$A$1:$R$1200,6,FALSE)),"")</f>
        <v/>
      </c>
      <c r="F52" t="str">
        <f t="array" aca="1" ref="F52" ca="1">IFERROR(F(VLOOKUP('Xlookup set'!$S52,'Xlookup set'!$A$1:$R$1200,7,FALSE)=0,"",VLOOKUP('Xlookup set'!$S52,'Xlookup set'!$A$1:$R$1200,7,FALSE)),"")</f>
        <v/>
      </c>
      <c r="G52" t="str">
        <f>IFERROR(IF(VLOOKUP('Xlookup set'!$S52,'Xlookup set'!$A$1:$R$1200,8,FALSE)=0,"",VLOOKUP('Xlookup set'!$S52,'Xlookup set'!$A$1:$R$1200,8,FALSE)),"")</f>
        <v/>
      </c>
      <c r="H52" s="89" t="str">
        <f>IFERROR(IF(VLOOKUP('Xlookup set'!$S52,'Xlookup set'!$A$1:$R$1200,9,FALSE)=0,"",VLOOKUP('Xlookup set'!$S52,'Xlookup set'!$A$1:$R$1200,9,FALSE)),"")</f>
        <v/>
      </c>
      <c r="I52" t="str">
        <f>IFERROR(IF(VLOOKUP('Xlookup set'!$S52,'Xlookup set'!$A$1:$R$1200,10,FALSE)=0,"",VLOOKUP('Xlookup set'!$S52,'Xlookup set'!$A$1:$R$1200,10,FALSE)),"")</f>
        <v/>
      </c>
      <c r="J52" t="str">
        <f>IFERROR(IF(VLOOKUP('Xlookup set'!$S52,'Xlookup set'!$A$1:$R$1200,11,FALSE)=0,"",VLOOKUP('Xlookup set'!$S52,'Xlookup set'!$A$1:$R$1200,11,FALSE)),"")</f>
        <v/>
      </c>
      <c r="K52" t="str">
        <f>IFERROR(IF(VLOOKUP('Xlookup set'!$S52,'Xlookup set'!$A$1:$R$1200,12,FALSE)=0,"",VLOOKUP('Xlookup set'!$S52,'Xlookup set'!$A$1:$R$1200,12,FALSE)),"")</f>
        <v/>
      </c>
      <c r="L52" t="str">
        <f>IFERROR(IF(VLOOKUP('Xlookup set'!$S52,'Xlookup set'!$A$1:$R$1200,13,FALSE)=0,"",VLOOKUP('Xlookup set'!$S52,'Xlookup set'!$A$1:$R$1200,13,FALSE)),"")</f>
        <v/>
      </c>
      <c r="M52" t="str">
        <f>IFERROR(IF(VLOOKUP('Xlookup set'!$S52,'Xlookup set'!$A$1:$R$1200,14,FALSE)=0,"",VLOOKUP('Xlookup set'!$S52,'Xlookup set'!$A$1:$R$1200,14,FALSE)),"")</f>
        <v/>
      </c>
      <c r="N52" t="str">
        <f>IFERROR(IF(VLOOKUP('Xlookup set'!$S52,'Xlookup set'!$A$1:$R$1200,15,FALSE)=0,"",VLOOKUP('Xlookup set'!$S52,'Xlookup set'!$A$1:$R$1200,15,FALSE)),"")</f>
        <v/>
      </c>
      <c r="O52" t="str">
        <f>IFERROR(IF(VLOOKUP('Xlookup set'!$S52,'Xlookup set'!$A$1:$R$1200,16,FALSE)=0,"",VLOOKUP('Xlookup set'!$S52,'Xlookup set'!$A$1:$R$1200,16,FALSE)),"")</f>
        <v/>
      </c>
      <c r="P52" t="str">
        <f t="array" aca="1" ref="P52" ca="1">IFERROR(Y2IF(VLOOKUP('Xlookup set'!$S52,'Xlookup set'!$A$1:$R$1200,17,FALSE)=0,"",VLOOKUP('Xlookup set'!$S52,'Xlookup set'!$A$1:$R$1200,17,FALSE)),"")</f>
        <v/>
      </c>
      <c r="Q52" t="str">
        <f>IFERROR(IF(VLOOKUP('Xlookup set'!$S52,'Xlookup set'!$A$1:$R$1200,18,FALSE)=0,"",VLOOKUP('Xlookup set'!$S52,'Xlookup set'!$A$1:$R$1200,18,FALSE)),"")</f>
        <v/>
      </c>
    </row>
    <row r="53" spans="1:17">
      <c r="A53" t="str">
        <f>IFERROR(VLOOKUP('Xlookup set'!$S53,'Xlookup set'!$A$1:$R$1200,2,FALSE),"")</f>
        <v/>
      </c>
      <c r="B53" t="str">
        <f>IF(I53&lt;&gt;"",ドッグキャリー!$I$2,"")</f>
        <v/>
      </c>
      <c r="C53" t="str">
        <f t="shared" si="2"/>
        <v/>
      </c>
      <c r="D53" t="str">
        <f t="shared" si="3"/>
        <v/>
      </c>
      <c r="E53" t="str">
        <f>IFERROR(IF(VLOOKUP('Xlookup set'!$S53,'Xlookup set'!$A$1:$R$1200,6,FALSE)=0,"",VLOOKUP('Xlookup set'!$S53,'Xlookup set'!$A$1:$R$1200,6,FALSE)),"")</f>
        <v/>
      </c>
      <c r="F53" t="str">
        <f t="array" aca="1" ref="F53" ca="1">IFERROR(F(VLOOKUP('Xlookup set'!$S53,'Xlookup set'!$A$1:$R$1200,7,FALSE)=0,"",VLOOKUP('Xlookup set'!$S53,'Xlookup set'!$A$1:$R$1200,7,FALSE)),"")</f>
        <v/>
      </c>
      <c r="G53" t="str">
        <f>IFERROR(IF(VLOOKUP('Xlookup set'!$S53,'Xlookup set'!$A$1:$R$1200,8,FALSE)=0,"",VLOOKUP('Xlookup set'!$S53,'Xlookup set'!$A$1:$R$1200,8,FALSE)),"")</f>
        <v/>
      </c>
      <c r="H53" s="89" t="str">
        <f>IFERROR(IF(VLOOKUP('Xlookup set'!$S53,'Xlookup set'!$A$1:$R$1200,9,FALSE)=0,"",VLOOKUP('Xlookup set'!$S53,'Xlookup set'!$A$1:$R$1200,9,FALSE)),"")</f>
        <v/>
      </c>
      <c r="I53" t="str">
        <f>IFERROR(IF(VLOOKUP('Xlookup set'!$S53,'Xlookup set'!$A$1:$R$1200,10,FALSE)=0,"",VLOOKUP('Xlookup set'!$S53,'Xlookup set'!$A$1:$R$1200,10,FALSE)),"")</f>
        <v/>
      </c>
      <c r="J53" t="str">
        <f>IFERROR(IF(VLOOKUP('Xlookup set'!$S53,'Xlookup set'!$A$1:$R$1200,11,FALSE)=0,"",VLOOKUP('Xlookup set'!$S53,'Xlookup set'!$A$1:$R$1200,11,FALSE)),"")</f>
        <v/>
      </c>
      <c r="K53" t="str">
        <f>IFERROR(IF(VLOOKUP('Xlookup set'!$S53,'Xlookup set'!$A$1:$R$1200,12,FALSE)=0,"",VLOOKUP('Xlookup set'!$S53,'Xlookup set'!$A$1:$R$1200,12,FALSE)),"")</f>
        <v/>
      </c>
      <c r="L53" t="str">
        <f>IFERROR(IF(VLOOKUP('Xlookup set'!$S53,'Xlookup set'!$A$1:$R$1200,13,FALSE)=0,"",VLOOKUP('Xlookup set'!$S53,'Xlookup set'!$A$1:$R$1200,13,FALSE)),"")</f>
        <v/>
      </c>
      <c r="M53" t="str">
        <f>IFERROR(IF(VLOOKUP('Xlookup set'!$S53,'Xlookup set'!$A$1:$R$1200,14,FALSE)=0,"",VLOOKUP('Xlookup set'!$S53,'Xlookup set'!$A$1:$R$1200,14,FALSE)),"")</f>
        <v/>
      </c>
      <c r="N53" t="str">
        <f>IFERROR(IF(VLOOKUP('Xlookup set'!$S53,'Xlookup set'!$A$1:$R$1200,15,FALSE)=0,"",VLOOKUP('Xlookup set'!$S53,'Xlookup set'!$A$1:$R$1200,15,FALSE)),"")</f>
        <v/>
      </c>
      <c r="O53" t="str">
        <f>IFERROR(IF(VLOOKUP('Xlookup set'!$S53,'Xlookup set'!$A$1:$R$1200,16,FALSE)=0,"",VLOOKUP('Xlookup set'!$S53,'Xlookup set'!$A$1:$R$1200,16,FALSE)),"")</f>
        <v/>
      </c>
      <c r="P53" t="str">
        <f t="array" aca="1" ref="P53" ca="1">IFERROR(Y2IF(VLOOKUP('Xlookup set'!$S53,'Xlookup set'!$A$1:$R$1200,17,FALSE)=0,"",VLOOKUP('Xlookup set'!$S53,'Xlookup set'!$A$1:$R$1200,17,FALSE)),"")</f>
        <v/>
      </c>
      <c r="Q53" t="str">
        <f>IFERROR(IF(VLOOKUP('Xlookup set'!$S53,'Xlookup set'!$A$1:$R$1200,18,FALSE)=0,"",VLOOKUP('Xlookup set'!$S53,'Xlookup set'!$A$1:$R$1200,18,FALSE)),"")</f>
        <v/>
      </c>
    </row>
    <row r="54" spans="1:17">
      <c r="A54" t="str">
        <f>IFERROR(VLOOKUP('Xlookup set'!$S54,'Xlookup set'!$A$1:$R$1200,2,FALSE),"")</f>
        <v/>
      </c>
      <c r="B54" t="str">
        <f>IF(I54&lt;&gt;"",ドッグキャリー!$I$2,"")</f>
        <v/>
      </c>
      <c r="C54" t="str">
        <f t="shared" si="2"/>
        <v/>
      </c>
      <c r="D54" t="str">
        <f t="shared" si="3"/>
        <v/>
      </c>
      <c r="E54" t="str">
        <f>IFERROR(IF(VLOOKUP('Xlookup set'!$S54,'Xlookup set'!$A$1:$R$1200,6,FALSE)=0,"",VLOOKUP('Xlookup set'!$S54,'Xlookup set'!$A$1:$R$1200,6,FALSE)),"")</f>
        <v/>
      </c>
      <c r="F54" t="str">
        <f t="array" aca="1" ref="F54" ca="1">IFERROR(F(VLOOKUP('Xlookup set'!$S54,'Xlookup set'!$A$1:$R$1200,7,FALSE)=0,"",VLOOKUP('Xlookup set'!$S54,'Xlookup set'!$A$1:$R$1200,7,FALSE)),"")</f>
        <v/>
      </c>
      <c r="G54" t="str">
        <f>IFERROR(IF(VLOOKUP('Xlookup set'!$S54,'Xlookup set'!$A$1:$R$1200,8,FALSE)=0,"",VLOOKUP('Xlookup set'!$S54,'Xlookup set'!$A$1:$R$1200,8,FALSE)),"")</f>
        <v/>
      </c>
      <c r="H54" s="89" t="str">
        <f>IFERROR(IF(VLOOKUP('Xlookup set'!$S54,'Xlookup set'!$A$1:$R$1200,9,FALSE)=0,"",VLOOKUP('Xlookup set'!$S54,'Xlookup set'!$A$1:$R$1200,9,FALSE)),"")</f>
        <v/>
      </c>
      <c r="I54" t="str">
        <f>IFERROR(IF(VLOOKUP('Xlookup set'!$S54,'Xlookup set'!$A$1:$R$1200,10,FALSE)=0,"",VLOOKUP('Xlookup set'!$S54,'Xlookup set'!$A$1:$R$1200,10,FALSE)),"")</f>
        <v/>
      </c>
      <c r="J54" t="str">
        <f>IFERROR(IF(VLOOKUP('Xlookup set'!$S54,'Xlookup set'!$A$1:$R$1200,11,FALSE)=0,"",VLOOKUP('Xlookup set'!$S54,'Xlookup set'!$A$1:$R$1200,11,FALSE)),"")</f>
        <v/>
      </c>
      <c r="K54" t="str">
        <f>IFERROR(IF(VLOOKUP('Xlookup set'!$S54,'Xlookup set'!$A$1:$R$1200,12,FALSE)=0,"",VLOOKUP('Xlookup set'!$S54,'Xlookup set'!$A$1:$R$1200,12,FALSE)),"")</f>
        <v/>
      </c>
      <c r="L54" t="str">
        <f>IFERROR(IF(VLOOKUP('Xlookup set'!$S54,'Xlookup set'!$A$1:$R$1200,13,FALSE)=0,"",VLOOKUP('Xlookup set'!$S54,'Xlookup set'!$A$1:$R$1200,13,FALSE)),"")</f>
        <v/>
      </c>
      <c r="M54" t="str">
        <f>IFERROR(IF(VLOOKUP('Xlookup set'!$S54,'Xlookup set'!$A$1:$R$1200,14,FALSE)=0,"",VLOOKUP('Xlookup set'!$S54,'Xlookup set'!$A$1:$R$1200,14,FALSE)),"")</f>
        <v/>
      </c>
      <c r="N54" t="str">
        <f>IFERROR(IF(VLOOKUP('Xlookup set'!$S54,'Xlookup set'!$A$1:$R$1200,15,FALSE)=0,"",VLOOKUP('Xlookup set'!$S54,'Xlookup set'!$A$1:$R$1200,15,FALSE)),"")</f>
        <v/>
      </c>
      <c r="O54" t="str">
        <f>IFERROR(IF(VLOOKUP('Xlookup set'!$S54,'Xlookup set'!$A$1:$R$1200,16,FALSE)=0,"",VLOOKUP('Xlookup set'!$S54,'Xlookup set'!$A$1:$R$1200,16,FALSE)),"")</f>
        <v/>
      </c>
      <c r="P54" t="str">
        <f t="array" aca="1" ref="P54" ca="1">IFERROR(Y2IF(VLOOKUP('Xlookup set'!$S54,'Xlookup set'!$A$1:$R$1200,17,FALSE)=0,"",VLOOKUP('Xlookup set'!$S54,'Xlookup set'!$A$1:$R$1200,17,FALSE)),"")</f>
        <v/>
      </c>
      <c r="Q54" t="str">
        <f>IFERROR(IF(VLOOKUP('Xlookup set'!$S54,'Xlookup set'!$A$1:$R$1200,18,FALSE)=0,"",VLOOKUP('Xlookup set'!$S54,'Xlookup set'!$A$1:$R$1200,18,FALSE)),"")</f>
        <v/>
      </c>
    </row>
    <row r="55" spans="1:17">
      <c r="A55" t="str">
        <f>IFERROR(VLOOKUP('Xlookup set'!$S55,'Xlookup set'!$A$1:$R$1200,2,FALSE),"")</f>
        <v/>
      </c>
      <c r="B55" t="str">
        <f>IF(I55&lt;&gt;"",ドッグキャリー!$I$2,"")</f>
        <v/>
      </c>
      <c r="C55" t="str">
        <f t="shared" si="2"/>
        <v/>
      </c>
      <c r="D55" t="str">
        <f t="shared" si="3"/>
        <v/>
      </c>
      <c r="E55" t="str">
        <f>IFERROR(IF(VLOOKUP('Xlookup set'!$S55,'Xlookup set'!$A$1:$R$1200,6,FALSE)=0,"",VLOOKUP('Xlookup set'!$S55,'Xlookup set'!$A$1:$R$1200,6,FALSE)),"")</f>
        <v/>
      </c>
      <c r="F55" t="str">
        <f t="array" aca="1" ref="F55" ca="1">IFERROR(F(VLOOKUP('Xlookup set'!$S55,'Xlookup set'!$A$1:$R$1200,7,FALSE)=0,"",VLOOKUP('Xlookup set'!$S55,'Xlookup set'!$A$1:$R$1200,7,FALSE)),"")</f>
        <v/>
      </c>
      <c r="G55" t="str">
        <f>IFERROR(IF(VLOOKUP('Xlookup set'!$S55,'Xlookup set'!$A$1:$R$1200,8,FALSE)=0,"",VLOOKUP('Xlookup set'!$S55,'Xlookup set'!$A$1:$R$1200,8,FALSE)),"")</f>
        <v/>
      </c>
      <c r="H55" s="89" t="str">
        <f>IFERROR(IF(VLOOKUP('Xlookup set'!$S55,'Xlookup set'!$A$1:$R$1200,9,FALSE)=0,"",VLOOKUP('Xlookup set'!$S55,'Xlookup set'!$A$1:$R$1200,9,FALSE)),"")</f>
        <v/>
      </c>
      <c r="I55" t="str">
        <f>IFERROR(IF(VLOOKUP('Xlookup set'!$S55,'Xlookup set'!$A$1:$R$1200,10,FALSE)=0,"",VLOOKUP('Xlookup set'!$S55,'Xlookup set'!$A$1:$R$1200,10,FALSE)),"")</f>
        <v/>
      </c>
      <c r="J55" t="str">
        <f>IFERROR(IF(VLOOKUP('Xlookup set'!$S55,'Xlookup set'!$A$1:$R$1200,11,FALSE)=0,"",VLOOKUP('Xlookup set'!$S55,'Xlookup set'!$A$1:$R$1200,11,FALSE)),"")</f>
        <v/>
      </c>
      <c r="K55" t="str">
        <f>IFERROR(IF(VLOOKUP('Xlookup set'!$S55,'Xlookup set'!$A$1:$R$1200,12,FALSE)=0,"",VLOOKUP('Xlookup set'!$S55,'Xlookup set'!$A$1:$R$1200,12,FALSE)),"")</f>
        <v/>
      </c>
      <c r="L55" t="str">
        <f>IFERROR(IF(VLOOKUP('Xlookup set'!$S55,'Xlookup set'!$A$1:$R$1200,13,FALSE)=0,"",VLOOKUP('Xlookup set'!$S55,'Xlookup set'!$A$1:$R$1200,13,FALSE)),"")</f>
        <v/>
      </c>
      <c r="M55" t="str">
        <f>IFERROR(IF(VLOOKUP('Xlookup set'!$S55,'Xlookup set'!$A$1:$R$1200,14,FALSE)=0,"",VLOOKUP('Xlookup set'!$S55,'Xlookup set'!$A$1:$R$1200,14,FALSE)),"")</f>
        <v/>
      </c>
      <c r="N55" t="str">
        <f>IFERROR(IF(VLOOKUP('Xlookup set'!$S55,'Xlookup set'!$A$1:$R$1200,15,FALSE)=0,"",VLOOKUP('Xlookup set'!$S55,'Xlookup set'!$A$1:$R$1200,15,FALSE)),"")</f>
        <v/>
      </c>
      <c r="O55" t="str">
        <f>IFERROR(IF(VLOOKUP('Xlookup set'!$S55,'Xlookup set'!$A$1:$R$1200,16,FALSE)=0,"",VLOOKUP('Xlookup set'!$S55,'Xlookup set'!$A$1:$R$1200,16,FALSE)),"")</f>
        <v/>
      </c>
      <c r="P55" t="str">
        <f t="array" aca="1" ref="P55" ca="1">IFERROR(Y2IF(VLOOKUP('Xlookup set'!$S55,'Xlookup set'!$A$1:$R$1200,17,FALSE)=0,"",VLOOKUP('Xlookup set'!$S55,'Xlookup set'!$A$1:$R$1200,17,FALSE)),"")</f>
        <v/>
      </c>
      <c r="Q55" t="str">
        <f>IFERROR(IF(VLOOKUP('Xlookup set'!$S55,'Xlookup set'!$A$1:$R$1200,18,FALSE)=0,"",VLOOKUP('Xlookup set'!$S55,'Xlookup set'!$A$1:$R$1200,18,FALSE)),"")</f>
        <v/>
      </c>
    </row>
    <row r="56" spans="1:17">
      <c r="A56" t="str">
        <f>IFERROR(VLOOKUP('Xlookup set'!$S56,'Xlookup set'!$A$1:$R$1200,2,FALSE),"")</f>
        <v/>
      </c>
      <c r="B56" t="str">
        <f>IF(I56&lt;&gt;"",ドッグキャリー!$I$2,"")</f>
        <v/>
      </c>
      <c r="C56" t="str">
        <f t="shared" si="2"/>
        <v/>
      </c>
      <c r="D56" t="str">
        <f t="shared" si="3"/>
        <v/>
      </c>
      <c r="E56" t="str">
        <f>IFERROR(IF(VLOOKUP('Xlookup set'!$S56,'Xlookup set'!$A$1:$R$1200,6,FALSE)=0,"",VLOOKUP('Xlookup set'!$S56,'Xlookup set'!$A$1:$R$1200,6,FALSE)),"")</f>
        <v/>
      </c>
      <c r="F56" t="str">
        <f t="array" aca="1" ref="F56" ca="1">IFERROR(F(VLOOKUP('Xlookup set'!$S56,'Xlookup set'!$A$1:$R$1200,7,FALSE)=0,"",VLOOKUP('Xlookup set'!$S56,'Xlookup set'!$A$1:$R$1200,7,FALSE)),"")</f>
        <v/>
      </c>
      <c r="G56" t="str">
        <f>IFERROR(IF(VLOOKUP('Xlookup set'!$S56,'Xlookup set'!$A$1:$R$1200,8,FALSE)=0,"",VLOOKUP('Xlookup set'!$S56,'Xlookup set'!$A$1:$R$1200,8,FALSE)),"")</f>
        <v/>
      </c>
      <c r="H56" s="89" t="str">
        <f>IFERROR(IF(VLOOKUP('Xlookup set'!$S56,'Xlookup set'!$A$1:$R$1200,9,FALSE)=0,"",VLOOKUP('Xlookup set'!$S56,'Xlookup set'!$A$1:$R$1200,9,FALSE)),"")</f>
        <v/>
      </c>
      <c r="I56" t="str">
        <f>IFERROR(IF(VLOOKUP('Xlookup set'!$S56,'Xlookup set'!$A$1:$R$1200,10,FALSE)=0,"",VLOOKUP('Xlookup set'!$S56,'Xlookup set'!$A$1:$R$1200,10,FALSE)),"")</f>
        <v/>
      </c>
      <c r="J56" t="str">
        <f>IFERROR(IF(VLOOKUP('Xlookup set'!$S56,'Xlookup set'!$A$1:$R$1200,11,FALSE)=0,"",VLOOKUP('Xlookup set'!$S56,'Xlookup set'!$A$1:$R$1200,11,FALSE)),"")</f>
        <v/>
      </c>
      <c r="K56" t="str">
        <f>IFERROR(IF(VLOOKUP('Xlookup set'!$S56,'Xlookup set'!$A$1:$R$1200,12,FALSE)=0,"",VLOOKUP('Xlookup set'!$S56,'Xlookup set'!$A$1:$R$1200,12,FALSE)),"")</f>
        <v/>
      </c>
      <c r="L56" t="str">
        <f>IFERROR(IF(VLOOKUP('Xlookup set'!$S56,'Xlookup set'!$A$1:$R$1200,13,FALSE)=0,"",VLOOKUP('Xlookup set'!$S56,'Xlookup set'!$A$1:$R$1200,13,FALSE)),"")</f>
        <v/>
      </c>
      <c r="M56" t="str">
        <f>IFERROR(IF(VLOOKUP('Xlookup set'!$S56,'Xlookup set'!$A$1:$R$1200,14,FALSE)=0,"",VLOOKUP('Xlookup set'!$S56,'Xlookup set'!$A$1:$R$1200,14,FALSE)),"")</f>
        <v/>
      </c>
      <c r="N56" t="str">
        <f>IFERROR(IF(VLOOKUP('Xlookup set'!$S56,'Xlookup set'!$A$1:$R$1200,15,FALSE)=0,"",VLOOKUP('Xlookup set'!$S56,'Xlookup set'!$A$1:$R$1200,15,FALSE)),"")</f>
        <v/>
      </c>
      <c r="O56" t="str">
        <f>IFERROR(IF(VLOOKUP('Xlookup set'!$S56,'Xlookup set'!$A$1:$R$1200,16,FALSE)=0,"",VLOOKUP('Xlookup set'!$S56,'Xlookup set'!$A$1:$R$1200,16,FALSE)),"")</f>
        <v/>
      </c>
      <c r="P56" t="str">
        <f t="array" aca="1" ref="P56" ca="1">IFERROR(Y2IF(VLOOKUP('Xlookup set'!$S56,'Xlookup set'!$A$1:$R$1200,17,FALSE)=0,"",VLOOKUP('Xlookup set'!$S56,'Xlookup set'!$A$1:$R$1200,17,FALSE)),"")</f>
        <v/>
      </c>
      <c r="Q56" t="str">
        <f>IFERROR(IF(VLOOKUP('Xlookup set'!$S56,'Xlookup set'!$A$1:$R$1200,18,FALSE)=0,"",VLOOKUP('Xlookup set'!$S56,'Xlookup set'!$A$1:$R$1200,18,FALSE)),"")</f>
        <v/>
      </c>
    </row>
    <row r="57" spans="1:17">
      <c r="A57" t="str">
        <f>IFERROR(VLOOKUP('Xlookup set'!$S57,'Xlookup set'!$A$1:$R$1200,2,FALSE),"")</f>
        <v/>
      </c>
      <c r="B57" t="str">
        <f>IF(I57&lt;&gt;"",ドッグキャリー!$I$2,"")</f>
        <v/>
      </c>
      <c r="C57" t="str">
        <f t="shared" si="2"/>
        <v/>
      </c>
      <c r="D57" t="str">
        <f t="shared" si="3"/>
        <v/>
      </c>
      <c r="E57" t="str">
        <f>IFERROR(IF(VLOOKUP('Xlookup set'!$S57,'Xlookup set'!$A$1:$R$1200,6,FALSE)=0,"",VLOOKUP('Xlookup set'!$S57,'Xlookup set'!$A$1:$R$1200,6,FALSE)),"")</f>
        <v/>
      </c>
      <c r="F57" t="str">
        <f t="array" aca="1" ref="F57" ca="1">IFERROR(F(VLOOKUP('Xlookup set'!$S57,'Xlookup set'!$A$1:$R$1200,7,FALSE)=0,"",VLOOKUP('Xlookup set'!$S57,'Xlookup set'!$A$1:$R$1200,7,FALSE)),"")</f>
        <v/>
      </c>
      <c r="G57" t="str">
        <f>IFERROR(IF(VLOOKUP('Xlookup set'!$S57,'Xlookup set'!$A$1:$R$1200,8,FALSE)=0,"",VLOOKUP('Xlookup set'!$S57,'Xlookup set'!$A$1:$R$1200,8,FALSE)),"")</f>
        <v/>
      </c>
      <c r="H57" s="89" t="str">
        <f>IFERROR(IF(VLOOKUP('Xlookup set'!$S57,'Xlookup set'!$A$1:$R$1200,9,FALSE)=0,"",VLOOKUP('Xlookup set'!$S57,'Xlookup set'!$A$1:$R$1200,9,FALSE)),"")</f>
        <v/>
      </c>
      <c r="I57" t="str">
        <f>IFERROR(IF(VLOOKUP('Xlookup set'!$S57,'Xlookup set'!$A$1:$R$1200,10,FALSE)=0,"",VLOOKUP('Xlookup set'!$S57,'Xlookup set'!$A$1:$R$1200,10,FALSE)),"")</f>
        <v/>
      </c>
      <c r="J57" t="str">
        <f>IFERROR(IF(VLOOKUP('Xlookup set'!$S57,'Xlookup set'!$A$1:$R$1200,11,FALSE)=0,"",VLOOKUP('Xlookup set'!$S57,'Xlookup set'!$A$1:$R$1200,11,FALSE)),"")</f>
        <v/>
      </c>
      <c r="K57" t="str">
        <f>IFERROR(IF(VLOOKUP('Xlookup set'!$S57,'Xlookup set'!$A$1:$R$1200,12,FALSE)=0,"",VLOOKUP('Xlookup set'!$S57,'Xlookup set'!$A$1:$R$1200,12,FALSE)),"")</f>
        <v/>
      </c>
      <c r="L57" t="str">
        <f>IFERROR(IF(VLOOKUP('Xlookup set'!$S57,'Xlookup set'!$A$1:$R$1200,13,FALSE)=0,"",VLOOKUP('Xlookup set'!$S57,'Xlookup set'!$A$1:$R$1200,13,FALSE)),"")</f>
        <v/>
      </c>
      <c r="M57" t="str">
        <f>IFERROR(IF(VLOOKUP('Xlookup set'!$S57,'Xlookup set'!$A$1:$R$1200,14,FALSE)=0,"",VLOOKUP('Xlookup set'!$S57,'Xlookup set'!$A$1:$R$1200,14,FALSE)),"")</f>
        <v/>
      </c>
      <c r="N57" t="str">
        <f>IFERROR(IF(VLOOKUP('Xlookup set'!$S57,'Xlookup set'!$A$1:$R$1200,15,FALSE)=0,"",VLOOKUP('Xlookup set'!$S57,'Xlookup set'!$A$1:$R$1200,15,FALSE)),"")</f>
        <v/>
      </c>
      <c r="O57" t="str">
        <f>IFERROR(IF(VLOOKUP('Xlookup set'!$S57,'Xlookup set'!$A$1:$R$1200,16,FALSE)=0,"",VLOOKUP('Xlookup set'!$S57,'Xlookup set'!$A$1:$R$1200,16,FALSE)),"")</f>
        <v/>
      </c>
      <c r="P57" t="str">
        <f t="array" aca="1" ref="P57" ca="1">IFERROR(Y2IF(VLOOKUP('Xlookup set'!$S57,'Xlookup set'!$A$1:$R$1200,17,FALSE)=0,"",VLOOKUP('Xlookup set'!$S57,'Xlookup set'!$A$1:$R$1200,17,FALSE)),"")</f>
        <v/>
      </c>
      <c r="Q57" t="str">
        <f>IFERROR(IF(VLOOKUP('Xlookup set'!$S57,'Xlookup set'!$A$1:$R$1200,18,FALSE)=0,"",VLOOKUP('Xlookup set'!$S57,'Xlookup set'!$A$1:$R$1200,18,FALSE)),"")</f>
        <v/>
      </c>
    </row>
    <row r="58" spans="1:17">
      <c r="A58" t="str">
        <f>IFERROR(VLOOKUP('Xlookup set'!$S58,'Xlookup set'!$A$1:$R$1200,2,FALSE),"")</f>
        <v/>
      </c>
      <c r="B58" t="str">
        <f>IF(I58&lt;&gt;"",ドッグキャリー!$I$2,"")</f>
        <v/>
      </c>
      <c r="C58" t="str">
        <f t="shared" si="2"/>
        <v/>
      </c>
      <c r="D58" t="str">
        <f t="shared" si="3"/>
        <v/>
      </c>
      <c r="E58" t="str">
        <f>IFERROR(IF(VLOOKUP('Xlookup set'!$S58,'Xlookup set'!$A$1:$R$1200,6,FALSE)=0,"",VLOOKUP('Xlookup set'!$S58,'Xlookup set'!$A$1:$R$1200,6,FALSE)),"")</f>
        <v/>
      </c>
      <c r="F58" t="str">
        <f t="array" aca="1" ref="F58" ca="1">IFERROR(F(VLOOKUP('Xlookup set'!$S58,'Xlookup set'!$A$1:$R$1200,7,FALSE)=0,"",VLOOKUP('Xlookup set'!$S58,'Xlookup set'!$A$1:$R$1200,7,FALSE)),"")</f>
        <v/>
      </c>
      <c r="G58" t="str">
        <f>IFERROR(IF(VLOOKUP('Xlookup set'!$S58,'Xlookup set'!$A$1:$R$1200,8,FALSE)=0,"",VLOOKUP('Xlookup set'!$S58,'Xlookup set'!$A$1:$R$1200,8,FALSE)),"")</f>
        <v/>
      </c>
      <c r="H58" s="89" t="str">
        <f>IFERROR(IF(VLOOKUP('Xlookup set'!$S58,'Xlookup set'!$A$1:$R$1200,9,FALSE)=0,"",VLOOKUP('Xlookup set'!$S58,'Xlookup set'!$A$1:$R$1200,9,FALSE)),"")</f>
        <v/>
      </c>
      <c r="I58" t="str">
        <f>IFERROR(IF(VLOOKUP('Xlookup set'!$S58,'Xlookup set'!$A$1:$R$1200,10,FALSE)=0,"",VLOOKUP('Xlookup set'!$S58,'Xlookup set'!$A$1:$R$1200,10,FALSE)),"")</f>
        <v/>
      </c>
      <c r="J58" t="str">
        <f>IFERROR(IF(VLOOKUP('Xlookup set'!$S58,'Xlookup set'!$A$1:$R$1200,11,FALSE)=0,"",VLOOKUP('Xlookup set'!$S58,'Xlookup set'!$A$1:$R$1200,11,FALSE)),"")</f>
        <v/>
      </c>
      <c r="K58" t="str">
        <f>IFERROR(IF(VLOOKUP('Xlookup set'!$S58,'Xlookup set'!$A$1:$R$1200,12,FALSE)=0,"",VLOOKUP('Xlookup set'!$S58,'Xlookup set'!$A$1:$R$1200,12,FALSE)),"")</f>
        <v/>
      </c>
      <c r="L58" t="str">
        <f>IFERROR(IF(VLOOKUP('Xlookup set'!$S58,'Xlookup set'!$A$1:$R$1200,13,FALSE)=0,"",VLOOKUP('Xlookup set'!$S58,'Xlookup set'!$A$1:$R$1200,13,FALSE)),"")</f>
        <v/>
      </c>
      <c r="M58" t="str">
        <f>IFERROR(IF(VLOOKUP('Xlookup set'!$S58,'Xlookup set'!$A$1:$R$1200,14,FALSE)=0,"",VLOOKUP('Xlookup set'!$S58,'Xlookup set'!$A$1:$R$1200,14,FALSE)),"")</f>
        <v/>
      </c>
      <c r="N58" t="str">
        <f>IFERROR(IF(VLOOKUP('Xlookup set'!$S58,'Xlookup set'!$A$1:$R$1200,15,FALSE)=0,"",VLOOKUP('Xlookup set'!$S58,'Xlookup set'!$A$1:$R$1200,15,FALSE)),"")</f>
        <v/>
      </c>
      <c r="O58" t="str">
        <f>IFERROR(IF(VLOOKUP('Xlookup set'!$S58,'Xlookup set'!$A$1:$R$1200,16,FALSE)=0,"",VLOOKUP('Xlookup set'!$S58,'Xlookup set'!$A$1:$R$1200,16,FALSE)),"")</f>
        <v/>
      </c>
      <c r="P58" t="str">
        <f t="array" aca="1" ref="P58" ca="1">IFERROR(Y2IF(VLOOKUP('Xlookup set'!$S58,'Xlookup set'!$A$1:$R$1200,17,FALSE)=0,"",VLOOKUP('Xlookup set'!$S58,'Xlookup set'!$A$1:$R$1200,17,FALSE)),"")</f>
        <v/>
      </c>
      <c r="Q58" t="str">
        <f>IFERROR(IF(VLOOKUP('Xlookup set'!$S58,'Xlookup set'!$A$1:$R$1200,18,FALSE)=0,"",VLOOKUP('Xlookup set'!$S58,'Xlookup set'!$A$1:$R$1200,18,FALSE)),"")</f>
        <v/>
      </c>
    </row>
    <row r="59" spans="1:17">
      <c r="A59" t="str">
        <f>IFERROR(VLOOKUP('Xlookup set'!$S59,'Xlookup set'!$A$1:$R$1200,2,FALSE),"")</f>
        <v/>
      </c>
      <c r="B59" t="str">
        <f>IF(I59&lt;&gt;"",ドッグキャリー!$I$2,"")</f>
        <v/>
      </c>
      <c r="C59" t="str">
        <f t="shared" si="2"/>
        <v/>
      </c>
      <c r="D59" t="str">
        <f t="shared" si="3"/>
        <v/>
      </c>
      <c r="E59" t="str">
        <f>IFERROR(IF(VLOOKUP('Xlookup set'!$S59,'Xlookup set'!$A$1:$R$1200,6,FALSE)=0,"",VLOOKUP('Xlookup set'!$S59,'Xlookup set'!$A$1:$R$1200,6,FALSE)),"")</f>
        <v/>
      </c>
      <c r="F59" t="str">
        <f t="array" aca="1" ref="F59" ca="1">IFERROR(F(VLOOKUP('Xlookup set'!$S59,'Xlookup set'!$A$1:$R$1200,7,FALSE)=0,"",VLOOKUP('Xlookup set'!$S59,'Xlookup set'!$A$1:$R$1200,7,FALSE)),"")</f>
        <v/>
      </c>
      <c r="G59" t="str">
        <f>IFERROR(IF(VLOOKUP('Xlookup set'!$S59,'Xlookup set'!$A$1:$R$1200,8,FALSE)=0,"",VLOOKUP('Xlookup set'!$S59,'Xlookup set'!$A$1:$R$1200,8,FALSE)),"")</f>
        <v/>
      </c>
      <c r="H59" s="89" t="str">
        <f>IFERROR(IF(VLOOKUP('Xlookup set'!$S59,'Xlookup set'!$A$1:$R$1200,9,FALSE)=0,"",VLOOKUP('Xlookup set'!$S59,'Xlookup set'!$A$1:$R$1200,9,FALSE)),"")</f>
        <v/>
      </c>
      <c r="I59" t="str">
        <f>IFERROR(IF(VLOOKUP('Xlookup set'!$S59,'Xlookup set'!$A$1:$R$1200,10,FALSE)=0,"",VLOOKUP('Xlookup set'!$S59,'Xlookup set'!$A$1:$R$1200,10,FALSE)),"")</f>
        <v/>
      </c>
      <c r="J59" t="str">
        <f>IFERROR(IF(VLOOKUP('Xlookup set'!$S59,'Xlookup set'!$A$1:$R$1200,11,FALSE)=0,"",VLOOKUP('Xlookup set'!$S59,'Xlookup set'!$A$1:$R$1200,11,FALSE)),"")</f>
        <v/>
      </c>
      <c r="K59" t="str">
        <f>IFERROR(IF(VLOOKUP('Xlookup set'!$S59,'Xlookup set'!$A$1:$R$1200,12,FALSE)=0,"",VLOOKUP('Xlookup set'!$S59,'Xlookup set'!$A$1:$R$1200,12,FALSE)),"")</f>
        <v/>
      </c>
      <c r="L59" t="str">
        <f>IFERROR(IF(VLOOKUP('Xlookup set'!$S59,'Xlookup set'!$A$1:$R$1200,13,FALSE)=0,"",VLOOKUP('Xlookup set'!$S59,'Xlookup set'!$A$1:$R$1200,13,FALSE)),"")</f>
        <v/>
      </c>
      <c r="M59" t="str">
        <f>IFERROR(IF(VLOOKUP('Xlookup set'!$S59,'Xlookup set'!$A$1:$R$1200,14,FALSE)=0,"",VLOOKUP('Xlookup set'!$S59,'Xlookup set'!$A$1:$R$1200,14,FALSE)),"")</f>
        <v/>
      </c>
      <c r="N59" t="str">
        <f>IFERROR(IF(VLOOKUP('Xlookup set'!$S59,'Xlookup set'!$A$1:$R$1200,15,FALSE)=0,"",VLOOKUP('Xlookup set'!$S59,'Xlookup set'!$A$1:$R$1200,15,FALSE)),"")</f>
        <v/>
      </c>
      <c r="O59" t="str">
        <f>IFERROR(IF(VLOOKUP('Xlookup set'!$S59,'Xlookup set'!$A$1:$R$1200,16,FALSE)=0,"",VLOOKUP('Xlookup set'!$S59,'Xlookup set'!$A$1:$R$1200,16,FALSE)),"")</f>
        <v/>
      </c>
      <c r="P59" t="str">
        <f t="array" aca="1" ref="P59" ca="1">IFERROR(Y2IF(VLOOKUP('Xlookup set'!$S59,'Xlookup set'!$A$1:$R$1200,17,FALSE)=0,"",VLOOKUP('Xlookup set'!$S59,'Xlookup set'!$A$1:$R$1200,17,FALSE)),"")</f>
        <v/>
      </c>
      <c r="Q59" t="str">
        <f>IFERROR(IF(VLOOKUP('Xlookup set'!$S59,'Xlookup set'!$A$1:$R$1200,18,FALSE)=0,"",VLOOKUP('Xlookup set'!$S59,'Xlookup set'!$A$1:$R$1200,18,FALSE)),"")</f>
        <v/>
      </c>
    </row>
    <row r="60" spans="1:17">
      <c r="A60" t="str">
        <f>IFERROR(VLOOKUP('Xlookup set'!$S60,'Xlookup set'!$A$1:$R$1200,2,FALSE),"")</f>
        <v/>
      </c>
      <c r="B60" t="str">
        <f>IF(I60&lt;&gt;"",ドッグキャリー!$I$2,"")</f>
        <v/>
      </c>
      <c r="C60" t="str">
        <f t="shared" si="2"/>
        <v/>
      </c>
      <c r="D60" t="str">
        <f t="shared" si="3"/>
        <v/>
      </c>
      <c r="E60" t="str">
        <f>IFERROR(IF(VLOOKUP('Xlookup set'!$S60,'Xlookup set'!$A$1:$R$1200,6,FALSE)=0,"",VLOOKUP('Xlookup set'!$S60,'Xlookup set'!$A$1:$R$1200,6,FALSE)),"")</f>
        <v/>
      </c>
      <c r="F60" t="str">
        <f t="array" aca="1" ref="F60" ca="1">IFERROR(F(VLOOKUP('Xlookup set'!$S60,'Xlookup set'!$A$1:$R$1200,7,FALSE)=0,"",VLOOKUP('Xlookup set'!$S60,'Xlookup set'!$A$1:$R$1200,7,FALSE)),"")</f>
        <v/>
      </c>
      <c r="G60" t="str">
        <f>IFERROR(IF(VLOOKUP('Xlookup set'!$S60,'Xlookup set'!$A$1:$R$1200,8,FALSE)=0,"",VLOOKUP('Xlookup set'!$S60,'Xlookup set'!$A$1:$R$1200,8,FALSE)),"")</f>
        <v/>
      </c>
      <c r="H60" s="89" t="str">
        <f>IFERROR(IF(VLOOKUP('Xlookup set'!$S60,'Xlookup set'!$A$1:$R$1200,9,FALSE)=0,"",VLOOKUP('Xlookup set'!$S60,'Xlookup set'!$A$1:$R$1200,9,FALSE)),"")</f>
        <v/>
      </c>
      <c r="I60" t="str">
        <f>IFERROR(IF(VLOOKUP('Xlookup set'!$S60,'Xlookup set'!$A$1:$R$1200,10,FALSE)=0,"",VLOOKUP('Xlookup set'!$S60,'Xlookup set'!$A$1:$R$1200,10,FALSE)),"")</f>
        <v/>
      </c>
      <c r="J60" t="str">
        <f>IFERROR(IF(VLOOKUP('Xlookup set'!$S60,'Xlookup set'!$A$1:$R$1200,11,FALSE)=0,"",VLOOKUP('Xlookup set'!$S60,'Xlookup set'!$A$1:$R$1200,11,FALSE)),"")</f>
        <v/>
      </c>
      <c r="K60" t="str">
        <f>IFERROR(IF(VLOOKUP('Xlookup set'!$S60,'Xlookup set'!$A$1:$R$1200,12,FALSE)=0,"",VLOOKUP('Xlookup set'!$S60,'Xlookup set'!$A$1:$R$1200,12,FALSE)),"")</f>
        <v/>
      </c>
      <c r="L60" t="str">
        <f>IFERROR(IF(VLOOKUP('Xlookup set'!$S60,'Xlookup set'!$A$1:$R$1200,13,FALSE)=0,"",VLOOKUP('Xlookup set'!$S60,'Xlookup set'!$A$1:$R$1200,13,FALSE)),"")</f>
        <v/>
      </c>
      <c r="M60" t="str">
        <f>IFERROR(IF(VLOOKUP('Xlookup set'!$S60,'Xlookup set'!$A$1:$R$1200,14,FALSE)=0,"",VLOOKUP('Xlookup set'!$S60,'Xlookup set'!$A$1:$R$1200,14,FALSE)),"")</f>
        <v/>
      </c>
      <c r="N60" t="str">
        <f>IFERROR(IF(VLOOKUP('Xlookup set'!$S60,'Xlookup set'!$A$1:$R$1200,15,FALSE)=0,"",VLOOKUP('Xlookup set'!$S60,'Xlookup set'!$A$1:$R$1200,15,FALSE)),"")</f>
        <v/>
      </c>
      <c r="O60" t="str">
        <f>IFERROR(IF(VLOOKUP('Xlookup set'!$S60,'Xlookup set'!$A$1:$R$1200,16,FALSE)=0,"",VLOOKUP('Xlookup set'!$S60,'Xlookup set'!$A$1:$R$1200,16,FALSE)),"")</f>
        <v/>
      </c>
      <c r="P60" t="str">
        <f t="array" aca="1" ref="P60" ca="1">IFERROR(Y2IF(VLOOKUP('Xlookup set'!$S60,'Xlookup set'!$A$1:$R$1200,17,FALSE)=0,"",VLOOKUP('Xlookup set'!$S60,'Xlookup set'!$A$1:$R$1200,17,FALSE)),"")</f>
        <v/>
      </c>
      <c r="Q60" t="str">
        <f>IFERROR(IF(VLOOKUP('Xlookup set'!$S60,'Xlookup set'!$A$1:$R$1200,18,FALSE)=0,"",VLOOKUP('Xlookup set'!$S60,'Xlookup set'!$A$1:$R$1200,18,FALSE)),"")</f>
        <v/>
      </c>
    </row>
    <row r="61" spans="1:17">
      <c r="A61" t="str">
        <f>IFERROR(VLOOKUP('Xlookup set'!$S61,'Xlookup set'!$A$1:$R$1200,2,FALSE),"")</f>
        <v/>
      </c>
      <c r="B61" t="str">
        <f>IF(I61&lt;&gt;"",ドッグキャリー!$I$2,"")</f>
        <v/>
      </c>
      <c r="C61" t="str">
        <f t="shared" si="2"/>
        <v/>
      </c>
      <c r="D61" t="str">
        <f t="shared" si="3"/>
        <v/>
      </c>
      <c r="E61" t="str">
        <f>IFERROR(IF(VLOOKUP('Xlookup set'!$S61,'Xlookup set'!$A$1:$R$1200,6,FALSE)=0,"",VLOOKUP('Xlookup set'!$S61,'Xlookup set'!$A$1:$R$1200,6,FALSE)),"")</f>
        <v/>
      </c>
      <c r="F61" t="str">
        <f t="array" aca="1" ref="F61" ca="1">IFERROR(F(VLOOKUP('Xlookup set'!$S61,'Xlookup set'!$A$1:$R$1200,7,FALSE)=0,"",VLOOKUP('Xlookup set'!$S61,'Xlookup set'!$A$1:$R$1200,7,FALSE)),"")</f>
        <v/>
      </c>
      <c r="G61" t="str">
        <f>IFERROR(IF(VLOOKUP('Xlookup set'!$S61,'Xlookup set'!$A$1:$R$1200,8,FALSE)=0,"",VLOOKUP('Xlookup set'!$S61,'Xlookup set'!$A$1:$R$1200,8,FALSE)),"")</f>
        <v/>
      </c>
      <c r="H61" s="89" t="str">
        <f>IFERROR(IF(VLOOKUP('Xlookup set'!$S61,'Xlookup set'!$A$1:$R$1200,9,FALSE)=0,"",VLOOKUP('Xlookup set'!$S61,'Xlookup set'!$A$1:$R$1200,9,FALSE)),"")</f>
        <v/>
      </c>
      <c r="I61" t="str">
        <f>IFERROR(IF(VLOOKUP('Xlookup set'!$S61,'Xlookup set'!$A$1:$R$1200,10,FALSE)=0,"",VLOOKUP('Xlookup set'!$S61,'Xlookup set'!$A$1:$R$1200,10,FALSE)),"")</f>
        <v/>
      </c>
      <c r="J61" t="str">
        <f>IFERROR(IF(VLOOKUP('Xlookup set'!$S61,'Xlookup set'!$A$1:$R$1200,11,FALSE)=0,"",VLOOKUP('Xlookup set'!$S61,'Xlookup set'!$A$1:$R$1200,11,FALSE)),"")</f>
        <v/>
      </c>
      <c r="K61" t="str">
        <f>IFERROR(IF(VLOOKUP('Xlookup set'!$S61,'Xlookup set'!$A$1:$R$1200,12,FALSE)=0,"",VLOOKUP('Xlookup set'!$S61,'Xlookup set'!$A$1:$R$1200,12,FALSE)),"")</f>
        <v/>
      </c>
      <c r="L61" t="str">
        <f>IFERROR(IF(VLOOKUP('Xlookup set'!$S61,'Xlookup set'!$A$1:$R$1200,13,FALSE)=0,"",VLOOKUP('Xlookup set'!$S61,'Xlookup set'!$A$1:$R$1200,13,FALSE)),"")</f>
        <v/>
      </c>
      <c r="M61" t="str">
        <f>IFERROR(IF(VLOOKUP('Xlookup set'!$S61,'Xlookup set'!$A$1:$R$1200,14,FALSE)=0,"",VLOOKUP('Xlookup set'!$S61,'Xlookup set'!$A$1:$R$1200,14,FALSE)),"")</f>
        <v/>
      </c>
      <c r="N61" t="str">
        <f>IFERROR(IF(VLOOKUP('Xlookup set'!$S61,'Xlookup set'!$A$1:$R$1200,15,FALSE)=0,"",VLOOKUP('Xlookup set'!$S61,'Xlookup set'!$A$1:$R$1200,15,FALSE)),"")</f>
        <v/>
      </c>
      <c r="O61" t="str">
        <f>IFERROR(IF(VLOOKUP('Xlookup set'!$S61,'Xlookup set'!$A$1:$R$1200,16,FALSE)=0,"",VLOOKUP('Xlookup set'!$S61,'Xlookup set'!$A$1:$R$1200,16,FALSE)),"")</f>
        <v/>
      </c>
      <c r="P61" t="str">
        <f t="array" aca="1" ref="P61" ca="1">IFERROR(Y2IF(VLOOKUP('Xlookup set'!$S61,'Xlookup set'!$A$1:$R$1200,17,FALSE)=0,"",VLOOKUP('Xlookup set'!$S61,'Xlookup set'!$A$1:$R$1200,17,FALSE)),"")</f>
        <v/>
      </c>
      <c r="Q61" t="str">
        <f>IFERROR(IF(VLOOKUP('Xlookup set'!$S61,'Xlookup set'!$A$1:$R$1200,18,FALSE)=0,"",VLOOKUP('Xlookup set'!$S61,'Xlookup set'!$A$1:$R$1200,18,FALSE)),"")</f>
        <v/>
      </c>
    </row>
    <row r="62" spans="1:17">
      <c r="A62" t="str">
        <f>IFERROR(VLOOKUP('Xlookup set'!$S62,'Xlookup set'!$A$1:$R$1200,2,FALSE),"")</f>
        <v/>
      </c>
      <c r="B62" t="str">
        <f>IF(I62&lt;&gt;"",ドッグキャリー!$I$2,"")</f>
        <v/>
      </c>
      <c r="C62" t="str">
        <f t="shared" si="2"/>
        <v/>
      </c>
      <c r="D62" t="str">
        <f t="shared" si="3"/>
        <v/>
      </c>
      <c r="E62" t="str">
        <f>IFERROR(IF(VLOOKUP('Xlookup set'!$S62,'Xlookup set'!$A$1:$R$1200,6,FALSE)=0,"",VLOOKUP('Xlookup set'!$S62,'Xlookup set'!$A$1:$R$1200,6,FALSE)),"")</f>
        <v/>
      </c>
      <c r="F62" t="str">
        <f t="array" aca="1" ref="F62" ca="1">IFERROR(F(VLOOKUP('Xlookup set'!$S62,'Xlookup set'!$A$1:$R$1200,7,FALSE)=0,"",VLOOKUP('Xlookup set'!$S62,'Xlookup set'!$A$1:$R$1200,7,FALSE)),"")</f>
        <v/>
      </c>
      <c r="G62" t="str">
        <f>IFERROR(IF(VLOOKUP('Xlookup set'!$S62,'Xlookup set'!$A$1:$R$1200,8,FALSE)=0,"",VLOOKUP('Xlookup set'!$S62,'Xlookup set'!$A$1:$R$1200,8,FALSE)),"")</f>
        <v/>
      </c>
      <c r="H62" s="89" t="str">
        <f>IFERROR(IF(VLOOKUP('Xlookup set'!$S62,'Xlookup set'!$A$1:$R$1200,9,FALSE)=0,"",VLOOKUP('Xlookup set'!$S62,'Xlookup set'!$A$1:$R$1200,9,FALSE)),"")</f>
        <v/>
      </c>
      <c r="I62" t="str">
        <f>IFERROR(IF(VLOOKUP('Xlookup set'!$S62,'Xlookup set'!$A$1:$R$1200,10,FALSE)=0,"",VLOOKUP('Xlookup set'!$S62,'Xlookup set'!$A$1:$R$1200,10,FALSE)),"")</f>
        <v/>
      </c>
      <c r="J62" t="str">
        <f>IFERROR(IF(VLOOKUP('Xlookup set'!$S62,'Xlookup set'!$A$1:$R$1200,11,FALSE)=0,"",VLOOKUP('Xlookup set'!$S62,'Xlookup set'!$A$1:$R$1200,11,FALSE)),"")</f>
        <v/>
      </c>
      <c r="K62" t="str">
        <f>IFERROR(IF(VLOOKUP('Xlookup set'!$S62,'Xlookup set'!$A$1:$R$1200,12,FALSE)=0,"",VLOOKUP('Xlookup set'!$S62,'Xlookup set'!$A$1:$R$1200,12,FALSE)),"")</f>
        <v/>
      </c>
      <c r="L62" t="str">
        <f>IFERROR(IF(VLOOKUP('Xlookup set'!$S62,'Xlookup set'!$A$1:$R$1200,13,FALSE)=0,"",VLOOKUP('Xlookup set'!$S62,'Xlookup set'!$A$1:$R$1200,13,FALSE)),"")</f>
        <v/>
      </c>
      <c r="M62" t="str">
        <f>IFERROR(IF(VLOOKUP('Xlookup set'!$S62,'Xlookup set'!$A$1:$R$1200,14,FALSE)=0,"",VLOOKUP('Xlookup set'!$S62,'Xlookup set'!$A$1:$R$1200,14,FALSE)),"")</f>
        <v/>
      </c>
      <c r="N62" t="str">
        <f>IFERROR(IF(VLOOKUP('Xlookup set'!$S62,'Xlookup set'!$A$1:$R$1200,15,FALSE)=0,"",VLOOKUP('Xlookup set'!$S62,'Xlookup set'!$A$1:$R$1200,15,FALSE)),"")</f>
        <v/>
      </c>
      <c r="O62" t="str">
        <f>IFERROR(IF(VLOOKUP('Xlookup set'!$S62,'Xlookup set'!$A$1:$R$1200,16,FALSE)=0,"",VLOOKUP('Xlookup set'!$S62,'Xlookup set'!$A$1:$R$1200,16,FALSE)),"")</f>
        <v/>
      </c>
      <c r="P62" t="str">
        <f t="array" aca="1" ref="P62" ca="1">IFERROR(Y2IF(VLOOKUP('Xlookup set'!$S62,'Xlookup set'!$A$1:$R$1200,17,FALSE)=0,"",VLOOKUP('Xlookup set'!$S62,'Xlookup set'!$A$1:$R$1200,17,FALSE)),"")</f>
        <v/>
      </c>
      <c r="Q62" t="str">
        <f>IFERROR(IF(VLOOKUP('Xlookup set'!$S62,'Xlookup set'!$A$1:$R$1200,18,FALSE)=0,"",VLOOKUP('Xlookup set'!$S62,'Xlookup set'!$A$1:$R$1200,18,FALSE)),"")</f>
        <v/>
      </c>
    </row>
    <row r="63" spans="1:17">
      <c r="A63" t="str">
        <f>IFERROR(VLOOKUP('Xlookup set'!$S63,'Xlookup set'!$A$1:$R$1200,2,FALSE),"")</f>
        <v/>
      </c>
      <c r="B63" t="str">
        <f>IF(I63&lt;&gt;"",ドッグキャリー!$I$2,"")</f>
        <v/>
      </c>
      <c r="C63" t="str">
        <f t="shared" si="2"/>
        <v/>
      </c>
      <c r="D63" t="str">
        <f t="shared" si="3"/>
        <v/>
      </c>
      <c r="E63" t="str">
        <f>IFERROR(IF(VLOOKUP('Xlookup set'!$S63,'Xlookup set'!$A$1:$R$1200,6,FALSE)=0,"",VLOOKUP('Xlookup set'!$S63,'Xlookup set'!$A$1:$R$1200,6,FALSE)),"")</f>
        <v/>
      </c>
      <c r="F63" t="str">
        <f t="array" aca="1" ref="F63" ca="1">IFERROR(F(VLOOKUP('Xlookup set'!$S63,'Xlookup set'!$A$1:$R$1200,7,FALSE)=0,"",VLOOKUP('Xlookup set'!$S63,'Xlookup set'!$A$1:$R$1200,7,FALSE)),"")</f>
        <v/>
      </c>
      <c r="G63" t="str">
        <f>IFERROR(IF(VLOOKUP('Xlookup set'!$S63,'Xlookup set'!$A$1:$R$1200,8,FALSE)=0,"",VLOOKUP('Xlookup set'!$S63,'Xlookup set'!$A$1:$R$1200,8,FALSE)),"")</f>
        <v/>
      </c>
      <c r="H63" s="89" t="str">
        <f>IFERROR(IF(VLOOKUP('Xlookup set'!$S63,'Xlookup set'!$A$1:$R$1200,9,FALSE)=0,"",VLOOKUP('Xlookup set'!$S63,'Xlookup set'!$A$1:$R$1200,9,FALSE)),"")</f>
        <v/>
      </c>
      <c r="I63" t="str">
        <f>IFERROR(IF(VLOOKUP('Xlookup set'!$S63,'Xlookup set'!$A$1:$R$1200,10,FALSE)=0,"",VLOOKUP('Xlookup set'!$S63,'Xlookup set'!$A$1:$R$1200,10,FALSE)),"")</f>
        <v/>
      </c>
      <c r="J63" t="str">
        <f>IFERROR(IF(VLOOKUP('Xlookup set'!$S63,'Xlookup set'!$A$1:$R$1200,11,FALSE)=0,"",VLOOKUP('Xlookup set'!$S63,'Xlookup set'!$A$1:$R$1200,11,FALSE)),"")</f>
        <v/>
      </c>
      <c r="K63" t="str">
        <f>IFERROR(IF(VLOOKUP('Xlookup set'!$S63,'Xlookup set'!$A$1:$R$1200,12,FALSE)=0,"",VLOOKUP('Xlookup set'!$S63,'Xlookup set'!$A$1:$R$1200,12,FALSE)),"")</f>
        <v/>
      </c>
      <c r="L63" t="str">
        <f>IFERROR(IF(VLOOKUP('Xlookup set'!$S63,'Xlookup set'!$A$1:$R$1200,13,FALSE)=0,"",VLOOKUP('Xlookup set'!$S63,'Xlookup set'!$A$1:$R$1200,13,FALSE)),"")</f>
        <v/>
      </c>
      <c r="M63" t="str">
        <f>IFERROR(IF(VLOOKUP('Xlookup set'!$S63,'Xlookup set'!$A$1:$R$1200,14,FALSE)=0,"",VLOOKUP('Xlookup set'!$S63,'Xlookup set'!$A$1:$R$1200,14,FALSE)),"")</f>
        <v/>
      </c>
      <c r="N63" t="str">
        <f>IFERROR(IF(VLOOKUP('Xlookup set'!$S63,'Xlookup set'!$A$1:$R$1200,15,FALSE)=0,"",VLOOKUP('Xlookup set'!$S63,'Xlookup set'!$A$1:$R$1200,15,FALSE)),"")</f>
        <v/>
      </c>
      <c r="O63" t="str">
        <f>IFERROR(IF(VLOOKUP('Xlookup set'!$S63,'Xlookup set'!$A$1:$R$1200,16,FALSE)=0,"",VLOOKUP('Xlookup set'!$S63,'Xlookup set'!$A$1:$R$1200,16,FALSE)),"")</f>
        <v/>
      </c>
      <c r="P63" t="str">
        <f t="array" aca="1" ref="P63" ca="1">IFERROR(Y2IF(VLOOKUP('Xlookup set'!$S63,'Xlookup set'!$A$1:$R$1200,17,FALSE)=0,"",VLOOKUP('Xlookup set'!$S63,'Xlookup set'!$A$1:$R$1200,17,FALSE)),"")</f>
        <v/>
      </c>
      <c r="Q63" t="str">
        <f>IFERROR(IF(VLOOKUP('Xlookup set'!$S63,'Xlookup set'!$A$1:$R$1200,18,FALSE)=0,"",VLOOKUP('Xlookup set'!$S63,'Xlookup set'!$A$1:$R$1200,18,FALSE)),"")</f>
        <v/>
      </c>
    </row>
    <row r="64" spans="1:17">
      <c r="A64" t="str">
        <f>IFERROR(VLOOKUP('Xlookup set'!$S64,'Xlookup set'!$A$1:$R$1200,2,FALSE),"")</f>
        <v/>
      </c>
      <c r="B64" t="str">
        <f>IF(I64&lt;&gt;"",ドッグキャリー!$I$2,"")</f>
        <v/>
      </c>
      <c r="C64" t="str">
        <f t="shared" si="2"/>
        <v/>
      </c>
      <c r="D64" t="str">
        <f t="shared" si="3"/>
        <v/>
      </c>
      <c r="E64" t="str">
        <f>IFERROR(IF(VLOOKUP('Xlookup set'!$S64,'Xlookup set'!$A$1:$R$1200,6,FALSE)=0,"",VLOOKUP('Xlookup set'!$S64,'Xlookup set'!$A$1:$R$1200,6,FALSE)),"")</f>
        <v/>
      </c>
      <c r="F64" t="str">
        <f t="array" aca="1" ref="F64" ca="1">IFERROR(F(VLOOKUP('Xlookup set'!$S64,'Xlookup set'!$A$1:$R$1200,7,FALSE)=0,"",VLOOKUP('Xlookup set'!$S64,'Xlookup set'!$A$1:$R$1200,7,FALSE)),"")</f>
        <v/>
      </c>
      <c r="G64" t="str">
        <f>IFERROR(IF(VLOOKUP('Xlookup set'!$S64,'Xlookup set'!$A$1:$R$1200,8,FALSE)=0,"",VLOOKUP('Xlookup set'!$S64,'Xlookup set'!$A$1:$R$1200,8,FALSE)),"")</f>
        <v/>
      </c>
      <c r="H64" s="89" t="str">
        <f>IFERROR(IF(VLOOKUP('Xlookup set'!$S64,'Xlookup set'!$A$1:$R$1200,9,FALSE)=0,"",VLOOKUP('Xlookup set'!$S64,'Xlookup set'!$A$1:$R$1200,9,FALSE)),"")</f>
        <v/>
      </c>
      <c r="I64" t="str">
        <f>IFERROR(IF(VLOOKUP('Xlookup set'!$S64,'Xlookup set'!$A$1:$R$1200,10,FALSE)=0,"",VLOOKUP('Xlookup set'!$S64,'Xlookup set'!$A$1:$R$1200,10,FALSE)),"")</f>
        <v/>
      </c>
      <c r="J64" t="str">
        <f>IFERROR(IF(VLOOKUP('Xlookup set'!$S64,'Xlookup set'!$A$1:$R$1200,11,FALSE)=0,"",VLOOKUP('Xlookup set'!$S64,'Xlookup set'!$A$1:$R$1200,11,FALSE)),"")</f>
        <v/>
      </c>
      <c r="K64" t="str">
        <f>IFERROR(IF(VLOOKUP('Xlookup set'!$S64,'Xlookup set'!$A$1:$R$1200,12,FALSE)=0,"",VLOOKUP('Xlookup set'!$S64,'Xlookup set'!$A$1:$R$1200,12,FALSE)),"")</f>
        <v/>
      </c>
      <c r="L64" t="str">
        <f>IFERROR(IF(VLOOKUP('Xlookup set'!$S64,'Xlookup set'!$A$1:$R$1200,13,FALSE)=0,"",VLOOKUP('Xlookup set'!$S64,'Xlookup set'!$A$1:$R$1200,13,FALSE)),"")</f>
        <v/>
      </c>
      <c r="M64" t="str">
        <f>IFERROR(IF(VLOOKUP('Xlookup set'!$S64,'Xlookup set'!$A$1:$R$1200,14,FALSE)=0,"",VLOOKUP('Xlookup set'!$S64,'Xlookup set'!$A$1:$R$1200,14,FALSE)),"")</f>
        <v/>
      </c>
      <c r="N64" t="str">
        <f>IFERROR(IF(VLOOKUP('Xlookup set'!$S64,'Xlookup set'!$A$1:$R$1200,15,FALSE)=0,"",VLOOKUP('Xlookup set'!$S64,'Xlookup set'!$A$1:$R$1200,15,FALSE)),"")</f>
        <v/>
      </c>
      <c r="O64" t="str">
        <f>IFERROR(IF(VLOOKUP('Xlookup set'!$S64,'Xlookup set'!$A$1:$R$1200,16,FALSE)=0,"",VLOOKUP('Xlookup set'!$S64,'Xlookup set'!$A$1:$R$1200,16,FALSE)),"")</f>
        <v/>
      </c>
      <c r="P64" t="str">
        <f t="array" aca="1" ref="P64" ca="1">IFERROR(Y2IF(VLOOKUP('Xlookup set'!$S64,'Xlookup set'!$A$1:$R$1200,17,FALSE)=0,"",VLOOKUP('Xlookup set'!$S64,'Xlookup set'!$A$1:$R$1200,17,FALSE)),"")</f>
        <v/>
      </c>
      <c r="Q64" t="str">
        <f>IFERROR(IF(VLOOKUP('Xlookup set'!$S64,'Xlookup set'!$A$1:$R$1200,18,FALSE)=0,"",VLOOKUP('Xlookup set'!$S64,'Xlookup set'!$A$1:$R$1200,18,FALSE)),"")</f>
        <v/>
      </c>
    </row>
    <row r="65" spans="1:17">
      <c r="A65" t="str">
        <f>IFERROR(VLOOKUP('Xlookup set'!$S65,'Xlookup set'!$A$1:$R$1200,2,FALSE),"")</f>
        <v/>
      </c>
      <c r="B65" t="str">
        <f>IF(I65&lt;&gt;"",ドッグキャリー!$I$2,"")</f>
        <v/>
      </c>
      <c r="C65" t="str">
        <f t="shared" si="2"/>
        <v/>
      </c>
      <c r="D65" t="str">
        <f t="shared" si="3"/>
        <v/>
      </c>
      <c r="E65" t="str">
        <f>IFERROR(IF(VLOOKUP('Xlookup set'!$S65,'Xlookup set'!$A$1:$R$1200,6,FALSE)=0,"",VLOOKUP('Xlookup set'!$S65,'Xlookup set'!$A$1:$R$1200,6,FALSE)),"")</f>
        <v/>
      </c>
      <c r="F65" t="str">
        <f t="array" aca="1" ref="F65" ca="1">IFERROR(F(VLOOKUP('Xlookup set'!$S65,'Xlookup set'!$A$1:$R$1200,7,FALSE)=0,"",VLOOKUP('Xlookup set'!$S65,'Xlookup set'!$A$1:$R$1200,7,FALSE)),"")</f>
        <v/>
      </c>
      <c r="G65" t="str">
        <f>IFERROR(IF(VLOOKUP('Xlookup set'!$S65,'Xlookup set'!$A$1:$R$1200,8,FALSE)=0,"",VLOOKUP('Xlookup set'!$S65,'Xlookup set'!$A$1:$R$1200,8,FALSE)),"")</f>
        <v/>
      </c>
      <c r="H65" s="89" t="str">
        <f>IFERROR(IF(VLOOKUP('Xlookup set'!$S65,'Xlookup set'!$A$1:$R$1200,9,FALSE)=0,"",VLOOKUP('Xlookup set'!$S65,'Xlookup set'!$A$1:$R$1200,9,FALSE)),"")</f>
        <v/>
      </c>
      <c r="I65" t="str">
        <f>IFERROR(IF(VLOOKUP('Xlookup set'!$S65,'Xlookup set'!$A$1:$R$1200,10,FALSE)=0,"",VLOOKUP('Xlookup set'!$S65,'Xlookup set'!$A$1:$R$1200,10,FALSE)),"")</f>
        <v/>
      </c>
      <c r="J65" t="str">
        <f>IFERROR(IF(VLOOKUP('Xlookup set'!$S65,'Xlookup set'!$A$1:$R$1200,11,FALSE)=0,"",VLOOKUP('Xlookup set'!$S65,'Xlookup set'!$A$1:$R$1200,11,FALSE)),"")</f>
        <v/>
      </c>
      <c r="K65" t="str">
        <f>IFERROR(IF(VLOOKUP('Xlookup set'!$S65,'Xlookup set'!$A$1:$R$1200,12,FALSE)=0,"",VLOOKUP('Xlookup set'!$S65,'Xlookup set'!$A$1:$R$1200,12,FALSE)),"")</f>
        <v/>
      </c>
      <c r="L65" t="str">
        <f>IFERROR(IF(VLOOKUP('Xlookup set'!$S65,'Xlookup set'!$A$1:$R$1200,13,FALSE)=0,"",VLOOKUP('Xlookup set'!$S65,'Xlookup set'!$A$1:$R$1200,13,FALSE)),"")</f>
        <v/>
      </c>
      <c r="M65" t="str">
        <f>IFERROR(IF(VLOOKUP('Xlookup set'!$S65,'Xlookup set'!$A$1:$R$1200,14,FALSE)=0,"",VLOOKUP('Xlookup set'!$S65,'Xlookup set'!$A$1:$R$1200,14,FALSE)),"")</f>
        <v/>
      </c>
      <c r="N65" t="str">
        <f>IFERROR(IF(VLOOKUP('Xlookup set'!$S65,'Xlookup set'!$A$1:$R$1200,15,FALSE)=0,"",VLOOKUP('Xlookup set'!$S65,'Xlookup set'!$A$1:$R$1200,15,FALSE)),"")</f>
        <v/>
      </c>
      <c r="O65" t="str">
        <f>IFERROR(IF(VLOOKUP('Xlookup set'!$S65,'Xlookup set'!$A$1:$R$1200,16,FALSE)=0,"",VLOOKUP('Xlookup set'!$S65,'Xlookup set'!$A$1:$R$1200,16,FALSE)),"")</f>
        <v/>
      </c>
      <c r="P65" t="str">
        <f t="array" aca="1" ref="P65" ca="1">IFERROR(Y2IF(VLOOKUP('Xlookup set'!$S65,'Xlookup set'!$A$1:$R$1200,17,FALSE)=0,"",VLOOKUP('Xlookup set'!$S65,'Xlookup set'!$A$1:$R$1200,17,FALSE)),"")</f>
        <v/>
      </c>
      <c r="Q65" t="str">
        <f>IFERROR(IF(VLOOKUP('Xlookup set'!$S65,'Xlookup set'!$A$1:$R$1200,18,FALSE)=0,"",VLOOKUP('Xlookup set'!$S65,'Xlookup set'!$A$1:$R$1200,18,FALSE)),"")</f>
        <v/>
      </c>
    </row>
    <row r="66" spans="1:17">
      <c r="A66" t="str">
        <f>IFERROR(VLOOKUP('Xlookup set'!$S66,'Xlookup set'!$A$1:$R$1200,2,FALSE),"")</f>
        <v/>
      </c>
      <c r="B66" t="str">
        <f>IF(I66&lt;&gt;"",ドッグキャリー!$I$2,"")</f>
        <v/>
      </c>
      <c r="C66" t="str">
        <f t="shared" si="2"/>
        <v/>
      </c>
      <c r="D66" t="str">
        <f t="shared" si="3"/>
        <v/>
      </c>
      <c r="E66" t="str">
        <f>IFERROR(IF(VLOOKUP('Xlookup set'!$S66,'Xlookup set'!$A$1:$R$1200,6,FALSE)=0,"",VLOOKUP('Xlookup set'!$S66,'Xlookup set'!$A$1:$R$1200,6,FALSE)),"")</f>
        <v/>
      </c>
      <c r="F66" t="str">
        <f t="array" aca="1" ref="F66" ca="1">IFERROR(F(VLOOKUP('Xlookup set'!$S66,'Xlookup set'!$A$1:$R$1200,7,FALSE)=0,"",VLOOKUP('Xlookup set'!$S66,'Xlookup set'!$A$1:$R$1200,7,FALSE)),"")</f>
        <v/>
      </c>
      <c r="G66" t="str">
        <f>IFERROR(IF(VLOOKUP('Xlookup set'!$S66,'Xlookup set'!$A$1:$R$1200,8,FALSE)=0,"",VLOOKUP('Xlookup set'!$S66,'Xlookup set'!$A$1:$R$1200,8,FALSE)),"")</f>
        <v/>
      </c>
      <c r="H66" s="89" t="str">
        <f>IFERROR(IF(VLOOKUP('Xlookup set'!$S66,'Xlookup set'!$A$1:$R$1200,9,FALSE)=0,"",VLOOKUP('Xlookup set'!$S66,'Xlookup set'!$A$1:$R$1200,9,FALSE)),"")</f>
        <v/>
      </c>
      <c r="I66" t="str">
        <f>IFERROR(IF(VLOOKUP('Xlookup set'!$S66,'Xlookup set'!$A$1:$R$1200,10,FALSE)=0,"",VLOOKUP('Xlookup set'!$S66,'Xlookup set'!$A$1:$R$1200,10,FALSE)),"")</f>
        <v/>
      </c>
      <c r="J66" t="str">
        <f>IFERROR(IF(VLOOKUP('Xlookup set'!$S66,'Xlookup set'!$A$1:$R$1200,11,FALSE)=0,"",VLOOKUP('Xlookup set'!$S66,'Xlookup set'!$A$1:$R$1200,11,FALSE)),"")</f>
        <v/>
      </c>
      <c r="K66" t="str">
        <f>IFERROR(IF(VLOOKUP('Xlookup set'!$S66,'Xlookup set'!$A$1:$R$1200,12,FALSE)=0,"",VLOOKUP('Xlookup set'!$S66,'Xlookup set'!$A$1:$R$1200,12,FALSE)),"")</f>
        <v/>
      </c>
      <c r="L66" t="str">
        <f>IFERROR(IF(VLOOKUP('Xlookup set'!$S66,'Xlookup set'!$A$1:$R$1200,13,FALSE)=0,"",VLOOKUP('Xlookup set'!$S66,'Xlookup set'!$A$1:$R$1200,13,FALSE)),"")</f>
        <v/>
      </c>
      <c r="M66" t="str">
        <f>IFERROR(IF(VLOOKUP('Xlookup set'!$S66,'Xlookup set'!$A$1:$R$1200,14,FALSE)=0,"",VLOOKUP('Xlookup set'!$S66,'Xlookup set'!$A$1:$R$1200,14,FALSE)),"")</f>
        <v/>
      </c>
      <c r="N66" t="str">
        <f>IFERROR(IF(VLOOKUP('Xlookup set'!$S66,'Xlookup set'!$A$1:$R$1200,15,FALSE)=0,"",VLOOKUP('Xlookup set'!$S66,'Xlookup set'!$A$1:$R$1200,15,FALSE)),"")</f>
        <v/>
      </c>
      <c r="O66" t="str">
        <f>IFERROR(IF(VLOOKUP('Xlookup set'!$S66,'Xlookup set'!$A$1:$R$1200,16,FALSE)=0,"",VLOOKUP('Xlookup set'!$S66,'Xlookup set'!$A$1:$R$1200,16,FALSE)),"")</f>
        <v/>
      </c>
      <c r="P66" t="str">
        <f t="array" aca="1" ref="P66" ca="1">IFERROR(Y2IF(VLOOKUP('Xlookup set'!$S66,'Xlookup set'!$A$1:$R$1200,17,FALSE)=0,"",VLOOKUP('Xlookup set'!$S66,'Xlookup set'!$A$1:$R$1200,17,FALSE)),"")</f>
        <v/>
      </c>
      <c r="Q66" t="str">
        <f>IFERROR(IF(VLOOKUP('Xlookup set'!$S66,'Xlookup set'!$A$1:$R$1200,18,FALSE)=0,"",VLOOKUP('Xlookup set'!$S66,'Xlookup set'!$A$1:$R$1200,18,FALSE)),"")</f>
        <v/>
      </c>
    </row>
    <row r="67" spans="1:17">
      <c r="A67" t="str">
        <f>IFERROR(VLOOKUP('Xlookup set'!$S67,'Xlookup set'!$A$1:$R$1200,2,FALSE),"")</f>
        <v/>
      </c>
      <c r="B67" t="str">
        <f>IF(I67&lt;&gt;"",ドッグキャリー!$I$2,"")</f>
        <v/>
      </c>
      <c r="C67" t="str">
        <f t="shared" si="2"/>
        <v/>
      </c>
      <c r="D67" t="str">
        <f t="shared" si="3"/>
        <v/>
      </c>
      <c r="E67" t="str">
        <f>IFERROR(IF(VLOOKUP('Xlookup set'!$S67,'Xlookup set'!$A$1:$R$1200,6,FALSE)=0,"",VLOOKUP('Xlookup set'!$S67,'Xlookup set'!$A$1:$R$1200,6,FALSE)),"")</f>
        <v/>
      </c>
      <c r="F67" t="str">
        <f t="array" aca="1" ref="F67" ca="1">IFERROR(F(VLOOKUP('Xlookup set'!$S67,'Xlookup set'!$A$1:$R$1200,7,FALSE)=0,"",VLOOKUP('Xlookup set'!$S67,'Xlookup set'!$A$1:$R$1200,7,FALSE)),"")</f>
        <v/>
      </c>
      <c r="G67" t="str">
        <f>IFERROR(IF(VLOOKUP('Xlookup set'!$S67,'Xlookup set'!$A$1:$R$1200,8,FALSE)=0,"",VLOOKUP('Xlookup set'!$S67,'Xlookup set'!$A$1:$R$1200,8,FALSE)),"")</f>
        <v/>
      </c>
      <c r="H67" s="89" t="str">
        <f>IFERROR(IF(VLOOKUP('Xlookup set'!$S67,'Xlookup set'!$A$1:$R$1200,9,FALSE)=0,"",VLOOKUP('Xlookup set'!$S67,'Xlookup set'!$A$1:$R$1200,9,FALSE)),"")</f>
        <v/>
      </c>
      <c r="I67" t="str">
        <f>IFERROR(IF(VLOOKUP('Xlookup set'!$S67,'Xlookup set'!$A$1:$R$1200,10,FALSE)=0,"",VLOOKUP('Xlookup set'!$S67,'Xlookup set'!$A$1:$R$1200,10,FALSE)),"")</f>
        <v/>
      </c>
      <c r="J67" t="str">
        <f>IFERROR(IF(VLOOKUP('Xlookup set'!$S67,'Xlookup set'!$A$1:$R$1200,11,FALSE)=0,"",VLOOKUP('Xlookup set'!$S67,'Xlookup set'!$A$1:$R$1200,11,FALSE)),"")</f>
        <v/>
      </c>
      <c r="K67" t="str">
        <f>IFERROR(IF(VLOOKUP('Xlookup set'!$S67,'Xlookup set'!$A$1:$R$1200,12,FALSE)=0,"",VLOOKUP('Xlookup set'!$S67,'Xlookup set'!$A$1:$R$1200,12,FALSE)),"")</f>
        <v/>
      </c>
      <c r="L67" t="str">
        <f>IFERROR(IF(VLOOKUP('Xlookup set'!$S67,'Xlookup set'!$A$1:$R$1200,13,FALSE)=0,"",VLOOKUP('Xlookup set'!$S67,'Xlookup set'!$A$1:$R$1200,13,FALSE)),"")</f>
        <v/>
      </c>
      <c r="M67" t="str">
        <f>IFERROR(IF(VLOOKUP('Xlookup set'!$S67,'Xlookup set'!$A$1:$R$1200,14,FALSE)=0,"",VLOOKUP('Xlookup set'!$S67,'Xlookup set'!$A$1:$R$1200,14,FALSE)),"")</f>
        <v/>
      </c>
      <c r="N67" t="str">
        <f>IFERROR(IF(VLOOKUP('Xlookup set'!$S67,'Xlookup set'!$A$1:$R$1200,15,FALSE)=0,"",VLOOKUP('Xlookup set'!$S67,'Xlookup set'!$A$1:$R$1200,15,FALSE)),"")</f>
        <v/>
      </c>
      <c r="O67" t="str">
        <f>IFERROR(IF(VLOOKUP('Xlookup set'!$S67,'Xlookup set'!$A$1:$R$1200,16,FALSE)=0,"",VLOOKUP('Xlookup set'!$S67,'Xlookup set'!$A$1:$R$1200,16,FALSE)),"")</f>
        <v/>
      </c>
      <c r="P67" t="str">
        <f t="array" aca="1" ref="P67" ca="1">IFERROR(Y2IF(VLOOKUP('Xlookup set'!$S67,'Xlookup set'!$A$1:$R$1200,17,FALSE)=0,"",VLOOKUP('Xlookup set'!$S67,'Xlookup set'!$A$1:$R$1200,17,FALSE)),"")</f>
        <v/>
      </c>
      <c r="Q67" t="str">
        <f>IFERROR(IF(VLOOKUP('Xlookup set'!$S67,'Xlookup set'!$A$1:$R$1200,18,FALSE)=0,"",VLOOKUP('Xlookup set'!$S67,'Xlookup set'!$A$1:$R$1200,18,FALSE)),"")</f>
        <v/>
      </c>
    </row>
    <row r="68" spans="1:17">
      <c r="A68" t="str">
        <f>IFERROR(VLOOKUP('Xlookup set'!$S68,'Xlookup set'!$A$1:$R$1200,2,FALSE),"")</f>
        <v/>
      </c>
      <c r="B68" t="str">
        <f>IF(I68&lt;&gt;"",ドッグキャリー!$I$2,"")</f>
        <v/>
      </c>
      <c r="C68" t="str">
        <f t="shared" si="2"/>
        <v/>
      </c>
      <c r="D68" t="str">
        <f t="shared" si="3"/>
        <v/>
      </c>
      <c r="E68" t="str">
        <f>IFERROR(IF(VLOOKUP('Xlookup set'!$S68,'Xlookup set'!$A$1:$R$1200,6,FALSE)=0,"",VLOOKUP('Xlookup set'!$S68,'Xlookup set'!$A$1:$R$1200,6,FALSE)),"")</f>
        <v/>
      </c>
      <c r="F68" t="str">
        <f t="array" aca="1" ref="F68" ca="1">IFERROR(F(VLOOKUP('Xlookup set'!$S68,'Xlookup set'!$A$1:$R$1200,7,FALSE)=0,"",VLOOKUP('Xlookup set'!$S68,'Xlookup set'!$A$1:$R$1200,7,FALSE)),"")</f>
        <v/>
      </c>
      <c r="G68" t="str">
        <f>IFERROR(IF(VLOOKUP('Xlookup set'!$S68,'Xlookup set'!$A$1:$R$1200,8,FALSE)=0,"",VLOOKUP('Xlookup set'!$S68,'Xlookup set'!$A$1:$R$1200,8,FALSE)),"")</f>
        <v/>
      </c>
      <c r="H68" s="89" t="str">
        <f>IFERROR(IF(VLOOKUP('Xlookup set'!$S68,'Xlookup set'!$A$1:$R$1200,9,FALSE)=0,"",VLOOKUP('Xlookup set'!$S68,'Xlookup set'!$A$1:$R$1200,9,FALSE)),"")</f>
        <v/>
      </c>
      <c r="I68" t="str">
        <f>IFERROR(IF(VLOOKUP('Xlookup set'!$S68,'Xlookup set'!$A$1:$R$1200,10,FALSE)=0,"",VLOOKUP('Xlookup set'!$S68,'Xlookup set'!$A$1:$R$1200,10,FALSE)),"")</f>
        <v/>
      </c>
      <c r="J68" t="str">
        <f>IFERROR(IF(VLOOKUP('Xlookup set'!$S68,'Xlookup set'!$A$1:$R$1200,11,FALSE)=0,"",VLOOKUP('Xlookup set'!$S68,'Xlookup set'!$A$1:$R$1200,11,FALSE)),"")</f>
        <v/>
      </c>
      <c r="K68" t="str">
        <f>IFERROR(IF(VLOOKUP('Xlookup set'!$S68,'Xlookup set'!$A$1:$R$1200,12,FALSE)=0,"",VLOOKUP('Xlookup set'!$S68,'Xlookup set'!$A$1:$R$1200,12,FALSE)),"")</f>
        <v/>
      </c>
      <c r="L68" t="str">
        <f>IFERROR(IF(VLOOKUP('Xlookup set'!$S68,'Xlookup set'!$A$1:$R$1200,13,FALSE)=0,"",VLOOKUP('Xlookup set'!$S68,'Xlookup set'!$A$1:$R$1200,13,FALSE)),"")</f>
        <v/>
      </c>
      <c r="M68" t="str">
        <f>IFERROR(IF(VLOOKUP('Xlookup set'!$S68,'Xlookup set'!$A$1:$R$1200,14,FALSE)=0,"",VLOOKUP('Xlookup set'!$S68,'Xlookup set'!$A$1:$R$1200,14,FALSE)),"")</f>
        <v/>
      </c>
      <c r="N68" t="str">
        <f>IFERROR(IF(VLOOKUP('Xlookup set'!$S68,'Xlookup set'!$A$1:$R$1200,15,FALSE)=0,"",VLOOKUP('Xlookup set'!$S68,'Xlookup set'!$A$1:$R$1200,15,FALSE)),"")</f>
        <v/>
      </c>
      <c r="O68" t="str">
        <f>IFERROR(IF(VLOOKUP('Xlookup set'!$S68,'Xlookup set'!$A$1:$R$1200,16,FALSE)=0,"",VLOOKUP('Xlookup set'!$S68,'Xlookup set'!$A$1:$R$1200,16,FALSE)),"")</f>
        <v/>
      </c>
      <c r="P68" t="str">
        <f t="array" aca="1" ref="P68" ca="1">IFERROR(Y2IF(VLOOKUP('Xlookup set'!$S68,'Xlookup set'!$A$1:$R$1200,17,FALSE)=0,"",VLOOKUP('Xlookup set'!$S68,'Xlookup set'!$A$1:$R$1200,17,FALSE)),"")</f>
        <v/>
      </c>
      <c r="Q68" t="str">
        <f>IFERROR(IF(VLOOKUP('Xlookup set'!$S68,'Xlookup set'!$A$1:$R$1200,18,FALSE)=0,"",VLOOKUP('Xlookup set'!$S68,'Xlookup set'!$A$1:$R$1200,18,FALSE)),"")</f>
        <v/>
      </c>
    </row>
    <row r="69" spans="1:17">
      <c r="A69" t="str">
        <f>IFERROR(VLOOKUP('Xlookup set'!$S69,'Xlookup set'!$A$1:$R$1200,2,FALSE),"")</f>
        <v/>
      </c>
      <c r="B69" t="str">
        <f>IF(I69&lt;&gt;"",ドッグキャリー!$I$2,"")</f>
        <v/>
      </c>
      <c r="C69" t="str">
        <f t="shared" ref="C69:C100" si="4">IF(I69&lt;&gt;"",1,"")</f>
        <v/>
      </c>
      <c r="D69" t="str">
        <f t="shared" ref="D69:D100" si="5">IF(I69&lt;&gt;"",1,"")</f>
        <v/>
      </c>
      <c r="E69" t="str">
        <f>IFERROR(IF(VLOOKUP('Xlookup set'!$S69,'Xlookup set'!$A$1:$R$1200,6,FALSE)=0,"",VLOOKUP('Xlookup set'!$S69,'Xlookup set'!$A$1:$R$1200,6,FALSE)),"")</f>
        <v/>
      </c>
      <c r="F69" t="str">
        <f t="array" aca="1" ref="F69" ca="1">IFERROR(F(VLOOKUP('Xlookup set'!$S69,'Xlookup set'!$A$1:$R$1200,7,FALSE)=0,"",VLOOKUP('Xlookup set'!$S69,'Xlookup set'!$A$1:$R$1200,7,FALSE)),"")</f>
        <v/>
      </c>
      <c r="G69" t="str">
        <f>IFERROR(IF(VLOOKUP('Xlookup set'!$S69,'Xlookup set'!$A$1:$R$1200,8,FALSE)=0,"",VLOOKUP('Xlookup set'!$S69,'Xlookup set'!$A$1:$R$1200,8,FALSE)),"")</f>
        <v/>
      </c>
      <c r="H69" s="89" t="str">
        <f>IFERROR(IF(VLOOKUP('Xlookup set'!$S69,'Xlookup set'!$A$1:$R$1200,9,FALSE)=0,"",VLOOKUP('Xlookup set'!$S69,'Xlookup set'!$A$1:$R$1200,9,FALSE)),"")</f>
        <v/>
      </c>
      <c r="I69" t="str">
        <f>IFERROR(IF(VLOOKUP('Xlookup set'!$S69,'Xlookup set'!$A$1:$R$1200,10,FALSE)=0,"",VLOOKUP('Xlookup set'!$S69,'Xlookup set'!$A$1:$R$1200,10,FALSE)),"")</f>
        <v/>
      </c>
      <c r="J69" t="str">
        <f>IFERROR(IF(VLOOKUP('Xlookup set'!$S69,'Xlookup set'!$A$1:$R$1200,11,FALSE)=0,"",VLOOKUP('Xlookup set'!$S69,'Xlookup set'!$A$1:$R$1200,11,FALSE)),"")</f>
        <v/>
      </c>
      <c r="K69" t="str">
        <f>IFERROR(IF(VLOOKUP('Xlookup set'!$S69,'Xlookup set'!$A$1:$R$1200,12,FALSE)=0,"",VLOOKUP('Xlookup set'!$S69,'Xlookup set'!$A$1:$R$1200,12,FALSE)),"")</f>
        <v/>
      </c>
      <c r="L69" t="str">
        <f>IFERROR(IF(VLOOKUP('Xlookup set'!$S69,'Xlookup set'!$A$1:$R$1200,13,FALSE)=0,"",VLOOKUP('Xlookup set'!$S69,'Xlookup set'!$A$1:$R$1200,13,FALSE)),"")</f>
        <v/>
      </c>
      <c r="M69" t="str">
        <f>IFERROR(IF(VLOOKUP('Xlookup set'!$S69,'Xlookup set'!$A$1:$R$1200,14,FALSE)=0,"",VLOOKUP('Xlookup set'!$S69,'Xlookup set'!$A$1:$R$1200,14,FALSE)),"")</f>
        <v/>
      </c>
      <c r="N69" t="str">
        <f>IFERROR(IF(VLOOKUP('Xlookup set'!$S69,'Xlookup set'!$A$1:$R$1200,15,FALSE)=0,"",VLOOKUP('Xlookup set'!$S69,'Xlookup set'!$A$1:$R$1200,15,FALSE)),"")</f>
        <v/>
      </c>
      <c r="O69" t="str">
        <f>IFERROR(IF(VLOOKUP('Xlookup set'!$S69,'Xlookup set'!$A$1:$R$1200,16,FALSE)=0,"",VLOOKUP('Xlookup set'!$S69,'Xlookup set'!$A$1:$R$1200,16,FALSE)),"")</f>
        <v/>
      </c>
      <c r="P69" t="str">
        <f t="array" aca="1" ref="P69" ca="1">IFERROR(Y2IF(VLOOKUP('Xlookup set'!$S69,'Xlookup set'!$A$1:$R$1200,17,FALSE)=0,"",VLOOKUP('Xlookup set'!$S69,'Xlookup set'!$A$1:$R$1200,17,FALSE)),"")</f>
        <v/>
      </c>
      <c r="Q69" t="str">
        <f>IFERROR(IF(VLOOKUP('Xlookup set'!$S69,'Xlookup set'!$A$1:$R$1200,18,FALSE)=0,"",VLOOKUP('Xlookup set'!$S69,'Xlookup set'!$A$1:$R$1200,18,FALSE)),"")</f>
        <v/>
      </c>
    </row>
    <row r="70" spans="1:17">
      <c r="A70" t="str">
        <f>IFERROR(VLOOKUP('Xlookup set'!$S70,'Xlookup set'!$A$1:$R$1200,2,FALSE),"")</f>
        <v/>
      </c>
      <c r="B70" t="str">
        <f>IF(I70&lt;&gt;"",ドッグキャリー!$I$2,"")</f>
        <v/>
      </c>
      <c r="C70" t="str">
        <f t="shared" si="4"/>
        <v/>
      </c>
      <c r="D70" t="str">
        <f t="shared" si="5"/>
        <v/>
      </c>
      <c r="E70" t="str">
        <f>IFERROR(IF(VLOOKUP('Xlookup set'!$S70,'Xlookup set'!$A$1:$R$1200,6,FALSE)=0,"",VLOOKUP('Xlookup set'!$S70,'Xlookup set'!$A$1:$R$1200,6,FALSE)),"")</f>
        <v/>
      </c>
      <c r="F70" t="str">
        <f t="array" aca="1" ref="F70" ca="1">IFERROR(F(VLOOKUP('Xlookup set'!$S70,'Xlookup set'!$A$1:$R$1200,7,FALSE)=0,"",VLOOKUP('Xlookup set'!$S70,'Xlookup set'!$A$1:$R$1200,7,FALSE)),"")</f>
        <v/>
      </c>
      <c r="G70" t="str">
        <f>IFERROR(IF(VLOOKUP('Xlookup set'!$S70,'Xlookup set'!$A$1:$R$1200,8,FALSE)=0,"",VLOOKUP('Xlookup set'!$S70,'Xlookup set'!$A$1:$R$1200,8,FALSE)),"")</f>
        <v/>
      </c>
      <c r="H70" s="89" t="str">
        <f>IFERROR(IF(VLOOKUP('Xlookup set'!$S70,'Xlookup set'!$A$1:$R$1200,9,FALSE)=0,"",VLOOKUP('Xlookup set'!$S70,'Xlookup set'!$A$1:$R$1200,9,FALSE)),"")</f>
        <v/>
      </c>
      <c r="I70" t="str">
        <f>IFERROR(IF(VLOOKUP('Xlookup set'!$S70,'Xlookup set'!$A$1:$R$1200,10,FALSE)=0,"",VLOOKUP('Xlookup set'!$S70,'Xlookup set'!$A$1:$R$1200,10,FALSE)),"")</f>
        <v/>
      </c>
      <c r="J70" t="str">
        <f>IFERROR(IF(VLOOKUP('Xlookup set'!$S70,'Xlookup set'!$A$1:$R$1200,11,FALSE)=0,"",VLOOKUP('Xlookup set'!$S70,'Xlookup set'!$A$1:$R$1200,11,FALSE)),"")</f>
        <v/>
      </c>
      <c r="K70" t="str">
        <f>IFERROR(IF(VLOOKUP('Xlookup set'!$S70,'Xlookup set'!$A$1:$R$1200,12,FALSE)=0,"",VLOOKUP('Xlookup set'!$S70,'Xlookup set'!$A$1:$R$1200,12,FALSE)),"")</f>
        <v/>
      </c>
      <c r="L70" t="str">
        <f>IFERROR(IF(VLOOKUP('Xlookup set'!$S70,'Xlookup set'!$A$1:$R$1200,13,FALSE)=0,"",VLOOKUP('Xlookup set'!$S70,'Xlookup set'!$A$1:$R$1200,13,FALSE)),"")</f>
        <v/>
      </c>
      <c r="M70" t="str">
        <f>IFERROR(IF(VLOOKUP('Xlookup set'!$S70,'Xlookup set'!$A$1:$R$1200,14,FALSE)=0,"",VLOOKUP('Xlookup set'!$S70,'Xlookup set'!$A$1:$R$1200,14,FALSE)),"")</f>
        <v/>
      </c>
      <c r="N70" t="str">
        <f>IFERROR(IF(VLOOKUP('Xlookup set'!$S70,'Xlookup set'!$A$1:$R$1200,15,FALSE)=0,"",VLOOKUP('Xlookup set'!$S70,'Xlookup set'!$A$1:$R$1200,15,FALSE)),"")</f>
        <v/>
      </c>
      <c r="O70" t="str">
        <f>IFERROR(IF(VLOOKUP('Xlookup set'!$S70,'Xlookup set'!$A$1:$R$1200,16,FALSE)=0,"",VLOOKUP('Xlookup set'!$S70,'Xlookup set'!$A$1:$R$1200,16,FALSE)),"")</f>
        <v/>
      </c>
      <c r="P70" t="str">
        <f t="array" aca="1" ref="P70" ca="1">IFERROR(Y2IF(VLOOKUP('Xlookup set'!$S70,'Xlookup set'!$A$1:$R$1200,17,FALSE)=0,"",VLOOKUP('Xlookup set'!$S70,'Xlookup set'!$A$1:$R$1200,17,FALSE)),"")</f>
        <v/>
      </c>
      <c r="Q70" t="str">
        <f>IFERROR(IF(VLOOKUP('Xlookup set'!$S70,'Xlookup set'!$A$1:$R$1200,18,FALSE)=0,"",VLOOKUP('Xlookup set'!$S70,'Xlookup set'!$A$1:$R$1200,18,FALSE)),"")</f>
        <v/>
      </c>
    </row>
    <row r="71" spans="1:17">
      <c r="A71" t="str">
        <f>IFERROR(VLOOKUP('Xlookup set'!$S71,'Xlookup set'!$A$1:$R$1200,2,FALSE),"")</f>
        <v/>
      </c>
      <c r="B71" t="str">
        <f>IF(I71&lt;&gt;"",ドッグキャリー!$I$2,"")</f>
        <v/>
      </c>
      <c r="C71" t="str">
        <f t="shared" si="4"/>
        <v/>
      </c>
      <c r="D71" t="str">
        <f t="shared" si="5"/>
        <v/>
      </c>
      <c r="E71" t="str">
        <f>IFERROR(IF(VLOOKUP('Xlookup set'!$S71,'Xlookup set'!$A$1:$R$1200,6,FALSE)=0,"",VLOOKUP('Xlookup set'!$S71,'Xlookup set'!$A$1:$R$1200,6,FALSE)),"")</f>
        <v/>
      </c>
      <c r="F71" t="str">
        <f t="array" aca="1" ref="F71" ca="1">IFERROR(F(VLOOKUP('Xlookup set'!$S71,'Xlookup set'!$A$1:$R$1200,7,FALSE)=0,"",VLOOKUP('Xlookup set'!$S71,'Xlookup set'!$A$1:$R$1200,7,FALSE)),"")</f>
        <v/>
      </c>
      <c r="G71" t="str">
        <f>IFERROR(IF(VLOOKUP('Xlookup set'!$S71,'Xlookup set'!$A$1:$R$1200,8,FALSE)=0,"",VLOOKUP('Xlookup set'!$S71,'Xlookup set'!$A$1:$R$1200,8,FALSE)),"")</f>
        <v/>
      </c>
      <c r="H71" s="89" t="str">
        <f>IFERROR(IF(VLOOKUP('Xlookup set'!$S71,'Xlookup set'!$A$1:$R$1200,9,FALSE)=0,"",VLOOKUP('Xlookup set'!$S71,'Xlookup set'!$A$1:$R$1200,9,FALSE)),"")</f>
        <v/>
      </c>
      <c r="I71" t="str">
        <f>IFERROR(IF(VLOOKUP('Xlookup set'!$S71,'Xlookup set'!$A$1:$R$1200,10,FALSE)=0,"",VLOOKUP('Xlookup set'!$S71,'Xlookup set'!$A$1:$R$1200,10,FALSE)),"")</f>
        <v/>
      </c>
      <c r="J71" t="str">
        <f>IFERROR(IF(VLOOKUP('Xlookup set'!$S71,'Xlookup set'!$A$1:$R$1200,11,FALSE)=0,"",VLOOKUP('Xlookup set'!$S71,'Xlookup set'!$A$1:$R$1200,11,FALSE)),"")</f>
        <v/>
      </c>
      <c r="K71" t="str">
        <f>IFERROR(IF(VLOOKUP('Xlookup set'!$S71,'Xlookup set'!$A$1:$R$1200,12,FALSE)=0,"",VLOOKUP('Xlookup set'!$S71,'Xlookup set'!$A$1:$R$1200,12,FALSE)),"")</f>
        <v/>
      </c>
      <c r="L71" t="str">
        <f>IFERROR(IF(VLOOKUP('Xlookup set'!$S71,'Xlookup set'!$A$1:$R$1200,13,FALSE)=0,"",VLOOKUP('Xlookup set'!$S71,'Xlookup set'!$A$1:$R$1200,13,FALSE)),"")</f>
        <v/>
      </c>
      <c r="M71" t="str">
        <f>IFERROR(IF(VLOOKUP('Xlookup set'!$S71,'Xlookup set'!$A$1:$R$1200,14,FALSE)=0,"",VLOOKUP('Xlookup set'!$S71,'Xlookup set'!$A$1:$R$1200,14,FALSE)),"")</f>
        <v/>
      </c>
      <c r="N71" t="str">
        <f>IFERROR(IF(VLOOKUP('Xlookup set'!$S71,'Xlookup set'!$A$1:$R$1200,15,FALSE)=0,"",VLOOKUP('Xlookup set'!$S71,'Xlookup set'!$A$1:$R$1200,15,FALSE)),"")</f>
        <v/>
      </c>
      <c r="O71" t="str">
        <f>IFERROR(IF(VLOOKUP('Xlookup set'!$S71,'Xlookup set'!$A$1:$R$1200,16,FALSE)=0,"",VLOOKUP('Xlookup set'!$S71,'Xlookup set'!$A$1:$R$1200,16,FALSE)),"")</f>
        <v/>
      </c>
      <c r="P71" t="str">
        <f t="array" aca="1" ref="P71" ca="1">IFERROR(Y2IF(VLOOKUP('Xlookup set'!$S71,'Xlookup set'!$A$1:$R$1200,17,FALSE)=0,"",VLOOKUP('Xlookup set'!$S71,'Xlookup set'!$A$1:$R$1200,17,FALSE)),"")</f>
        <v/>
      </c>
      <c r="Q71" t="str">
        <f>IFERROR(IF(VLOOKUP('Xlookup set'!$S71,'Xlookup set'!$A$1:$R$1200,18,FALSE)=0,"",VLOOKUP('Xlookup set'!$S71,'Xlookup set'!$A$1:$R$1200,18,FALSE)),"")</f>
        <v/>
      </c>
    </row>
    <row r="72" spans="1:17">
      <c r="A72" t="str">
        <f>IFERROR(VLOOKUP('Xlookup set'!$S72,'Xlookup set'!$A$1:$R$1200,2,FALSE),"")</f>
        <v/>
      </c>
      <c r="B72" t="str">
        <f>IF(I72&lt;&gt;"",ドッグキャリー!$I$2,"")</f>
        <v/>
      </c>
      <c r="C72" t="str">
        <f t="shared" si="4"/>
        <v/>
      </c>
      <c r="D72" t="str">
        <f t="shared" si="5"/>
        <v/>
      </c>
      <c r="E72" t="str">
        <f>IFERROR(IF(VLOOKUP('Xlookup set'!$S72,'Xlookup set'!$A$1:$R$1200,6,FALSE)=0,"",VLOOKUP('Xlookup set'!$S72,'Xlookup set'!$A$1:$R$1200,6,FALSE)),"")</f>
        <v/>
      </c>
      <c r="F72" t="str">
        <f t="array" aca="1" ref="F72" ca="1">IFERROR(F(VLOOKUP('Xlookup set'!$S72,'Xlookup set'!$A$1:$R$1200,7,FALSE)=0,"",VLOOKUP('Xlookup set'!$S72,'Xlookup set'!$A$1:$R$1200,7,FALSE)),"")</f>
        <v/>
      </c>
      <c r="G72" t="str">
        <f>IFERROR(IF(VLOOKUP('Xlookup set'!$S72,'Xlookup set'!$A$1:$R$1200,8,FALSE)=0,"",VLOOKUP('Xlookup set'!$S72,'Xlookup set'!$A$1:$R$1200,8,FALSE)),"")</f>
        <v/>
      </c>
      <c r="H72" s="89" t="str">
        <f>IFERROR(IF(VLOOKUP('Xlookup set'!$S72,'Xlookup set'!$A$1:$R$1200,9,FALSE)=0,"",VLOOKUP('Xlookup set'!$S72,'Xlookup set'!$A$1:$R$1200,9,FALSE)),"")</f>
        <v/>
      </c>
      <c r="I72" t="str">
        <f>IFERROR(IF(VLOOKUP('Xlookup set'!$S72,'Xlookup set'!$A$1:$R$1200,10,FALSE)=0,"",VLOOKUP('Xlookup set'!$S72,'Xlookup set'!$A$1:$R$1200,10,FALSE)),"")</f>
        <v/>
      </c>
      <c r="J72" t="str">
        <f>IFERROR(IF(VLOOKUP('Xlookup set'!$S72,'Xlookup set'!$A$1:$R$1200,11,FALSE)=0,"",VLOOKUP('Xlookup set'!$S72,'Xlookup set'!$A$1:$R$1200,11,FALSE)),"")</f>
        <v/>
      </c>
      <c r="K72" t="str">
        <f>IFERROR(IF(VLOOKUP('Xlookup set'!$S72,'Xlookup set'!$A$1:$R$1200,12,FALSE)=0,"",VLOOKUP('Xlookup set'!$S72,'Xlookup set'!$A$1:$R$1200,12,FALSE)),"")</f>
        <v/>
      </c>
      <c r="L72" t="str">
        <f>IFERROR(IF(VLOOKUP('Xlookup set'!$S72,'Xlookup set'!$A$1:$R$1200,13,FALSE)=0,"",VLOOKUP('Xlookup set'!$S72,'Xlookup set'!$A$1:$R$1200,13,FALSE)),"")</f>
        <v/>
      </c>
      <c r="M72" t="str">
        <f>IFERROR(IF(VLOOKUP('Xlookup set'!$S72,'Xlookup set'!$A$1:$R$1200,14,FALSE)=0,"",VLOOKUP('Xlookup set'!$S72,'Xlookup set'!$A$1:$R$1200,14,FALSE)),"")</f>
        <v/>
      </c>
      <c r="N72" t="str">
        <f>IFERROR(IF(VLOOKUP('Xlookup set'!$S72,'Xlookup set'!$A$1:$R$1200,15,FALSE)=0,"",VLOOKUP('Xlookup set'!$S72,'Xlookup set'!$A$1:$R$1200,15,FALSE)),"")</f>
        <v/>
      </c>
      <c r="O72" t="str">
        <f>IFERROR(IF(VLOOKUP('Xlookup set'!$S72,'Xlookup set'!$A$1:$R$1200,16,FALSE)=0,"",VLOOKUP('Xlookup set'!$S72,'Xlookup set'!$A$1:$R$1200,16,FALSE)),"")</f>
        <v/>
      </c>
      <c r="P72" t="str">
        <f t="array" aca="1" ref="P72" ca="1">IFERROR(Y2IF(VLOOKUP('Xlookup set'!$S72,'Xlookup set'!$A$1:$R$1200,17,FALSE)=0,"",VLOOKUP('Xlookup set'!$S72,'Xlookup set'!$A$1:$R$1200,17,FALSE)),"")</f>
        <v/>
      </c>
      <c r="Q72" t="str">
        <f>IFERROR(IF(VLOOKUP('Xlookup set'!$S72,'Xlookup set'!$A$1:$R$1200,18,FALSE)=0,"",VLOOKUP('Xlookup set'!$S72,'Xlookup set'!$A$1:$R$1200,18,FALSE)),"")</f>
        <v/>
      </c>
    </row>
    <row r="73" spans="1:17">
      <c r="A73" t="str">
        <f>IFERROR(VLOOKUP('Xlookup set'!$S73,'Xlookup set'!$A$1:$R$1200,2,FALSE),"")</f>
        <v/>
      </c>
      <c r="B73" t="str">
        <f>IF(I73&lt;&gt;"",ドッグキャリー!$I$2,"")</f>
        <v/>
      </c>
      <c r="C73" t="str">
        <f t="shared" si="4"/>
        <v/>
      </c>
      <c r="D73" t="str">
        <f t="shared" si="5"/>
        <v/>
      </c>
      <c r="E73" t="str">
        <f>IFERROR(IF(VLOOKUP('Xlookup set'!$S73,'Xlookup set'!$A$1:$R$1200,6,FALSE)=0,"",VLOOKUP('Xlookup set'!$S73,'Xlookup set'!$A$1:$R$1200,6,FALSE)),"")</f>
        <v/>
      </c>
      <c r="F73" t="str">
        <f t="array" aca="1" ref="F73" ca="1">IFERROR(F(VLOOKUP('Xlookup set'!$S73,'Xlookup set'!$A$1:$R$1200,7,FALSE)=0,"",VLOOKUP('Xlookup set'!$S73,'Xlookup set'!$A$1:$R$1200,7,FALSE)),"")</f>
        <v/>
      </c>
      <c r="G73" t="str">
        <f>IFERROR(IF(VLOOKUP('Xlookup set'!$S73,'Xlookup set'!$A$1:$R$1200,8,FALSE)=0,"",VLOOKUP('Xlookup set'!$S73,'Xlookup set'!$A$1:$R$1200,8,FALSE)),"")</f>
        <v/>
      </c>
      <c r="H73" s="89" t="str">
        <f>IFERROR(IF(VLOOKUP('Xlookup set'!$S73,'Xlookup set'!$A$1:$R$1200,9,FALSE)=0,"",VLOOKUP('Xlookup set'!$S73,'Xlookup set'!$A$1:$R$1200,9,FALSE)),"")</f>
        <v/>
      </c>
      <c r="I73" t="str">
        <f>IFERROR(IF(VLOOKUP('Xlookup set'!$S73,'Xlookup set'!$A$1:$R$1200,10,FALSE)=0,"",VLOOKUP('Xlookup set'!$S73,'Xlookup set'!$A$1:$R$1200,10,FALSE)),"")</f>
        <v/>
      </c>
      <c r="J73" t="str">
        <f>IFERROR(IF(VLOOKUP('Xlookup set'!$S73,'Xlookup set'!$A$1:$R$1200,11,FALSE)=0,"",VLOOKUP('Xlookup set'!$S73,'Xlookup set'!$A$1:$R$1200,11,FALSE)),"")</f>
        <v/>
      </c>
      <c r="K73" t="str">
        <f>IFERROR(IF(VLOOKUP('Xlookup set'!$S73,'Xlookup set'!$A$1:$R$1200,12,FALSE)=0,"",VLOOKUP('Xlookup set'!$S73,'Xlookup set'!$A$1:$R$1200,12,FALSE)),"")</f>
        <v/>
      </c>
      <c r="L73" t="str">
        <f>IFERROR(IF(VLOOKUP('Xlookup set'!$S73,'Xlookup set'!$A$1:$R$1200,13,FALSE)=0,"",VLOOKUP('Xlookup set'!$S73,'Xlookup set'!$A$1:$R$1200,13,FALSE)),"")</f>
        <v/>
      </c>
      <c r="M73" t="str">
        <f>IFERROR(IF(VLOOKUP('Xlookup set'!$S73,'Xlookup set'!$A$1:$R$1200,14,FALSE)=0,"",VLOOKUP('Xlookup set'!$S73,'Xlookup set'!$A$1:$R$1200,14,FALSE)),"")</f>
        <v/>
      </c>
      <c r="N73" t="str">
        <f>IFERROR(IF(VLOOKUP('Xlookup set'!$S73,'Xlookup set'!$A$1:$R$1200,15,FALSE)=0,"",VLOOKUP('Xlookup set'!$S73,'Xlookup set'!$A$1:$R$1200,15,FALSE)),"")</f>
        <v/>
      </c>
      <c r="O73" t="str">
        <f>IFERROR(IF(VLOOKUP('Xlookup set'!$S73,'Xlookup set'!$A$1:$R$1200,16,FALSE)=0,"",VLOOKUP('Xlookup set'!$S73,'Xlookup set'!$A$1:$R$1200,16,FALSE)),"")</f>
        <v/>
      </c>
      <c r="P73" t="str">
        <f t="array" aca="1" ref="P73" ca="1">IFERROR(Y2IF(VLOOKUP('Xlookup set'!$S73,'Xlookup set'!$A$1:$R$1200,17,FALSE)=0,"",VLOOKUP('Xlookup set'!$S73,'Xlookup set'!$A$1:$R$1200,17,FALSE)),"")</f>
        <v/>
      </c>
      <c r="Q73" t="str">
        <f>IFERROR(IF(VLOOKUP('Xlookup set'!$S73,'Xlookup set'!$A$1:$R$1200,18,FALSE)=0,"",VLOOKUP('Xlookup set'!$S73,'Xlookup set'!$A$1:$R$1200,18,FALSE)),"")</f>
        <v/>
      </c>
    </row>
    <row r="74" spans="1:17">
      <c r="A74" t="str">
        <f>IFERROR(VLOOKUP('Xlookup set'!$S74,'Xlookup set'!$A$1:$R$1200,2,FALSE),"")</f>
        <v/>
      </c>
      <c r="B74" t="str">
        <f>IF(I74&lt;&gt;"",ドッグキャリー!$I$2,"")</f>
        <v/>
      </c>
      <c r="C74" t="str">
        <f t="shared" si="4"/>
        <v/>
      </c>
      <c r="D74" t="str">
        <f t="shared" si="5"/>
        <v/>
      </c>
      <c r="E74" t="str">
        <f>IFERROR(IF(VLOOKUP('Xlookup set'!$S74,'Xlookup set'!$A$1:$R$1200,6,FALSE)=0,"",VLOOKUP('Xlookup set'!$S74,'Xlookup set'!$A$1:$R$1200,6,FALSE)),"")</f>
        <v/>
      </c>
      <c r="F74" t="str">
        <f t="array" aca="1" ref="F74" ca="1">IFERROR(F(VLOOKUP('Xlookup set'!$S74,'Xlookup set'!$A$1:$R$1200,7,FALSE)=0,"",VLOOKUP('Xlookup set'!$S74,'Xlookup set'!$A$1:$R$1200,7,FALSE)),"")</f>
        <v/>
      </c>
      <c r="G74" t="str">
        <f>IFERROR(IF(VLOOKUP('Xlookup set'!$S74,'Xlookup set'!$A$1:$R$1200,8,FALSE)=0,"",VLOOKUP('Xlookup set'!$S74,'Xlookup set'!$A$1:$R$1200,8,FALSE)),"")</f>
        <v/>
      </c>
      <c r="H74" s="89" t="str">
        <f>IFERROR(IF(VLOOKUP('Xlookup set'!$S74,'Xlookup set'!$A$1:$R$1200,9,FALSE)=0,"",VLOOKUP('Xlookup set'!$S74,'Xlookup set'!$A$1:$R$1200,9,FALSE)),"")</f>
        <v/>
      </c>
      <c r="I74" t="str">
        <f>IFERROR(IF(VLOOKUP('Xlookup set'!$S74,'Xlookup set'!$A$1:$R$1200,10,FALSE)=0,"",VLOOKUP('Xlookup set'!$S74,'Xlookup set'!$A$1:$R$1200,10,FALSE)),"")</f>
        <v/>
      </c>
      <c r="J74" t="str">
        <f>IFERROR(IF(VLOOKUP('Xlookup set'!$S74,'Xlookup set'!$A$1:$R$1200,11,FALSE)=0,"",VLOOKUP('Xlookup set'!$S74,'Xlookup set'!$A$1:$R$1200,11,FALSE)),"")</f>
        <v/>
      </c>
      <c r="K74" t="str">
        <f>IFERROR(IF(VLOOKUP('Xlookup set'!$S74,'Xlookup set'!$A$1:$R$1200,12,FALSE)=0,"",VLOOKUP('Xlookup set'!$S74,'Xlookup set'!$A$1:$R$1200,12,FALSE)),"")</f>
        <v/>
      </c>
      <c r="L74" t="str">
        <f>IFERROR(IF(VLOOKUP('Xlookup set'!$S74,'Xlookup set'!$A$1:$R$1200,13,FALSE)=0,"",VLOOKUP('Xlookup set'!$S74,'Xlookup set'!$A$1:$R$1200,13,FALSE)),"")</f>
        <v/>
      </c>
      <c r="M74" t="str">
        <f>IFERROR(IF(VLOOKUP('Xlookup set'!$S74,'Xlookup set'!$A$1:$R$1200,14,FALSE)=0,"",VLOOKUP('Xlookup set'!$S74,'Xlookup set'!$A$1:$R$1200,14,FALSE)),"")</f>
        <v/>
      </c>
      <c r="N74" t="str">
        <f>IFERROR(IF(VLOOKUP('Xlookup set'!$S74,'Xlookup set'!$A$1:$R$1200,15,FALSE)=0,"",VLOOKUP('Xlookup set'!$S74,'Xlookup set'!$A$1:$R$1200,15,FALSE)),"")</f>
        <v/>
      </c>
      <c r="O74" t="str">
        <f>IFERROR(IF(VLOOKUP('Xlookup set'!$S74,'Xlookup set'!$A$1:$R$1200,16,FALSE)=0,"",VLOOKUP('Xlookup set'!$S74,'Xlookup set'!$A$1:$R$1200,16,FALSE)),"")</f>
        <v/>
      </c>
      <c r="P74" t="str">
        <f t="array" aca="1" ref="P74" ca="1">IFERROR(Y2IF(VLOOKUP('Xlookup set'!$S74,'Xlookup set'!$A$1:$R$1200,17,FALSE)=0,"",VLOOKUP('Xlookup set'!$S74,'Xlookup set'!$A$1:$R$1200,17,FALSE)),"")</f>
        <v/>
      </c>
      <c r="Q74" t="str">
        <f>IFERROR(IF(VLOOKUP('Xlookup set'!$S74,'Xlookup set'!$A$1:$R$1200,18,FALSE)=0,"",VLOOKUP('Xlookup set'!$S74,'Xlookup set'!$A$1:$R$1200,18,FALSE)),"")</f>
        <v/>
      </c>
    </row>
    <row r="75" spans="1:17">
      <c r="A75" t="str">
        <f>IFERROR(VLOOKUP('Xlookup set'!$S75,'Xlookup set'!$A$1:$R$1200,2,FALSE),"")</f>
        <v/>
      </c>
      <c r="B75" t="str">
        <f>IF(I75&lt;&gt;"",ドッグキャリー!$I$2,"")</f>
        <v/>
      </c>
      <c r="C75" t="str">
        <f t="shared" si="4"/>
        <v/>
      </c>
      <c r="D75" t="str">
        <f t="shared" si="5"/>
        <v/>
      </c>
      <c r="E75" t="str">
        <f>IFERROR(IF(VLOOKUP('Xlookup set'!$S75,'Xlookup set'!$A$1:$R$1200,6,FALSE)=0,"",VLOOKUP('Xlookup set'!$S75,'Xlookup set'!$A$1:$R$1200,6,FALSE)),"")</f>
        <v/>
      </c>
      <c r="F75" t="str">
        <f t="array" aca="1" ref="F75" ca="1">IFERROR(F(VLOOKUP('Xlookup set'!$S75,'Xlookup set'!$A$1:$R$1200,7,FALSE)=0,"",VLOOKUP('Xlookup set'!$S75,'Xlookup set'!$A$1:$R$1200,7,FALSE)),"")</f>
        <v/>
      </c>
      <c r="G75" t="str">
        <f>IFERROR(IF(VLOOKUP('Xlookup set'!$S75,'Xlookup set'!$A$1:$R$1200,8,FALSE)=0,"",VLOOKUP('Xlookup set'!$S75,'Xlookup set'!$A$1:$R$1200,8,FALSE)),"")</f>
        <v/>
      </c>
      <c r="H75" s="89" t="str">
        <f>IFERROR(IF(VLOOKUP('Xlookup set'!$S75,'Xlookup set'!$A$1:$R$1200,9,FALSE)=0,"",VLOOKUP('Xlookup set'!$S75,'Xlookup set'!$A$1:$R$1200,9,FALSE)),"")</f>
        <v/>
      </c>
      <c r="I75" t="str">
        <f>IFERROR(IF(VLOOKUP('Xlookup set'!$S75,'Xlookup set'!$A$1:$R$1200,10,FALSE)=0,"",VLOOKUP('Xlookup set'!$S75,'Xlookup set'!$A$1:$R$1200,10,FALSE)),"")</f>
        <v/>
      </c>
      <c r="J75" t="str">
        <f>IFERROR(IF(VLOOKUP('Xlookup set'!$S75,'Xlookup set'!$A$1:$R$1200,11,FALSE)=0,"",VLOOKUP('Xlookup set'!$S75,'Xlookup set'!$A$1:$R$1200,11,FALSE)),"")</f>
        <v/>
      </c>
      <c r="K75" t="str">
        <f>IFERROR(IF(VLOOKUP('Xlookup set'!$S75,'Xlookup set'!$A$1:$R$1200,12,FALSE)=0,"",VLOOKUP('Xlookup set'!$S75,'Xlookup set'!$A$1:$R$1200,12,FALSE)),"")</f>
        <v/>
      </c>
      <c r="L75" t="str">
        <f>IFERROR(IF(VLOOKUP('Xlookup set'!$S75,'Xlookup set'!$A$1:$R$1200,13,FALSE)=0,"",VLOOKUP('Xlookup set'!$S75,'Xlookup set'!$A$1:$R$1200,13,FALSE)),"")</f>
        <v/>
      </c>
      <c r="M75" t="str">
        <f>IFERROR(IF(VLOOKUP('Xlookup set'!$S75,'Xlookup set'!$A$1:$R$1200,14,FALSE)=0,"",VLOOKUP('Xlookup set'!$S75,'Xlookup set'!$A$1:$R$1200,14,FALSE)),"")</f>
        <v/>
      </c>
      <c r="N75" t="str">
        <f>IFERROR(IF(VLOOKUP('Xlookup set'!$S75,'Xlookup set'!$A$1:$R$1200,15,FALSE)=0,"",VLOOKUP('Xlookup set'!$S75,'Xlookup set'!$A$1:$R$1200,15,FALSE)),"")</f>
        <v/>
      </c>
      <c r="O75" t="str">
        <f>IFERROR(IF(VLOOKUP('Xlookup set'!$S75,'Xlookup set'!$A$1:$R$1200,16,FALSE)=0,"",VLOOKUP('Xlookup set'!$S75,'Xlookup set'!$A$1:$R$1200,16,FALSE)),"")</f>
        <v/>
      </c>
      <c r="P75" t="str">
        <f t="array" aca="1" ref="P75" ca="1">IFERROR(Y2IF(VLOOKUP('Xlookup set'!$S75,'Xlookup set'!$A$1:$R$1200,17,FALSE)=0,"",VLOOKUP('Xlookup set'!$S75,'Xlookup set'!$A$1:$R$1200,17,FALSE)),"")</f>
        <v/>
      </c>
      <c r="Q75" t="str">
        <f>IFERROR(IF(VLOOKUP('Xlookup set'!$S75,'Xlookup set'!$A$1:$R$1200,18,FALSE)=0,"",VLOOKUP('Xlookup set'!$S75,'Xlookup set'!$A$1:$R$1200,18,FALSE)),"")</f>
        <v/>
      </c>
    </row>
    <row r="76" spans="1:17">
      <c r="A76" t="str">
        <f>IFERROR(VLOOKUP('Xlookup set'!$S76,'Xlookup set'!$A$1:$R$1200,2,FALSE),"")</f>
        <v/>
      </c>
      <c r="B76" t="str">
        <f>IF(I76&lt;&gt;"",ドッグキャリー!$I$2,"")</f>
        <v/>
      </c>
      <c r="C76" t="str">
        <f t="shared" si="4"/>
        <v/>
      </c>
      <c r="D76" t="str">
        <f t="shared" si="5"/>
        <v/>
      </c>
      <c r="E76" t="str">
        <f>IFERROR(IF(VLOOKUP('Xlookup set'!$S76,'Xlookup set'!$A$1:$R$1200,6,FALSE)=0,"",VLOOKUP('Xlookup set'!$S76,'Xlookup set'!$A$1:$R$1200,6,FALSE)),"")</f>
        <v/>
      </c>
      <c r="F76" t="str">
        <f t="array" aca="1" ref="F76" ca="1">IFERROR(F(VLOOKUP('Xlookup set'!$S76,'Xlookup set'!$A$1:$R$1200,7,FALSE)=0,"",VLOOKUP('Xlookup set'!$S76,'Xlookup set'!$A$1:$R$1200,7,FALSE)),"")</f>
        <v/>
      </c>
      <c r="G76" t="str">
        <f>IFERROR(IF(VLOOKUP('Xlookup set'!$S76,'Xlookup set'!$A$1:$R$1200,8,FALSE)=0,"",VLOOKUP('Xlookup set'!$S76,'Xlookup set'!$A$1:$R$1200,8,FALSE)),"")</f>
        <v/>
      </c>
      <c r="H76" s="89" t="str">
        <f>IFERROR(IF(VLOOKUP('Xlookup set'!$S76,'Xlookup set'!$A$1:$R$1200,9,FALSE)=0,"",VLOOKUP('Xlookup set'!$S76,'Xlookup set'!$A$1:$R$1200,9,FALSE)),"")</f>
        <v/>
      </c>
      <c r="I76" t="str">
        <f>IFERROR(IF(VLOOKUP('Xlookup set'!$S76,'Xlookup set'!$A$1:$R$1200,10,FALSE)=0,"",VLOOKUP('Xlookup set'!$S76,'Xlookup set'!$A$1:$R$1200,10,FALSE)),"")</f>
        <v/>
      </c>
      <c r="J76" t="str">
        <f>IFERROR(IF(VLOOKUP('Xlookup set'!$S76,'Xlookup set'!$A$1:$R$1200,11,FALSE)=0,"",VLOOKUP('Xlookup set'!$S76,'Xlookup set'!$A$1:$R$1200,11,FALSE)),"")</f>
        <v/>
      </c>
      <c r="K76" t="str">
        <f>IFERROR(IF(VLOOKUP('Xlookup set'!$S76,'Xlookup set'!$A$1:$R$1200,12,FALSE)=0,"",VLOOKUP('Xlookup set'!$S76,'Xlookup set'!$A$1:$R$1200,12,FALSE)),"")</f>
        <v/>
      </c>
      <c r="L76" t="str">
        <f>IFERROR(IF(VLOOKUP('Xlookup set'!$S76,'Xlookup set'!$A$1:$R$1200,13,FALSE)=0,"",VLOOKUP('Xlookup set'!$S76,'Xlookup set'!$A$1:$R$1200,13,FALSE)),"")</f>
        <v/>
      </c>
      <c r="M76" t="str">
        <f>IFERROR(IF(VLOOKUP('Xlookup set'!$S76,'Xlookup set'!$A$1:$R$1200,14,FALSE)=0,"",VLOOKUP('Xlookup set'!$S76,'Xlookup set'!$A$1:$R$1200,14,FALSE)),"")</f>
        <v/>
      </c>
      <c r="N76" t="str">
        <f>IFERROR(IF(VLOOKUP('Xlookup set'!$S76,'Xlookup set'!$A$1:$R$1200,15,FALSE)=0,"",VLOOKUP('Xlookup set'!$S76,'Xlookup set'!$A$1:$R$1200,15,FALSE)),"")</f>
        <v/>
      </c>
      <c r="O76" t="str">
        <f>IFERROR(IF(VLOOKUP('Xlookup set'!$S76,'Xlookup set'!$A$1:$R$1200,16,FALSE)=0,"",VLOOKUP('Xlookup set'!$S76,'Xlookup set'!$A$1:$R$1200,16,FALSE)),"")</f>
        <v/>
      </c>
      <c r="P76" t="str">
        <f t="array" aca="1" ref="P76" ca="1">IFERROR(Y2IF(VLOOKUP('Xlookup set'!$S76,'Xlookup set'!$A$1:$R$1200,17,FALSE)=0,"",VLOOKUP('Xlookup set'!$S76,'Xlookup set'!$A$1:$R$1200,17,FALSE)),"")</f>
        <v/>
      </c>
      <c r="Q76" t="str">
        <f>IFERROR(IF(VLOOKUP('Xlookup set'!$S76,'Xlookup set'!$A$1:$R$1200,18,FALSE)=0,"",VLOOKUP('Xlookup set'!$S76,'Xlookup set'!$A$1:$R$1200,18,FALSE)),"")</f>
        <v/>
      </c>
    </row>
    <row r="77" spans="1:17">
      <c r="A77" t="str">
        <f>IFERROR(VLOOKUP('Xlookup set'!$S77,'Xlookup set'!$A$1:$R$1200,2,FALSE),"")</f>
        <v/>
      </c>
      <c r="B77" t="str">
        <f>IF(I77&lt;&gt;"",ドッグキャリー!$I$2,"")</f>
        <v/>
      </c>
      <c r="C77" t="str">
        <f t="shared" si="4"/>
        <v/>
      </c>
      <c r="D77" t="str">
        <f t="shared" si="5"/>
        <v/>
      </c>
      <c r="E77" t="str">
        <f>IFERROR(IF(VLOOKUP('Xlookup set'!$S77,'Xlookup set'!$A$1:$R$1200,6,FALSE)=0,"",VLOOKUP('Xlookup set'!$S77,'Xlookup set'!$A$1:$R$1200,6,FALSE)),"")</f>
        <v/>
      </c>
      <c r="F77" t="str">
        <f t="array" aca="1" ref="F77" ca="1">IFERROR(F(VLOOKUP('Xlookup set'!$S77,'Xlookup set'!$A$1:$R$1200,7,FALSE)=0,"",VLOOKUP('Xlookup set'!$S77,'Xlookup set'!$A$1:$R$1200,7,FALSE)),"")</f>
        <v/>
      </c>
      <c r="G77" t="str">
        <f>IFERROR(IF(VLOOKUP('Xlookup set'!$S77,'Xlookup set'!$A$1:$R$1200,8,FALSE)=0,"",VLOOKUP('Xlookup set'!$S77,'Xlookup set'!$A$1:$R$1200,8,FALSE)),"")</f>
        <v/>
      </c>
      <c r="H77" s="89" t="str">
        <f>IFERROR(IF(VLOOKUP('Xlookup set'!$S77,'Xlookup set'!$A$1:$R$1200,9,FALSE)=0,"",VLOOKUP('Xlookup set'!$S77,'Xlookup set'!$A$1:$R$1200,9,FALSE)),"")</f>
        <v/>
      </c>
      <c r="I77" t="str">
        <f>IFERROR(IF(VLOOKUP('Xlookup set'!$S77,'Xlookup set'!$A$1:$R$1200,10,FALSE)=0,"",VLOOKUP('Xlookup set'!$S77,'Xlookup set'!$A$1:$R$1200,10,FALSE)),"")</f>
        <v/>
      </c>
      <c r="J77" t="str">
        <f>IFERROR(IF(VLOOKUP('Xlookup set'!$S77,'Xlookup set'!$A$1:$R$1200,11,FALSE)=0,"",VLOOKUP('Xlookup set'!$S77,'Xlookup set'!$A$1:$R$1200,11,FALSE)),"")</f>
        <v/>
      </c>
      <c r="K77" t="str">
        <f>IFERROR(IF(VLOOKUP('Xlookup set'!$S77,'Xlookup set'!$A$1:$R$1200,12,FALSE)=0,"",VLOOKUP('Xlookup set'!$S77,'Xlookup set'!$A$1:$R$1200,12,FALSE)),"")</f>
        <v/>
      </c>
      <c r="L77" t="str">
        <f>IFERROR(IF(VLOOKUP('Xlookup set'!$S77,'Xlookup set'!$A$1:$R$1200,13,FALSE)=0,"",VLOOKUP('Xlookup set'!$S77,'Xlookup set'!$A$1:$R$1200,13,FALSE)),"")</f>
        <v/>
      </c>
      <c r="M77" t="str">
        <f>IFERROR(IF(VLOOKUP('Xlookup set'!$S77,'Xlookup set'!$A$1:$R$1200,14,FALSE)=0,"",VLOOKUP('Xlookup set'!$S77,'Xlookup set'!$A$1:$R$1200,14,FALSE)),"")</f>
        <v/>
      </c>
      <c r="N77" t="str">
        <f>IFERROR(IF(VLOOKUP('Xlookup set'!$S77,'Xlookup set'!$A$1:$R$1200,15,FALSE)=0,"",VLOOKUP('Xlookup set'!$S77,'Xlookup set'!$A$1:$R$1200,15,FALSE)),"")</f>
        <v/>
      </c>
      <c r="O77" t="str">
        <f>IFERROR(IF(VLOOKUP('Xlookup set'!$S77,'Xlookup set'!$A$1:$R$1200,16,FALSE)=0,"",VLOOKUP('Xlookup set'!$S77,'Xlookup set'!$A$1:$R$1200,16,FALSE)),"")</f>
        <v/>
      </c>
      <c r="P77" t="str">
        <f t="array" aca="1" ref="P77" ca="1">IFERROR(Y2IF(VLOOKUP('Xlookup set'!$S77,'Xlookup set'!$A$1:$R$1200,17,FALSE)=0,"",VLOOKUP('Xlookup set'!$S77,'Xlookup set'!$A$1:$R$1200,17,FALSE)),"")</f>
        <v/>
      </c>
      <c r="Q77" t="str">
        <f>IFERROR(IF(VLOOKUP('Xlookup set'!$S77,'Xlookup set'!$A$1:$R$1200,18,FALSE)=0,"",VLOOKUP('Xlookup set'!$S77,'Xlookup set'!$A$1:$R$1200,18,FALSE)),"")</f>
        <v/>
      </c>
    </row>
    <row r="78" spans="1:17">
      <c r="A78" t="str">
        <f>IFERROR(VLOOKUP('Xlookup set'!$S78,'Xlookup set'!$A$1:$R$1200,2,FALSE),"")</f>
        <v/>
      </c>
      <c r="B78" t="str">
        <f>IF(I78&lt;&gt;"",ドッグキャリー!$I$2,"")</f>
        <v/>
      </c>
      <c r="C78" t="str">
        <f t="shared" si="4"/>
        <v/>
      </c>
      <c r="D78" t="str">
        <f t="shared" si="5"/>
        <v/>
      </c>
      <c r="E78" t="str">
        <f>IFERROR(IF(VLOOKUP('Xlookup set'!$S78,'Xlookup set'!$A$1:$R$1200,6,FALSE)=0,"",VLOOKUP('Xlookup set'!$S78,'Xlookup set'!$A$1:$R$1200,6,FALSE)),"")</f>
        <v/>
      </c>
      <c r="F78" t="str">
        <f t="array" aca="1" ref="F78" ca="1">IFERROR(F(VLOOKUP('Xlookup set'!$S78,'Xlookup set'!$A$1:$R$1200,7,FALSE)=0,"",VLOOKUP('Xlookup set'!$S78,'Xlookup set'!$A$1:$R$1200,7,FALSE)),"")</f>
        <v/>
      </c>
      <c r="G78" t="str">
        <f>IFERROR(IF(VLOOKUP('Xlookup set'!$S78,'Xlookup set'!$A$1:$R$1200,8,FALSE)=0,"",VLOOKUP('Xlookup set'!$S78,'Xlookup set'!$A$1:$R$1200,8,FALSE)),"")</f>
        <v/>
      </c>
      <c r="H78" s="89" t="str">
        <f>IFERROR(IF(VLOOKUP('Xlookup set'!$S78,'Xlookup set'!$A$1:$R$1200,9,FALSE)=0,"",VLOOKUP('Xlookup set'!$S78,'Xlookup set'!$A$1:$R$1200,9,FALSE)),"")</f>
        <v/>
      </c>
      <c r="I78" t="str">
        <f>IFERROR(IF(VLOOKUP('Xlookup set'!$S78,'Xlookup set'!$A$1:$R$1200,10,FALSE)=0,"",VLOOKUP('Xlookup set'!$S78,'Xlookup set'!$A$1:$R$1200,10,FALSE)),"")</f>
        <v/>
      </c>
      <c r="J78" t="str">
        <f>IFERROR(IF(VLOOKUP('Xlookup set'!$S78,'Xlookup set'!$A$1:$R$1200,11,FALSE)=0,"",VLOOKUP('Xlookup set'!$S78,'Xlookup set'!$A$1:$R$1200,11,FALSE)),"")</f>
        <v/>
      </c>
      <c r="K78" t="str">
        <f>IFERROR(IF(VLOOKUP('Xlookup set'!$S78,'Xlookup set'!$A$1:$R$1200,12,FALSE)=0,"",VLOOKUP('Xlookup set'!$S78,'Xlookup set'!$A$1:$R$1200,12,FALSE)),"")</f>
        <v/>
      </c>
      <c r="L78" t="str">
        <f>IFERROR(IF(VLOOKUP('Xlookup set'!$S78,'Xlookup set'!$A$1:$R$1200,13,FALSE)=0,"",VLOOKUP('Xlookup set'!$S78,'Xlookup set'!$A$1:$R$1200,13,FALSE)),"")</f>
        <v/>
      </c>
      <c r="M78" t="str">
        <f>IFERROR(IF(VLOOKUP('Xlookup set'!$S78,'Xlookup set'!$A$1:$R$1200,14,FALSE)=0,"",VLOOKUP('Xlookup set'!$S78,'Xlookup set'!$A$1:$R$1200,14,FALSE)),"")</f>
        <v/>
      </c>
      <c r="N78" t="str">
        <f>IFERROR(IF(VLOOKUP('Xlookup set'!$S78,'Xlookup set'!$A$1:$R$1200,15,FALSE)=0,"",VLOOKUP('Xlookup set'!$S78,'Xlookup set'!$A$1:$R$1200,15,FALSE)),"")</f>
        <v/>
      </c>
      <c r="O78" t="str">
        <f>IFERROR(IF(VLOOKUP('Xlookup set'!$S78,'Xlookup set'!$A$1:$R$1200,16,FALSE)=0,"",VLOOKUP('Xlookup set'!$S78,'Xlookup set'!$A$1:$R$1200,16,FALSE)),"")</f>
        <v/>
      </c>
      <c r="P78" t="str">
        <f t="array" aca="1" ref="P78" ca="1">IFERROR(Y2IF(VLOOKUP('Xlookup set'!$S78,'Xlookup set'!$A$1:$R$1200,17,FALSE)=0,"",VLOOKUP('Xlookup set'!$S78,'Xlookup set'!$A$1:$R$1200,17,FALSE)),"")</f>
        <v/>
      </c>
      <c r="Q78" t="str">
        <f>IFERROR(IF(VLOOKUP('Xlookup set'!$S78,'Xlookup set'!$A$1:$R$1200,18,FALSE)=0,"",VLOOKUP('Xlookup set'!$S78,'Xlookup set'!$A$1:$R$1200,18,FALSE)),"")</f>
        <v/>
      </c>
    </row>
    <row r="79" spans="1:17">
      <c r="A79" t="str">
        <f>IFERROR(VLOOKUP('Xlookup set'!$S79,'Xlookup set'!$A$1:$R$1200,2,FALSE),"")</f>
        <v/>
      </c>
      <c r="B79" t="str">
        <f>IF(I79&lt;&gt;"",ドッグキャリー!$I$2,"")</f>
        <v/>
      </c>
      <c r="C79" t="str">
        <f t="shared" si="4"/>
        <v/>
      </c>
      <c r="D79" t="str">
        <f t="shared" si="5"/>
        <v/>
      </c>
      <c r="E79" t="str">
        <f>IFERROR(IF(VLOOKUP('Xlookup set'!$S79,'Xlookup set'!$A$1:$R$1200,6,FALSE)=0,"",VLOOKUP('Xlookup set'!$S79,'Xlookup set'!$A$1:$R$1200,6,FALSE)),"")</f>
        <v/>
      </c>
      <c r="F79" t="str">
        <f t="array" aca="1" ref="F79" ca="1">IFERROR(F(VLOOKUP('Xlookup set'!$S79,'Xlookup set'!$A$1:$R$1200,7,FALSE)=0,"",VLOOKUP('Xlookup set'!$S79,'Xlookup set'!$A$1:$R$1200,7,FALSE)),"")</f>
        <v/>
      </c>
      <c r="G79" t="str">
        <f>IFERROR(IF(VLOOKUP('Xlookup set'!$S79,'Xlookup set'!$A$1:$R$1200,8,FALSE)=0,"",VLOOKUP('Xlookup set'!$S79,'Xlookup set'!$A$1:$R$1200,8,FALSE)),"")</f>
        <v/>
      </c>
      <c r="H79" s="89" t="str">
        <f>IFERROR(IF(VLOOKUP('Xlookup set'!$S79,'Xlookup set'!$A$1:$R$1200,9,FALSE)=0,"",VLOOKUP('Xlookup set'!$S79,'Xlookup set'!$A$1:$R$1200,9,FALSE)),"")</f>
        <v/>
      </c>
      <c r="I79" t="str">
        <f>IFERROR(IF(VLOOKUP('Xlookup set'!$S79,'Xlookup set'!$A$1:$R$1200,10,FALSE)=0,"",VLOOKUP('Xlookup set'!$S79,'Xlookup set'!$A$1:$R$1200,10,FALSE)),"")</f>
        <v/>
      </c>
      <c r="J79" t="str">
        <f>IFERROR(IF(VLOOKUP('Xlookup set'!$S79,'Xlookup set'!$A$1:$R$1200,11,FALSE)=0,"",VLOOKUP('Xlookup set'!$S79,'Xlookup set'!$A$1:$R$1200,11,FALSE)),"")</f>
        <v/>
      </c>
      <c r="K79" t="str">
        <f>IFERROR(IF(VLOOKUP('Xlookup set'!$S79,'Xlookup set'!$A$1:$R$1200,12,FALSE)=0,"",VLOOKUP('Xlookup set'!$S79,'Xlookup set'!$A$1:$R$1200,12,FALSE)),"")</f>
        <v/>
      </c>
      <c r="L79" t="str">
        <f>IFERROR(IF(VLOOKUP('Xlookup set'!$S79,'Xlookup set'!$A$1:$R$1200,13,FALSE)=0,"",VLOOKUP('Xlookup set'!$S79,'Xlookup set'!$A$1:$R$1200,13,FALSE)),"")</f>
        <v/>
      </c>
      <c r="M79" t="str">
        <f>IFERROR(IF(VLOOKUP('Xlookup set'!$S79,'Xlookup set'!$A$1:$R$1200,14,FALSE)=0,"",VLOOKUP('Xlookup set'!$S79,'Xlookup set'!$A$1:$R$1200,14,FALSE)),"")</f>
        <v/>
      </c>
      <c r="N79" t="str">
        <f>IFERROR(IF(VLOOKUP('Xlookup set'!$S79,'Xlookup set'!$A$1:$R$1200,15,FALSE)=0,"",VLOOKUP('Xlookup set'!$S79,'Xlookup set'!$A$1:$R$1200,15,FALSE)),"")</f>
        <v/>
      </c>
      <c r="O79" t="str">
        <f>IFERROR(IF(VLOOKUP('Xlookup set'!$S79,'Xlookup set'!$A$1:$R$1200,16,FALSE)=0,"",VLOOKUP('Xlookup set'!$S79,'Xlookup set'!$A$1:$R$1200,16,FALSE)),"")</f>
        <v/>
      </c>
      <c r="P79" t="str">
        <f t="array" aca="1" ref="P79" ca="1">IFERROR(Y2IF(VLOOKUP('Xlookup set'!$S79,'Xlookup set'!$A$1:$R$1200,17,FALSE)=0,"",VLOOKUP('Xlookup set'!$S79,'Xlookup set'!$A$1:$R$1200,17,FALSE)),"")</f>
        <v/>
      </c>
      <c r="Q79" t="str">
        <f>IFERROR(IF(VLOOKUP('Xlookup set'!$S79,'Xlookup set'!$A$1:$R$1200,18,FALSE)=0,"",VLOOKUP('Xlookup set'!$S79,'Xlookup set'!$A$1:$R$1200,18,FALSE)),"")</f>
        <v/>
      </c>
    </row>
    <row r="80" spans="1:17">
      <c r="A80" t="str">
        <f>IFERROR(VLOOKUP('Xlookup set'!$S80,'Xlookup set'!$A$1:$R$1200,2,FALSE),"")</f>
        <v/>
      </c>
      <c r="B80" t="str">
        <f>IF(I80&lt;&gt;"",ドッグキャリー!$I$2,"")</f>
        <v/>
      </c>
      <c r="C80" t="str">
        <f t="shared" si="4"/>
        <v/>
      </c>
      <c r="D80" t="str">
        <f t="shared" si="5"/>
        <v/>
      </c>
      <c r="E80" t="str">
        <f>IFERROR(IF(VLOOKUP('Xlookup set'!$S80,'Xlookup set'!$A$1:$R$1200,6,FALSE)=0,"",VLOOKUP('Xlookup set'!$S80,'Xlookup set'!$A$1:$R$1200,6,FALSE)),"")</f>
        <v/>
      </c>
      <c r="F80" t="str">
        <f t="array" aca="1" ref="F80" ca="1">IFERROR(F(VLOOKUP('Xlookup set'!$S80,'Xlookup set'!$A$1:$R$1200,7,FALSE)=0,"",VLOOKUP('Xlookup set'!$S80,'Xlookup set'!$A$1:$R$1200,7,FALSE)),"")</f>
        <v/>
      </c>
      <c r="G80" t="str">
        <f>IFERROR(IF(VLOOKUP('Xlookup set'!$S80,'Xlookup set'!$A$1:$R$1200,8,FALSE)=0,"",VLOOKUP('Xlookup set'!$S80,'Xlookup set'!$A$1:$R$1200,8,FALSE)),"")</f>
        <v/>
      </c>
      <c r="H80" s="89" t="str">
        <f>IFERROR(IF(VLOOKUP('Xlookup set'!$S80,'Xlookup set'!$A$1:$R$1200,9,FALSE)=0,"",VLOOKUP('Xlookup set'!$S80,'Xlookup set'!$A$1:$R$1200,9,FALSE)),"")</f>
        <v/>
      </c>
      <c r="I80" t="str">
        <f>IFERROR(IF(VLOOKUP('Xlookup set'!$S80,'Xlookup set'!$A$1:$R$1200,10,FALSE)=0,"",VLOOKUP('Xlookup set'!$S80,'Xlookup set'!$A$1:$R$1200,10,FALSE)),"")</f>
        <v/>
      </c>
      <c r="J80" t="str">
        <f>IFERROR(IF(VLOOKUP('Xlookup set'!$S80,'Xlookup set'!$A$1:$R$1200,11,FALSE)=0,"",VLOOKUP('Xlookup set'!$S80,'Xlookup set'!$A$1:$R$1200,11,FALSE)),"")</f>
        <v/>
      </c>
      <c r="K80" t="str">
        <f>IFERROR(IF(VLOOKUP('Xlookup set'!$S80,'Xlookup set'!$A$1:$R$1200,12,FALSE)=0,"",VLOOKUP('Xlookup set'!$S80,'Xlookup set'!$A$1:$R$1200,12,FALSE)),"")</f>
        <v/>
      </c>
      <c r="L80" t="str">
        <f>IFERROR(IF(VLOOKUP('Xlookup set'!$S80,'Xlookup set'!$A$1:$R$1200,13,FALSE)=0,"",VLOOKUP('Xlookup set'!$S80,'Xlookup set'!$A$1:$R$1200,13,FALSE)),"")</f>
        <v/>
      </c>
      <c r="M80" t="str">
        <f>IFERROR(IF(VLOOKUP('Xlookup set'!$S80,'Xlookup set'!$A$1:$R$1200,14,FALSE)=0,"",VLOOKUP('Xlookup set'!$S80,'Xlookup set'!$A$1:$R$1200,14,FALSE)),"")</f>
        <v/>
      </c>
      <c r="N80" t="str">
        <f>IFERROR(IF(VLOOKUP('Xlookup set'!$S80,'Xlookup set'!$A$1:$R$1200,15,FALSE)=0,"",VLOOKUP('Xlookup set'!$S80,'Xlookup set'!$A$1:$R$1200,15,FALSE)),"")</f>
        <v/>
      </c>
      <c r="O80" t="str">
        <f>IFERROR(IF(VLOOKUP('Xlookup set'!$S80,'Xlookup set'!$A$1:$R$1200,16,FALSE)=0,"",VLOOKUP('Xlookup set'!$S80,'Xlookup set'!$A$1:$R$1200,16,FALSE)),"")</f>
        <v/>
      </c>
      <c r="P80" t="str">
        <f t="array" aca="1" ref="P80" ca="1">IFERROR(Y2IF(VLOOKUP('Xlookup set'!$S80,'Xlookup set'!$A$1:$R$1200,17,FALSE)=0,"",VLOOKUP('Xlookup set'!$S80,'Xlookup set'!$A$1:$R$1200,17,FALSE)),"")</f>
        <v/>
      </c>
      <c r="Q80" t="str">
        <f>IFERROR(IF(VLOOKUP('Xlookup set'!$S80,'Xlookup set'!$A$1:$R$1200,18,FALSE)=0,"",VLOOKUP('Xlookup set'!$S80,'Xlookup set'!$A$1:$R$1200,18,FALSE)),"")</f>
        <v/>
      </c>
    </row>
    <row r="81" spans="1:17">
      <c r="A81" t="str">
        <f>IFERROR(VLOOKUP('Xlookup set'!$S81,'Xlookup set'!$A$1:$R$1200,2,FALSE),"")</f>
        <v/>
      </c>
      <c r="B81" t="str">
        <f>IF(I81&lt;&gt;"",ドッグキャリー!$I$2,"")</f>
        <v/>
      </c>
      <c r="C81" t="str">
        <f t="shared" si="4"/>
        <v/>
      </c>
      <c r="D81" t="str">
        <f t="shared" si="5"/>
        <v/>
      </c>
      <c r="E81" t="str">
        <f>IFERROR(IF(VLOOKUP('Xlookup set'!$S81,'Xlookup set'!$A$1:$R$1200,6,FALSE)=0,"",VLOOKUP('Xlookup set'!$S81,'Xlookup set'!$A$1:$R$1200,6,FALSE)),"")</f>
        <v/>
      </c>
      <c r="F81" t="str">
        <f t="array" aca="1" ref="F81" ca="1">IFERROR(F(VLOOKUP('Xlookup set'!$S81,'Xlookup set'!$A$1:$R$1200,7,FALSE)=0,"",VLOOKUP('Xlookup set'!$S81,'Xlookup set'!$A$1:$R$1200,7,FALSE)),"")</f>
        <v/>
      </c>
      <c r="G81" t="str">
        <f>IFERROR(IF(VLOOKUP('Xlookup set'!$S81,'Xlookup set'!$A$1:$R$1200,8,FALSE)=0,"",VLOOKUP('Xlookup set'!$S81,'Xlookup set'!$A$1:$R$1200,8,FALSE)),"")</f>
        <v/>
      </c>
      <c r="H81" s="89" t="str">
        <f>IFERROR(IF(VLOOKUP('Xlookup set'!$S81,'Xlookup set'!$A$1:$R$1200,9,FALSE)=0,"",VLOOKUP('Xlookup set'!$S81,'Xlookup set'!$A$1:$R$1200,9,FALSE)),"")</f>
        <v/>
      </c>
      <c r="I81" t="str">
        <f>IFERROR(IF(VLOOKUP('Xlookup set'!$S81,'Xlookup set'!$A$1:$R$1200,10,FALSE)=0,"",VLOOKUP('Xlookup set'!$S81,'Xlookup set'!$A$1:$R$1200,10,FALSE)),"")</f>
        <v/>
      </c>
      <c r="J81" t="str">
        <f>IFERROR(IF(VLOOKUP('Xlookup set'!$S81,'Xlookup set'!$A$1:$R$1200,11,FALSE)=0,"",VLOOKUP('Xlookup set'!$S81,'Xlookup set'!$A$1:$R$1200,11,FALSE)),"")</f>
        <v/>
      </c>
      <c r="K81" t="str">
        <f>IFERROR(IF(VLOOKUP('Xlookup set'!$S81,'Xlookup set'!$A$1:$R$1200,12,FALSE)=0,"",VLOOKUP('Xlookup set'!$S81,'Xlookup set'!$A$1:$R$1200,12,FALSE)),"")</f>
        <v/>
      </c>
      <c r="L81" t="str">
        <f>IFERROR(IF(VLOOKUP('Xlookup set'!$S81,'Xlookup set'!$A$1:$R$1200,13,FALSE)=0,"",VLOOKUP('Xlookup set'!$S81,'Xlookup set'!$A$1:$R$1200,13,FALSE)),"")</f>
        <v/>
      </c>
      <c r="M81" t="str">
        <f>IFERROR(IF(VLOOKUP('Xlookup set'!$S81,'Xlookup set'!$A$1:$R$1200,14,FALSE)=0,"",VLOOKUP('Xlookup set'!$S81,'Xlookup set'!$A$1:$R$1200,14,FALSE)),"")</f>
        <v/>
      </c>
      <c r="N81" t="str">
        <f>IFERROR(IF(VLOOKUP('Xlookup set'!$S81,'Xlookup set'!$A$1:$R$1200,15,FALSE)=0,"",VLOOKUP('Xlookup set'!$S81,'Xlookup set'!$A$1:$R$1200,15,FALSE)),"")</f>
        <v/>
      </c>
      <c r="O81" t="str">
        <f>IFERROR(IF(VLOOKUP('Xlookup set'!$S81,'Xlookup set'!$A$1:$R$1200,16,FALSE)=0,"",VLOOKUP('Xlookup set'!$S81,'Xlookup set'!$A$1:$R$1200,16,FALSE)),"")</f>
        <v/>
      </c>
      <c r="P81" t="str">
        <f t="array" aca="1" ref="P81" ca="1">IFERROR(Y2IF(VLOOKUP('Xlookup set'!$S81,'Xlookup set'!$A$1:$R$1200,17,FALSE)=0,"",VLOOKUP('Xlookup set'!$S81,'Xlookup set'!$A$1:$R$1200,17,FALSE)),"")</f>
        <v/>
      </c>
      <c r="Q81" t="str">
        <f>IFERROR(IF(VLOOKUP('Xlookup set'!$S81,'Xlookup set'!$A$1:$R$1200,18,FALSE)=0,"",VLOOKUP('Xlookup set'!$S81,'Xlookup set'!$A$1:$R$1200,18,FALSE)),"")</f>
        <v/>
      </c>
    </row>
    <row r="82" spans="1:17">
      <c r="A82" t="str">
        <f>IFERROR(VLOOKUP('Xlookup set'!$S82,'Xlookup set'!$A$1:$R$1200,2,FALSE),"")</f>
        <v/>
      </c>
      <c r="B82" t="str">
        <f>IF(I82&lt;&gt;"",ドッグキャリー!$I$2,"")</f>
        <v/>
      </c>
      <c r="C82" t="str">
        <f t="shared" si="4"/>
        <v/>
      </c>
      <c r="D82" t="str">
        <f t="shared" si="5"/>
        <v/>
      </c>
      <c r="E82" t="str">
        <f>IFERROR(IF(VLOOKUP('Xlookup set'!$S82,'Xlookup set'!$A$1:$R$1200,6,FALSE)=0,"",VLOOKUP('Xlookup set'!$S82,'Xlookup set'!$A$1:$R$1200,6,FALSE)),"")</f>
        <v/>
      </c>
      <c r="F82" t="str">
        <f t="array" aca="1" ref="F82" ca="1">IFERROR(F(VLOOKUP('Xlookup set'!$S82,'Xlookup set'!$A$1:$R$1200,7,FALSE)=0,"",VLOOKUP('Xlookup set'!$S82,'Xlookup set'!$A$1:$R$1200,7,FALSE)),"")</f>
        <v/>
      </c>
      <c r="G82" t="str">
        <f>IFERROR(IF(VLOOKUP('Xlookup set'!$S82,'Xlookup set'!$A$1:$R$1200,8,FALSE)=0,"",VLOOKUP('Xlookup set'!$S82,'Xlookup set'!$A$1:$R$1200,8,FALSE)),"")</f>
        <v/>
      </c>
      <c r="H82" s="89" t="str">
        <f>IFERROR(IF(VLOOKUP('Xlookup set'!$S82,'Xlookup set'!$A$1:$R$1200,9,FALSE)=0,"",VLOOKUP('Xlookup set'!$S82,'Xlookup set'!$A$1:$R$1200,9,FALSE)),"")</f>
        <v/>
      </c>
      <c r="I82" t="str">
        <f>IFERROR(IF(VLOOKUP('Xlookup set'!$S82,'Xlookup set'!$A$1:$R$1200,10,FALSE)=0,"",VLOOKUP('Xlookup set'!$S82,'Xlookup set'!$A$1:$R$1200,10,FALSE)),"")</f>
        <v/>
      </c>
      <c r="J82" t="str">
        <f>IFERROR(IF(VLOOKUP('Xlookup set'!$S82,'Xlookup set'!$A$1:$R$1200,11,FALSE)=0,"",VLOOKUP('Xlookup set'!$S82,'Xlookup set'!$A$1:$R$1200,11,FALSE)),"")</f>
        <v/>
      </c>
      <c r="K82" t="str">
        <f>IFERROR(IF(VLOOKUP('Xlookup set'!$S82,'Xlookup set'!$A$1:$R$1200,12,FALSE)=0,"",VLOOKUP('Xlookup set'!$S82,'Xlookup set'!$A$1:$R$1200,12,FALSE)),"")</f>
        <v/>
      </c>
      <c r="L82" t="str">
        <f>IFERROR(IF(VLOOKUP('Xlookup set'!$S82,'Xlookup set'!$A$1:$R$1200,13,FALSE)=0,"",VLOOKUP('Xlookup set'!$S82,'Xlookup set'!$A$1:$R$1200,13,FALSE)),"")</f>
        <v/>
      </c>
      <c r="M82" t="str">
        <f>IFERROR(IF(VLOOKUP('Xlookup set'!$S82,'Xlookup set'!$A$1:$R$1200,14,FALSE)=0,"",VLOOKUP('Xlookup set'!$S82,'Xlookup set'!$A$1:$R$1200,14,FALSE)),"")</f>
        <v/>
      </c>
      <c r="N82" t="str">
        <f>IFERROR(IF(VLOOKUP('Xlookup set'!$S82,'Xlookup set'!$A$1:$R$1200,15,FALSE)=0,"",VLOOKUP('Xlookup set'!$S82,'Xlookup set'!$A$1:$R$1200,15,FALSE)),"")</f>
        <v/>
      </c>
      <c r="O82" t="str">
        <f>IFERROR(IF(VLOOKUP('Xlookup set'!$S82,'Xlookup set'!$A$1:$R$1200,16,FALSE)=0,"",VLOOKUP('Xlookup set'!$S82,'Xlookup set'!$A$1:$R$1200,16,FALSE)),"")</f>
        <v/>
      </c>
      <c r="P82" t="str">
        <f t="array" aca="1" ref="P82" ca="1">IFERROR(Y2IF(VLOOKUP('Xlookup set'!$S82,'Xlookup set'!$A$1:$R$1200,17,FALSE)=0,"",VLOOKUP('Xlookup set'!$S82,'Xlookup set'!$A$1:$R$1200,17,FALSE)),"")</f>
        <v/>
      </c>
      <c r="Q82" t="str">
        <f>IFERROR(IF(VLOOKUP('Xlookup set'!$S82,'Xlookup set'!$A$1:$R$1200,18,FALSE)=0,"",VLOOKUP('Xlookup set'!$S82,'Xlookup set'!$A$1:$R$1200,18,FALSE)),"")</f>
        <v/>
      </c>
    </row>
    <row r="83" spans="1:17">
      <c r="A83" t="str">
        <f>IFERROR(VLOOKUP('Xlookup set'!$S83,'Xlookup set'!$A$1:$R$1200,2,FALSE),"")</f>
        <v/>
      </c>
      <c r="B83" t="str">
        <f>IF(I83&lt;&gt;"",ドッグキャリー!$I$2,"")</f>
        <v/>
      </c>
      <c r="C83" t="str">
        <f t="shared" si="4"/>
        <v/>
      </c>
      <c r="D83" t="str">
        <f t="shared" si="5"/>
        <v/>
      </c>
      <c r="E83" t="str">
        <f>IFERROR(IF(VLOOKUP('Xlookup set'!$S83,'Xlookup set'!$A$1:$R$1200,6,FALSE)=0,"",VLOOKUP('Xlookup set'!$S83,'Xlookup set'!$A$1:$R$1200,6,FALSE)),"")</f>
        <v/>
      </c>
      <c r="F83" t="str">
        <f t="array" aca="1" ref="F83" ca="1">IFERROR(F(VLOOKUP('Xlookup set'!$S83,'Xlookup set'!$A$1:$R$1200,7,FALSE)=0,"",VLOOKUP('Xlookup set'!$S83,'Xlookup set'!$A$1:$R$1200,7,FALSE)),"")</f>
        <v/>
      </c>
      <c r="G83" t="str">
        <f>IFERROR(IF(VLOOKUP('Xlookup set'!$S83,'Xlookup set'!$A$1:$R$1200,8,FALSE)=0,"",VLOOKUP('Xlookup set'!$S83,'Xlookup set'!$A$1:$R$1200,8,FALSE)),"")</f>
        <v/>
      </c>
      <c r="H83" s="89" t="str">
        <f>IFERROR(IF(VLOOKUP('Xlookup set'!$S83,'Xlookup set'!$A$1:$R$1200,9,FALSE)=0,"",VLOOKUP('Xlookup set'!$S83,'Xlookup set'!$A$1:$R$1200,9,FALSE)),"")</f>
        <v/>
      </c>
      <c r="I83" t="str">
        <f>IFERROR(IF(VLOOKUP('Xlookup set'!$S83,'Xlookup set'!$A$1:$R$1200,10,FALSE)=0,"",VLOOKUP('Xlookup set'!$S83,'Xlookup set'!$A$1:$R$1200,10,FALSE)),"")</f>
        <v/>
      </c>
      <c r="J83" t="str">
        <f>IFERROR(IF(VLOOKUP('Xlookup set'!$S83,'Xlookup set'!$A$1:$R$1200,11,FALSE)=0,"",VLOOKUP('Xlookup set'!$S83,'Xlookup set'!$A$1:$R$1200,11,FALSE)),"")</f>
        <v/>
      </c>
      <c r="K83" t="str">
        <f>IFERROR(IF(VLOOKUP('Xlookup set'!$S83,'Xlookup set'!$A$1:$R$1200,12,FALSE)=0,"",VLOOKUP('Xlookup set'!$S83,'Xlookup set'!$A$1:$R$1200,12,FALSE)),"")</f>
        <v/>
      </c>
      <c r="L83" t="str">
        <f>IFERROR(IF(VLOOKUP('Xlookup set'!$S83,'Xlookup set'!$A$1:$R$1200,13,FALSE)=0,"",VLOOKUP('Xlookup set'!$S83,'Xlookup set'!$A$1:$R$1200,13,FALSE)),"")</f>
        <v/>
      </c>
      <c r="M83" t="str">
        <f>IFERROR(IF(VLOOKUP('Xlookup set'!$S83,'Xlookup set'!$A$1:$R$1200,14,FALSE)=0,"",VLOOKUP('Xlookup set'!$S83,'Xlookup set'!$A$1:$R$1200,14,FALSE)),"")</f>
        <v/>
      </c>
      <c r="N83" t="str">
        <f>IFERROR(IF(VLOOKUP('Xlookup set'!$S83,'Xlookup set'!$A$1:$R$1200,15,FALSE)=0,"",VLOOKUP('Xlookup set'!$S83,'Xlookup set'!$A$1:$R$1200,15,FALSE)),"")</f>
        <v/>
      </c>
      <c r="O83" t="str">
        <f>IFERROR(IF(VLOOKUP('Xlookup set'!$S83,'Xlookup set'!$A$1:$R$1200,16,FALSE)=0,"",VLOOKUP('Xlookup set'!$S83,'Xlookup set'!$A$1:$R$1200,16,FALSE)),"")</f>
        <v/>
      </c>
      <c r="P83" t="str">
        <f t="array" aca="1" ref="P83" ca="1">IFERROR(Y2IF(VLOOKUP('Xlookup set'!$S83,'Xlookup set'!$A$1:$R$1200,17,FALSE)=0,"",VLOOKUP('Xlookup set'!$S83,'Xlookup set'!$A$1:$R$1200,17,FALSE)),"")</f>
        <v/>
      </c>
      <c r="Q83" t="str">
        <f>IFERROR(IF(VLOOKUP('Xlookup set'!$S83,'Xlookup set'!$A$1:$R$1200,18,FALSE)=0,"",VLOOKUP('Xlookup set'!$S83,'Xlookup set'!$A$1:$R$1200,18,FALSE)),"")</f>
        <v/>
      </c>
    </row>
    <row r="84" spans="1:17">
      <c r="A84" t="str">
        <f>IFERROR(VLOOKUP('Xlookup set'!$S84,'Xlookup set'!$A$1:$R$1200,2,FALSE),"")</f>
        <v/>
      </c>
      <c r="B84" t="str">
        <f>IF(I84&lt;&gt;"",ドッグキャリー!$I$2,"")</f>
        <v/>
      </c>
      <c r="C84" t="str">
        <f t="shared" si="4"/>
        <v/>
      </c>
      <c r="D84" t="str">
        <f t="shared" si="5"/>
        <v/>
      </c>
      <c r="E84" t="str">
        <f>IFERROR(IF(VLOOKUP('Xlookup set'!$S84,'Xlookup set'!$A$1:$R$1200,6,FALSE)=0,"",VLOOKUP('Xlookup set'!$S84,'Xlookup set'!$A$1:$R$1200,6,FALSE)),"")</f>
        <v/>
      </c>
      <c r="F84" t="str">
        <f t="array" aca="1" ref="F84" ca="1">IFERROR(F(VLOOKUP('Xlookup set'!$S84,'Xlookup set'!$A$1:$R$1200,7,FALSE)=0,"",VLOOKUP('Xlookup set'!$S84,'Xlookup set'!$A$1:$R$1200,7,FALSE)),"")</f>
        <v/>
      </c>
      <c r="G84" t="str">
        <f>IFERROR(IF(VLOOKUP('Xlookup set'!$S84,'Xlookup set'!$A$1:$R$1200,8,FALSE)=0,"",VLOOKUP('Xlookup set'!$S84,'Xlookup set'!$A$1:$R$1200,8,FALSE)),"")</f>
        <v/>
      </c>
      <c r="H84" s="89" t="str">
        <f>IFERROR(IF(VLOOKUP('Xlookup set'!$S84,'Xlookup set'!$A$1:$R$1200,9,FALSE)=0,"",VLOOKUP('Xlookup set'!$S84,'Xlookup set'!$A$1:$R$1200,9,FALSE)),"")</f>
        <v/>
      </c>
      <c r="I84" t="str">
        <f>IFERROR(IF(VLOOKUP('Xlookup set'!$S84,'Xlookup set'!$A$1:$R$1200,10,FALSE)=0,"",VLOOKUP('Xlookup set'!$S84,'Xlookup set'!$A$1:$R$1200,10,FALSE)),"")</f>
        <v/>
      </c>
      <c r="J84" t="str">
        <f>IFERROR(IF(VLOOKUP('Xlookup set'!$S84,'Xlookup set'!$A$1:$R$1200,11,FALSE)=0,"",VLOOKUP('Xlookup set'!$S84,'Xlookup set'!$A$1:$R$1200,11,FALSE)),"")</f>
        <v/>
      </c>
      <c r="K84" t="str">
        <f>IFERROR(IF(VLOOKUP('Xlookup set'!$S84,'Xlookup set'!$A$1:$R$1200,12,FALSE)=0,"",VLOOKUP('Xlookup set'!$S84,'Xlookup set'!$A$1:$R$1200,12,FALSE)),"")</f>
        <v/>
      </c>
      <c r="L84" t="str">
        <f>IFERROR(IF(VLOOKUP('Xlookup set'!$S84,'Xlookup set'!$A$1:$R$1200,13,FALSE)=0,"",VLOOKUP('Xlookup set'!$S84,'Xlookup set'!$A$1:$R$1200,13,FALSE)),"")</f>
        <v/>
      </c>
      <c r="M84" t="str">
        <f>IFERROR(IF(VLOOKUP('Xlookup set'!$S84,'Xlookup set'!$A$1:$R$1200,14,FALSE)=0,"",VLOOKUP('Xlookup set'!$S84,'Xlookup set'!$A$1:$R$1200,14,FALSE)),"")</f>
        <v/>
      </c>
      <c r="N84" t="str">
        <f>IFERROR(IF(VLOOKUP('Xlookup set'!$S84,'Xlookup set'!$A$1:$R$1200,15,FALSE)=0,"",VLOOKUP('Xlookup set'!$S84,'Xlookup set'!$A$1:$R$1200,15,FALSE)),"")</f>
        <v/>
      </c>
      <c r="O84" t="str">
        <f>IFERROR(IF(VLOOKUP('Xlookup set'!$S84,'Xlookup set'!$A$1:$R$1200,16,FALSE)=0,"",VLOOKUP('Xlookup set'!$S84,'Xlookup set'!$A$1:$R$1200,16,FALSE)),"")</f>
        <v/>
      </c>
      <c r="P84" t="str">
        <f t="array" aca="1" ref="P84" ca="1">IFERROR(Y2IF(VLOOKUP('Xlookup set'!$S84,'Xlookup set'!$A$1:$R$1200,17,FALSE)=0,"",VLOOKUP('Xlookup set'!$S84,'Xlookup set'!$A$1:$R$1200,17,FALSE)),"")</f>
        <v/>
      </c>
      <c r="Q84" t="str">
        <f>IFERROR(IF(VLOOKUP('Xlookup set'!$S84,'Xlookup set'!$A$1:$R$1200,18,FALSE)=0,"",VLOOKUP('Xlookup set'!$S84,'Xlookup set'!$A$1:$R$1200,18,FALSE)),"")</f>
        <v/>
      </c>
    </row>
    <row r="85" spans="1:17">
      <c r="A85" t="str">
        <f>IFERROR(VLOOKUP('Xlookup set'!$S85,'Xlookup set'!$A$1:$R$1200,2,FALSE),"")</f>
        <v/>
      </c>
      <c r="B85" t="str">
        <f>IF(I85&lt;&gt;"",ドッグキャリー!$I$2,"")</f>
        <v/>
      </c>
      <c r="C85" t="str">
        <f t="shared" si="4"/>
        <v/>
      </c>
      <c r="D85" t="str">
        <f t="shared" si="5"/>
        <v/>
      </c>
      <c r="E85" t="str">
        <f>IFERROR(IF(VLOOKUP('Xlookup set'!$S85,'Xlookup set'!$A$1:$R$1200,6,FALSE)=0,"",VLOOKUP('Xlookup set'!$S85,'Xlookup set'!$A$1:$R$1200,6,FALSE)),"")</f>
        <v/>
      </c>
      <c r="F85" t="str">
        <f t="array" aca="1" ref="F85" ca="1">IFERROR(F(VLOOKUP('Xlookup set'!$S85,'Xlookup set'!$A$1:$R$1200,7,FALSE)=0,"",VLOOKUP('Xlookup set'!$S85,'Xlookup set'!$A$1:$R$1200,7,FALSE)),"")</f>
        <v/>
      </c>
      <c r="G85" t="str">
        <f>IFERROR(IF(VLOOKUP('Xlookup set'!$S85,'Xlookup set'!$A$1:$R$1200,8,FALSE)=0,"",VLOOKUP('Xlookup set'!$S85,'Xlookup set'!$A$1:$R$1200,8,FALSE)),"")</f>
        <v/>
      </c>
      <c r="H85" s="89" t="str">
        <f>IFERROR(IF(VLOOKUP('Xlookup set'!$S85,'Xlookup set'!$A$1:$R$1200,9,FALSE)=0,"",VLOOKUP('Xlookup set'!$S85,'Xlookup set'!$A$1:$R$1200,9,FALSE)),"")</f>
        <v/>
      </c>
      <c r="I85" t="str">
        <f>IFERROR(IF(VLOOKUP('Xlookup set'!$S85,'Xlookup set'!$A$1:$R$1200,10,FALSE)=0,"",VLOOKUP('Xlookup set'!$S85,'Xlookup set'!$A$1:$R$1200,10,FALSE)),"")</f>
        <v/>
      </c>
      <c r="J85" t="str">
        <f>IFERROR(IF(VLOOKUP('Xlookup set'!$S85,'Xlookup set'!$A$1:$R$1200,11,FALSE)=0,"",VLOOKUP('Xlookup set'!$S85,'Xlookup set'!$A$1:$R$1200,11,FALSE)),"")</f>
        <v/>
      </c>
      <c r="K85" t="str">
        <f>IFERROR(IF(VLOOKUP('Xlookup set'!$S85,'Xlookup set'!$A$1:$R$1200,12,FALSE)=0,"",VLOOKUP('Xlookup set'!$S85,'Xlookup set'!$A$1:$R$1200,12,FALSE)),"")</f>
        <v/>
      </c>
      <c r="L85" t="str">
        <f>IFERROR(IF(VLOOKUP('Xlookup set'!$S85,'Xlookup set'!$A$1:$R$1200,13,FALSE)=0,"",VLOOKUP('Xlookup set'!$S85,'Xlookup set'!$A$1:$R$1200,13,FALSE)),"")</f>
        <v/>
      </c>
      <c r="M85" t="str">
        <f>IFERROR(IF(VLOOKUP('Xlookup set'!$S85,'Xlookup set'!$A$1:$R$1200,14,FALSE)=0,"",VLOOKUP('Xlookup set'!$S85,'Xlookup set'!$A$1:$R$1200,14,FALSE)),"")</f>
        <v/>
      </c>
      <c r="N85" t="str">
        <f>IFERROR(IF(VLOOKUP('Xlookup set'!$S85,'Xlookup set'!$A$1:$R$1200,15,FALSE)=0,"",VLOOKUP('Xlookup set'!$S85,'Xlookup set'!$A$1:$R$1200,15,FALSE)),"")</f>
        <v/>
      </c>
      <c r="O85" t="str">
        <f>IFERROR(IF(VLOOKUP('Xlookup set'!$S85,'Xlookup set'!$A$1:$R$1200,16,FALSE)=0,"",VLOOKUP('Xlookup set'!$S85,'Xlookup set'!$A$1:$R$1200,16,FALSE)),"")</f>
        <v/>
      </c>
      <c r="P85" t="str">
        <f t="array" aca="1" ref="P85" ca="1">IFERROR(Y2IF(VLOOKUP('Xlookup set'!$S85,'Xlookup set'!$A$1:$R$1200,17,FALSE)=0,"",VLOOKUP('Xlookup set'!$S85,'Xlookup set'!$A$1:$R$1200,17,FALSE)),"")</f>
        <v/>
      </c>
      <c r="Q85" t="str">
        <f>IFERROR(IF(VLOOKUP('Xlookup set'!$S85,'Xlookup set'!$A$1:$R$1200,18,FALSE)=0,"",VLOOKUP('Xlookup set'!$S85,'Xlookup set'!$A$1:$R$1200,18,FALSE)),"")</f>
        <v/>
      </c>
    </row>
    <row r="86" spans="1:17">
      <c r="A86" t="str">
        <f>IFERROR(VLOOKUP('Xlookup set'!$S86,'Xlookup set'!$A$1:$R$1200,2,FALSE),"")</f>
        <v/>
      </c>
      <c r="B86" t="str">
        <f>IF(I86&lt;&gt;"",ドッグキャリー!$I$2,"")</f>
        <v/>
      </c>
      <c r="C86" t="str">
        <f t="shared" si="4"/>
        <v/>
      </c>
      <c r="D86" t="str">
        <f t="shared" si="5"/>
        <v/>
      </c>
      <c r="E86" t="str">
        <f>IFERROR(IF(VLOOKUP('Xlookup set'!$S86,'Xlookup set'!$A$1:$R$1200,6,FALSE)=0,"",VLOOKUP('Xlookup set'!$S86,'Xlookup set'!$A$1:$R$1200,6,FALSE)),"")</f>
        <v/>
      </c>
      <c r="F86" t="str">
        <f t="array" aca="1" ref="F86" ca="1">IFERROR(F(VLOOKUP('Xlookup set'!$S86,'Xlookup set'!$A$1:$R$1200,7,FALSE)=0,"",VLOOKUP('Xlookup set'!$S86,'Xlookup set'!$A$1:$R$1200,7,FALSE)),"")</f>
        <v/>
      </c>
      <c r="G86" t="str">
        <f>IFERROR(IF(VLOOKUP('Xlookup set'!$S86,'Xlookup set'!$A$1:$R$1200,8,FALSE)=0,"",VLOOKUP('Xlookup set'!$S86,'Xlookup set'!$A$1:$R$1200,8,FALSE)),"")</f>
        <v/>
      </c>
      <c r="H86" s="89" t="str">
        <f>IFERROR(IF(VLOOKUP('Xlookup set'!$S86,'Xlookup set'!$A$1:$R$1200,9,FALSE)=0,"",VLOOKUP('Xlookup set'!$S86,'Xlookup set'!$A$1:$R$1200,9,FALSE)),"")</f>
        <v/>
      </c>
      <c r="I86" t="str">
        <f>IFERROR(IF(VLOOKUP('Xlookup set'!$S86,'Xlookup set'!$A$1:$R$1200,10,FALSE)=0,"",VLOOKUP('Xlookup set'!$S86,'Xlookup set'!$A$1:$R$1200,10,FALSE)),"")</f>
        <v/>
      </c>
      <c r="J86" t="str">
        <f>IFERROR(IF(VLOOKUP('Xlookup set'!$S86,'Xlookup set'!$A$1:$R$1200,11,FALSE)=0,"",VLOOKUP('Xlookup set'!$S86,'Xlookup set'!$A$1:$R$1200,11,FALSE)),"")</f>
        <v/>
      </c>
      <c r="K86" t="str">
        <f>IFERROR(IF(VLOOKUP('Xlookup set'!$S86,'Xlookup set'!$A$1:$R$1200,12,FALSE)=0,"",VLOOKUP('Xlookup set'!$S86,'Xlookup set'!$A$1:$R$1200,12,FALSE)),"")</f>
        <v/>
      </c>
      <c r="L86" t="str">
        <f>IFERROR(IF(VLOOKUP('Xlookup set'!$S86,'Xlookup set'!$A$1:$R$1200,13,FALSE)=0,"",VLOOKUP('Xlookup set'!$S86,'Xlookup set'!$A$1:$R$1200,13,FALSE)),"")</f>
        <v/>
      </c>
      <c r="M86" t="str">
        <f>IFERROR(IF(VLOOKUP('Xlookup set'!$S86,'Xlookup set'!$A$1:$R$1200,14,FALSE)=0,"",VLOOKUP('Xlookup set'!$S86,'Xlookup set'!$A$1:$R$1200,14,FALSE)),"")</f>
        <v/>
      </c>
      <c r="N86" t="str">
        <f>IFERROR(IF(VLOOKUP('Xlookup set'!$S86,'Xlookup set'!$A$1:$R$1200,15,FALSE)=0,"",VLOOKUP('Xlookup set'!$S86,'Xlookup set'!$A$1:$R$1200,15,FALSE)),"")</f>
        <v/>
      </c>
      <c r="O86" t="str">
        <f>IFERROR(IF(VLOOKUP('Xlookup set'!$S86,'Xlookup set'!$A$1:$R$1200,16,FALSE)=0,"",VLOOKUP('Xlookup set'!$S86,'Xlookup set'!$A$1:$R$1200,16,FALSE)),"")</f>
        <v/>
      </c>
      <c r="P86" t="str">
        <f t="array" aca="1" ref="P86" ca="1">IFERROR(Y2IF(VLOOKUP('Xlookup set'!$S86,'Xlookup set'!$A$1:$R$1200,17,FALSE)=0,"",VLOOKUP('Xlookup set'!$S86,'Xlookup set'!$A$1:$R$1200,17,FALSE)),"")</f>
        <v/>
      </c>
      <c r="Q86" t="str">
        <f>IFERROR(IF(VLOOKUP('Xlookup set'!$S86,'Xlookup set'!$A$1:$R$1200,18,FALSE)=0,"",VLOOKUP('Xlookup set'!$S86,'Xlookup set'!$A$1:$R$1200,18,FALSE)),"")</f>
        <v/>
      </c>
    </row>
    <row r="87" spans="1:17">
      <c r="A87" t="str">
        <f>IFERROR(VLOOKUP('Xlookup set'!$S87,'Xlookup set'!$A$1:$R$1200,2,FALSE),"")</f>
        <v/>
      </c>
      <c r="B87" t="str">
        <f>IF(I87&lt;&gt;"",ドッグキャリー!$I$2,"")</f>
        <v/>
      </c>
      <c r="C87" t="str">
        <f t="shared" si="4"/>
        <v/>
      </c>
      <c r="D87" t="str">
        <f t="shared" si="5"/>
        <v/>
      </c>
      <c r="E87" t="str">
        <f>IFERROR(IF(VLOOKUP('Xlookup set'!$S87,'Xlookup set'!$A$1:$R$1200,6,FALSE)=0,"",VLOOKUP('Xlookup set'!$S87,'Xlookup set'!$A$1:$R$1200,6,FALSE)),"")</f>
        <v/>
      </c>
      <c r="F87" t="str">
        <f t="array" aca="1" ref="F87" ca="1">IFERROR(F(VLOOKUP('Xlookup set'!$S87,'Xlookup set'!$A$1:$R$1200,7,FALSE)=0,"",VLOOKUP('Xlookup set'!$S87,'Xlookup set'!$A$1:$R$1200,7,FALSE)),"")</f>
        <v/>
      </c>
      <c r="G87" t="str">
        <f>IFERROR(IF(VLOOKUP('Xlookup set'!$S87,'Xlookup set'!$A$1:$R$1200,8,FALSE)=0,"",VLOOKUP('Xlookup set'!$S87,'Xlookup set'!$A$1:$R$1200,8,FALSE)),"")</f>
        <v/>
      </c>
      <c r="H87" s="89" t="str">
        <f>IFERROR(IF(VLOOKUP('Xlookup set'!$S87,'Xlookup set'!$A$1:$R$1200,9,FALSE)=0,"",VLOOKUP('Xlookup set'!$S87,'Xlookup set'!$A$1:$R$1200,9,FALSE)),"")</f>
        <v/>
      </c>
      <c r="I87" t="str">
        <f>IFERROR(IF(VLOOKUP('Xlookup set'!$S87,'Xlookup set'!$A$1:$R$1200,10,FALSE)=0,"",VLOOKUP('Xlookup set'!$S87,'Xlookup set'!$A$1:$R$1200,10,FALSE)),"")</f>
        <v/>
      </c>
      <c r="J87" t="str">
        <f>IFERROR(IF(VLOOKUP('Xlookup set'!$S87,'Xlookup set'!$A$1:$R$1200,11,FALSE)=0,"",VLOOKUP('Xlookup set'!$S87,'Xlookup set'!$A$1:$R$1200,11,FALSE)),"")</f>
        <v/>
      </c>
      <c r="K87" t="str">
        <f>IFERROR(IF(VLOOKUP('Xlookup set'!$S87,'Xlookup set'!$A$1:$R$1200,12,FALSE)=0,"",VLOOKUP('Xlookup set'!$S87,'Xlookup set'!$A$1:$R$1200,12,FALSE)),"")</f>
        <v/>
      </c>
      <c r="L87" t="str">
        <f>IFERROR(IF(VLOOKUP('Xlookup set'!$S87,'Xlookup set'!$A$1:$R$1200,13,FALSE)=0,"",VLOOKUP('Xlookup set'!$S87,'Xlookup set'!$A$1:$R$1200,13,FALSE)),"")</f>
        <v/>
      </c>
      <c r="M87" t="str">
        <f>IFERROR(IF(VLOOKUP('Xlookup set'!$S87,'Xlookup set'!$A$1:$R$1200,14,FALSE)=0,"",VLOOKUP('Xlookup set'!$S87,'Xlookup set'!$A$1:$R$1200,14,FALSE)),"")</f>
        <v/>
      </c>
      <c r="N87" t="str">
        <f>IFERROR(IF(VLOOKUP('Xlookup set'!$S87,'Xlookup set'!$A$1:$R$1200,15,FALSE)=0,"",VLOOKUP('Xlookup set'!$S87,'Xlookup set'!$A$1:$R$1200,15,FALSE)),"")</f>
        <v/>
      </c>
      <c r="O87" t="str">
        <f>IFERROR(IF(VLOOKUP('Xlookup set'!$S87,'Xlookup set'!$A$1:$R$1200,16,FALSE)=0,"",VLOOKUP('Xlookup set'!$S87,'Xlookup set'!$A$1:$R$1200,16,FALSE)),"")</f>
        <v/>
      </c>
      <c r="P87" t="str">
        <f t="array" aca="1" ref="P87" ca="1">IFERROR(Y2IF(VLOOKUP('Xlookup set'!$S87,'Xlookup set'!$A$1:$R$1200,17,FALSE)=0,"",VLOOKUP('Xlookup set'!$S87,'Xlookup set'!$A$1:$R$1200,17,FALSE)),"")</f>
        <v/>
      </c>
      <c r="Q87" t="str">
        <f>IFERROR(IF(VLOOKUP('Xlookup set'!$S87,'Xlookup set'!$A$1:$R$1200,18,FALSE)=0,"",VLOOKUP('Xlookup set'!$S87,'Xlookup set'!$A$1:$R$1200,18,FALSE)),"")</f>
        <v/>
      </c>
    </row>
    <row r="88" spans="1:17">
      <c r="A88" t="str">
        <f>IFERROR(VLOOKUP('Xlookup set'!$S88,'Xlookup set'!$A$1:$R$1200,2,FALSE),"")</f>
        <v/>
      </c>
      <c r="B88" t="str">
        <f>IF(I88&lt;&gt;"",ドッグキャリー!$I$2,"")</f>
        <v/>
      </c>
      <c r="C88" t="str">
        <f t="shared" si="4"/>
        <v/>
      </c>
      <c r="D88" t="str">
        <f t="shared" si="5"/>
        <v/>
      </c>
      <c r="E88" t="str">
        <f>IFERROR(IF(VLOOKUP('Xlookup set'!$S88,'Xlookup set'!$A$1:$R$1200,6,FALSE)=0,"",VLOOKUP('Xlookup set'!$S88,'Xlookup set'!$A$1:$R$1200,6,FALSE)),"")</f>
        <v/>
      </c>
      <c r="F88" t="str">
        <f t="array" aca="1" ref="F88" ca="1">IFERROR(F(VLOOKUP('Xlookup set'!$S88,'Xlookup set'!$A$1:$R$1200,7,FALSE)=0,"",VLOOKUP('Xlookup set'!$S88,'Xlookup set'!$A$1:$R$1200,7,FALSE)),"")</f>
        <v/>
      </c>
      <c r="G88" t="str">
        <f>IFERROR(IF(VLOOKUP('Xlookup set'!$S88,'Xlookup set'!$A$1:$R$1200,8,FALSE)=0,"",VLOOKUP('Xlookup set'!$S88,'Xlookup set'!$A$1:$R$1200,8,FALSE)),"")</f>
        <v/>
      </c>
      <c r="H88" s="89" t="str">
        <f>IFERROR(IF(VLOOKUP('Xlookup set'!$S88,'Xlookup set'!$A$1:$R$1200,9,FALSE)=0,"",VLOOKUP('Xlookup set'!$S88,'Xlookup set'!$A$1:$R$1200,9,FALSE)),"")</f>
        <v/>
      </c>
      <c r="I88" t="str">
        <f>IFERROR(IF(VLOOKUP('Xlookup set'!$S88,'Xlookup set'!$A$1:$R$1200,10,FALSE)=0,"",VLOOKUP('Xlookup set'!$S88,'Xlookup set'!$A$1:$R$1200,10,FALSE)),"")</f>
        <v/>
      </c>
      <c r="J88" t="str">
        <f>IFERROR(IF(VLOOKUP('Xlookup set'!$S88,'Xlookup set'!$A$1:$R$1200,11,FALSE)=0,"",VLOOKUP('Xlookup set'!$S88,'Xlookup set'!$A$1:$R$1200,11,FALSE)),"")</f>
        <v/>
      </c>
      <c r="K88" t="str">
        <f>IFERROR(IF(VLOOKUP('Xlookup set'!$S88,'Xlookup set'!$A$1:$R$1200,12,FALSE)=0,"",VLOOKUP('Xlookup set'!$S88,'Xlookup set'!$A$1:$R$1200,12,FALSE)),"")</f>
        <v/>
      </c>
      <c r="L88" t="str">
        <f>IFERROR(IF(VLOOKUP('Xlookup set'!$S88,'Xlookup set'!$A$1:$R$1200,13,FALSE)=0,"",VLOOKUP('Xlookup set'!$S88,'Xlookup set'!$A$1:$R$1200,13,FALSE)),"")</f>
        <v/>
      </c>
      <c r="M88" t="str">
        <f>IFERROR(IF(VLOOKUP('Xlookup set'!$S88,'Xlookup set'!$A$1:$R$1200,14,FALSE)=0,"",VLOOKUP('Xlookup set'!$S88,'Xlookup set'!$A$1:$R$1200,14,FALSE)),"")</f>
        <v/>
      </c>
      <c r="N88" t="str">
        <f>IFERROR(IF(VLOOKUP('Xlookup set'!$S88,'Xlookup set'!$A$1:$R$1200,15,FALSE)=0,"",VLOOKUP('Xlookup set'!$S88,'Xlookup set'!$A$1:$R$1200,15,FALSE)),"")</f>
        <v/>
      </c>
      <c r="O88" t="str">
        <f>IFERROR(IF(VLOOKUP('Xlookup set'!$S88,'Xlookup set'!$A$1:$R$1200,16,FALSE)=0,"",VLOOKUP('Xlookup set'!$S88,'Xlookup set'!$A$1:$R$1200,16,FALSE)),"")</f>
        <v/>
      </c>
      <c r="P88" t="str">
        <f t="array" aca="1" ref="P88" ca="1">IFERROR(Y2IF(VLOOKUP('Xlookup set'!$S88,'Xlookup set'!$A$1:$R$1200,17,FALSE)=0,"",VLOOKUP('Xlookup set'!$S88,'Xlookup set'!$A$1:$R$1200,17,FALSE)),"")</f>
        <v/>
      </c>
      <c r="Q88" t="str">
        <f>IFERROR(IF(VLOOKUP('Xlookup set'!$S88,'Xlookup set'!$A$1:$R$1200,18,FALSE)=0,"",VLOOKUP('Xlookup set'!$S88,'Xlookup set'!$A$1:$R$1200,18,FALSE)),"")</f>
        <v/>
      </c>
    </row>
    <row r="89" spans="1:17">
      <c r="A89" t="str">
        <f>IFERROR(VLOOKUP('Xlookup set'!$S89,'Xlookup set'!$A$1:$R$1200,2,FALSE),"")</f>
        <v/>
      </c>
      <c r="B89" t="str">
        <f>IF(I89&lt;&gt;"",ドッグキャリー!$I$2,"")</f>
        <v/>
      </c>
      <c r="C89" t="str">
        <f t="shared" si="4"/>
        <v/>
      </c>
      <c r="D89" t="str">
        <f t="shared" si="5"/>
        <v/>
      </c>
      <c r="E89" t="str">
        <f>IFERROR(IF(VLOOKUP('Xlookup set'!$S89,'Xlookup set'!$A$1:$R$1200,6,FALSE)=0,"",VLOOKUP('Xlookup set'!$S89,'Xlookup set'!$A$1:$R$1200,6,FALSE)),"")</f>
        <v/>
      </c>
      <c r="F89" t="str">
        <f t="array" aca="1" ref="F89" ca="1">IFERROR(F(VLOOKUP('Xlookup set'!$S89,'Xlookup set'!$A$1:$R$1200,7,FALSE)=0,"",VLOOKUP('Xlookup set'!$S89,'Xlookup set'!$A$1:$R$1200,7,FALSE)),"")</f>
        <v/>
      </c>
      <c r="G89" t="str">
        <f>IFERROR(IF(VLOOKUP('Xlookup set'!$S89,'Xlookup set'!$A$1:$R$1200,8,FALSE)=0,"",VLOOKUP('Xlookup set'!$S89,'Xlookup set'!$A$1:$R$1200,8,FALSE)),"")</f>
        <v/>
      </c>
      <c r="H89" s="89" t="str">
        <f>IFERROR(IF(VLOOKUP('Xlookup set'!$S89,'Xlookup set'!$A$1:$R$1200,9,FALSE)=0,"",VLOOKUP('Xlookup set'!$S89,'Xlookup set'!$A$1:$R$1200,9,FALSE)),"")</f>
        <v/>
      </c>
      <c r="I89" t="str">
        <f>IFERROR(IF(VLOOKUP('Xlookup set'!$S89,'Xlookup set'!$A$1:$R$1200,10,FALSE)=0,"",VLOOKUP('Xlookup set'!$S89,'Xlookup set'!$A$1:$R$1200,10,FALSE)),"")</f>
        <v/>
      </c>
      <c r="J89" t="str">
        <f>IFERROR(IF(VLOOKUP('Xlookup set'!$S89,'Xlookup set'!$A$1:$R$1200,11,FALSE)=0,"",VLOOKUP('Xlookup set'!$S89,'Xlookup set'!$A$1:$R$1200,11,FALSE)),"")</f>
        <v/>
      </c>
      <c r="K89" t="str">
        <f>IFERROR(IF(VLOOKUP('Xlookup set'!$S89,'Xlookup set'!$A$1:$R$1200,12,FALSE)=0,"",VLOOKUP('Xlookup set'!$S89,'Xlookup set'!$A$1:$R$1200,12,FALSE)),"")</f>
        <v/>
      </c>
      <c r="L89" t="str">
        <f>IFERROR(IF(VLOOKUP('Xlookup set'!$S89,'Xlookup set'!$A$1:$R$1200,13,FALSE)=0,"",VLOOKUP('Xlookup set'!$S89,'Xlookup set'!$A$1:$R$1200,13,FALSE)),"")</f>
        <v/>
      </c>
      <c r="M89" t="str">
        <f>IFERROR(IF(VLOOKUP('Xlookup set'!$S89,'Xlookup set'!$A$1:$R$1200,14,FALSE)=0,"",VLOOKUP('Xlookup set'!$S89,'Xlookup set'!$A$1:$R$1200,14,FALSE)),"")</f>
        <v/>
      </c>
      <c r="N89" t="str">
        <f>IFERROR(IF(VLOOKUP('Xlookup set'!$S89,'Xlookup set'!$A$1:$R$1200,15,FALSE)=0,"",VLOOKUP('Xlookup set'!$S89,'Xlookup set'!$A$1:$R$1200,15,FALSE)),"")</f>
        <v/>
      </c>
      <c r="O89" t="str">
        <f>IFERROR(IF(VLOOKUP('Xlookup set'!$S89,'Xlookup set'!$A$1:$R$1200,16,FALSE)=0,"",VLOOKUP('Xlookup set'!$S89,'Xlookup set'!$A$1:$R$1200,16,FALSE)),"")</f>
        <v/>
      </c>
      <c r="P89" t="str">
        <f t="array" aca="1" ref="P89" ca="1">IFERROR(Y2IF(VLOOKUP('Xlookup set'!$S89,'Xlookup set'!$A$1:$R$1200,17,FALSE)=0,"",VLOOKUP('Xlookup set'!$S89,'Xlookup set'!$A$1:$R$1200,17,FALSE)),"")</f>
        <v/>
      </c>
      <c r="Q89" t="str">
        <f>IFERROR(IF(VLOOKUP('Xlookup set'!$S89,'Xlookup set'!$A$1:$R$1200,18,FALSE)=0,"",VLOOKUP('Xlookup set'!$S89,'Xlookup set'!$A$1:$R$1200,18,FALSE)),"")</f>
        <v/>
      </c>
    </row>
    <row r="90" spans="1:17">
      <c r="A90" t="str">
        <f>IFERROR(VLOOKUP('Xlookup set'!$S90,'Xlookup set'!$A$1:$R$1200,2,FALSE),"")</f>
        <v/>
      </c>
      <c r="B90" t="str">
        <f>IF(I90&lt;&gt;"",ドッグキャリー!$I$2,"")</f>
        <v/>
      </c>
      <c r="C90" t="str">
        <f t="shared" si="4"/>
        <v/>
      </c>
      <c r="D90" t="str">
        <f t="shared" si="5"/>
        <v/>
      </c>
      <c r="E90" t="str">
        <f>IFERROR(IF(VLOOKUP('Xlookup set'!$S90,'Xlookup set'!$A$1:$R$1200,6,FALSE)=0,"",VLOOKUP('Xlookup set'!$S90,'Xlookup set'!$A$1:$R$1200,6,FALSE)),"")</f>
        <v/>
      </c>
      <c r="F90" t="str">
        <f t="array" aca="1" ref="F90" ca="1">IFERROR(F(VLOOKUP('Xlookup set'!$S90,'Xlookup set'!$A$1:$R$1200,7,FALSE)=0,"",VLOOKUP('Xlookup set'!$S90,'Xlookup set'!$A$1:$R$1200,7,FALSE)),"")</f>
        <v/>
      </c>
      <c r="G90" t="str">
        <f>IFERROR(IF(VLOOKUP('Xlookup set'!$S90,'Xlookup set'!$A$1:$R$1200,8,FALSE)=0,"",VLOOKUP('Xlookup set'!$S90,'Xlookup set'!$A$1:$R$1200,8,FALSE)),"")</f>
        <v/>
      </c>
      <c r="H90" s="89" t="str">
        <f>IFERROR(IF(VLOOKUP('Xlookup set'!$S90,'Xlookup set'!$A$1:$R$1200,9,FALSE)=0,"",VLOOKUP('Xlookup set'!$S90,'Xlookup set'!$A$1:$R$1200,9,FALSE)),"")</f>
        <v/>
      </c>
      <c r="I90" t="str">
        <f>IFERROR(IF(VLOOKUP('Xlookup set'!$S90,'Xlookup set'!$A$1:$R$1200,10,FALSE)=0,"",VLOOKUP('Xlookup set'!$S90,'Xlookup set'!$A$1:$R$1200,10,FALSE)),"")</f>
        <v/>
      </c>
      <c r="J90" t="str">
        <f>IFERROR(IF(VLOOKUP('Xlookup set'!$S90,'Xlookup set'!$A$1:$R$1200,11,FALSE)=0,"",VLOOKUP('Xlookup set'!$S90,'Xlookup set'!$A$1:$R$1200,11,FALSE)),"")</f>
        <v/>
      </c>
      <c r="K90" t="str">
        <f>IFERROR(IF(VLOOKUP('Xlookup set'!$S90,'Xlookup set'!$A$1:$R$1200,12,FALSE)=0,"",VLOOKUP('Xlookup set'!$S90,'Xlookup set'!$A$1:$R$1200,12,FALSE)),"")</f>
        <v/>
      </c>
      <c r="L90" t="str">
        <f>IFERROR(IF(VLOOKUP('Xlookup set'!$S90,'Xlookup set'!$A$1:$R$1200,13,FALSE)=0,"",VLOOKUP('Xlookup set'!$S90,'Xlookup set'!$A$1:$R$1200,13,FALSE)),"")</f>
        <v/>
      </c>
      <c r="M90" t="str">
        <f>IFERROR(IF(VLOOKUP('Xlookup set'!$S90,'Xlookup set'!$A$1:$R$1200,14,FALSE)=0,"",VLOOKUP('Xlookup set'!$S90,'Xlookup set'!$A$1:$R$1200,14,FALSE)),"")</f>
        <v/>
      </c>
      <c r="N90" t="str">
        <f>IFERROR(IF(VLOOKUP('Xlookup set'!$S90,'Xlookup set'!$A$1:$R$1200,15,FALSE)=0,"",VLOOKUP('Xlookup set'!$S90,'Xlookup set'!$A$1:$R$1200,15,FALSE)),"")</f>
        <v/>
      </c>
      <c r="O90" t="str">
        <f>IFERROR(IF(VLOOKUP('Xlookup set'!$S90,'Xlookup set'!$A$1:$R$1200,16,FALSE)=0,"",VLOOKUP('Xlookup set'!$S90,'Xlookup set'!$A$1:$R$1200,16,FALSE)),"")</f>
        <v/>
      </c>
      <c r="P90" t="str">
        <f t="array" aca="1" ref="P90" ca="1">IFERROR(Y2IF(VLOOKUP('Xlookup set'!$S90,'Xlookup set'!$A$1:$R$1200,17,FALSE)=0,"",VLOOKUP('Xlookup set'!$S90,'Xlookup set'!$A$1:$R$1200,17,FALSE)),"")</f>
        <v/>
      </c>
      <c r="Q90" t="str">
        <f>IFERROR(IF(VLOOKUP('Xlookup set'!$S90,'Xlookup set'!$A$1:$R$1200,18,FALSE)=0,"",VLOOKUP('Xlookup set'!$S90,'Xlookup set'!$A$1:$R$1200,18,FALSE)),"")</f>
        <v/>
      </c>
    </row>
    <row r="91" spans="1:17">
      <c r="A91" t="str">
        <f>IFERROR(VLOOKUP('Xlookup set'!$S91,'Xlookup set'!$A$1:$R$1200,2,FALSE),"")</f>
        <v/>
      </c>
      <c r="B91" t="str">
        <f>IF(I91&lt;&gt;"",ドッグキャリー!$I$2,"")</f>
        <v/>
      </c>
      <c r="C91" t="str">
        <f t="shared" si="4"/>
        <v/>
      </c>
      <c r="D91" t="str">
        <f t="shared" si="5"/>
        <v/>
      </c>
      <c r="E91" t="str">
        <f>IFERROR(IF(VLOOKUP('Xlookup set'!$S91,'Xlookup set'!$A$1:$R$1200,6,FALSE)=0,"",VLOOKUP('Xlookup set'!$S91,'Xlookup set'!$A$1:$R$1200,6,FALSE)),"")</f>
        <v/>
      </c>
      <c r="F91" t="str">
        <f t="array" aca="1" ref="F91" ca="1">IFERROR(F(VLOOKUP('Xlookup set'!$S91,'Xlookup set'!$A$1:$R$1200,7,FALSE)=0,"",VLOOKUP('Xlookup set'!$S91,'Xlookup set'!$A$1:$R$1200,7,FALSE)),"")</f>
        <v/>
      </c>
      <c r="G91" t="str">
        <f>IFERROR(IF(VLOOKUP('Xlookup set'!$S91,'Xlookup set'!$A$1:$R$1200,8,FALSE)=0,"",VLOOKUP('Xlookup set'!$S91,'Xlookup set'!$A$1:$R$1200,8,FALSE)),"")</f>
        <v/>
      </c>
      <c r="H91" s="89" t="str">
        <f>IFERROR(IF(VLOOKUP('Xlookup set'!$S91,'Xlookup set'!$A$1:$R$1200,9,FALSE)=0,"",VLOOKUP('Xlookup set'!$S91,'Xlookup set'!$A$1:$R$1200,9,FALSE)),"")</f>
        <v/>
      </c>
      <c r="I91" t="str">
        <f>IFERROR(IF(VLOOKUP('Xlookup set'!$S91,'Xlookup set'!$A$1:$R$1200,10,FALSE)=0,"",VLOOKUP('Xlookup set'!$S91,'Xlookup set'!$A$1:$R$1200,10,FALSE)),"")</f>
        <v/>
      </c>
      <c r="J91" t="str">
        <f>IFERROR(IF(VLOOKUP('Xlookup set'!$S91,'Xlookup set'!$A$1:$R$1200,11,FALSE)=0,"",VLOOKUP('Xlookup set'!$S91,'Xlookup set'!$A$1:$R$1200,11,FALSE)),"")</f>
        <v/>
      </c>
      <c r="K91" t="str">
        <f>IFERROR(IF(VLOOKUP('Xlookup set'!$S91,'Xlookup set'!$A$1:$R$1200,12,FALSE)=0,"",VLOOKUP('Xlookup set'!$S91,'Xlookup set'!$A$1:$R$1200,12,FALSE)),"")</f>
        <v/>
      </c>
      <c r="L91" t="str">
        <f>IFERROR(IF(VLOOKUP('Xlookup set'!$S91,'Xlookup set'!$A$1:$R$1200,13,FALSE)=0,"",VLOOKUP('Xlookup set'!$S91,'Xlookup set'!$A$1:$R$1200,13,FALSE)),"")</f>
        <v/>
      </c>
      <c r="M91" t="str">
        <f>IFERROR(IF(VLOOKUP('Xlookup set'!$S91,'Xlookup set'!$A$1:$R$1200,14,FALSE)=0,"",VLOOKUP('Xlookup set'!$S91,'Xlookup set'!$A$1:$R$1200,14,FALSE)),"")</f>
        <v/>
      </c>
      <c r="N91" t="str">
        <f>IFERROR(IF(VLOOKUP('Xlookup set'!$S91,'Xlookup set'!$A$1:$R$1200,15,FALSE)=0,"",VLOOKUP('Xlookup set'!$S91,'Xlookup set'!$A$1:$R$1200,15,FALSE)),"")</f>
        <v/>
      </c>
      <c r="O91" t="str">
        <f>IFERROR(IF(VLOOKUP('Xlookup set'!$S91,'Xlookup set'!$A$1:$R$1200,16,FALSE)=0,"",VLOOKUP('Xlookup set'!$S91,'Xlookup set'!$A$1:$R$1200,16,FALSE)),"")</f>
        <v/>
      </c>
      <c r="P91" t="str">
        <f t="array" aca="1" ref="P91" ca="1">IFERROR(Y2IF(VLOOKUP('Xlookup set'!$S91,'Xlookup set'!$A$1:$R$1200,17,FALSE)=0,"",VLOOKUP('Xlookup set'!$S91,'Xlookup set'!$A$1:$R$1200,17,FALSE)),"")</f>
        <v/>
      </c>
      <c r="Q91" t="str">
        <f>IFERROR(IF(VLOOKUP('Xlookup set'!$S91,'Xlookup set'!$A$1:$R$1200,18,FALSE)=0,"",VLOOKUP('Xlookup set'!$S91,'Xlookup set'!$A$1:$R$1200,18,FALSE)),"")</f>
        <v/>
      </c>
    </row>
    <row r="92" spans="1:17">
      <c r="A92" t="str">
        <f>IFERROR(VLOOKUP('Xlookup set'!$S92,'Xlookup set'!$A$1:$R$1200,2,FALSE),"")</f>
        <v/>
      </c>
      <c r="B92" t="str">
        <f>IF(I92&lt;&gt;"",ドッグキャリー!$I$2,"")</f>
        <v/>
      </c>
      <c r="C92" t="str">
        <f t="shared" si="4"/>
        <v/>
      </c>
      <c r="D92" t="str">
        <f t="shared" si="5"/>
        <v/>
      </c>
      <c r="E92" t="str">
        <f>IFERROR(IF(VLOOKUP('Xlookup set'!$S92,'Xlookup set'!$A$1:$R$1200,6,FALSE)=0,"",VLOOKUP('Xlookup set'!$S92,'Xlookup set'!$A$1:$R$1200,6,FALSE)),"")</f>
        <v/>
      </c>
      <c r="F92" t="str">
        <f t="array" aca="1" ref="F92" ca="1">IFERROR(F(VLOOKUP('Xlookup set'!$S92,'Xlookup set'!$A$1:$R$1200,7,FALSE)=0,"",VLOOKUP('Xlookup set'!$S92,'Xlookup set'!$A$1:$R$1200,7,FALSE)),"")</f>
        <v/>
      </c>
      <c r="G92" t="str">
        <f>IFERROR(IF(VLOOKUP('Xlookup set'!$S92,'Xlookup set'!$A$1:$R$1200,8,FALSE)=0,"",VLOOKUP('Xlookup set'!$S92,'Xlookup set'!$A$1:$R$1200,8,FALSE)),"")</f>
        <v/>
      </c>
      <c r="H92" s="89" t="str">
        <f>IFERROR(IF(VLOOKUP('Xlookup set'!$S92,'Xlookup set'!$A$1:$R$1200,9,FALSE)=0,"",VLOOKUP('Xlookup set'!$S92,'Xlookup set'!$A$1:$R$1200,9,FALSE)),"")</f>
        <v/>
      </c>
      <c r="I92" t="str">
        <f>IFERROR(IF(VLOOKUP('Xlookup set'!$S92,'Xlookup set'!$A$1:$R$1200,10,FALSE)=0,"",VLOOKUP('Xlookup set'!$S92,'Xlookup set'!$A$1:$R$1200,10,FALSE)),"")</f>
        <v/>
      </c>
      <c r="J92" t="str">
        <f>IFERROR(IF(VLOOKUP('Xlookup set'!$S92,'Xlookup set'!$A$1:$R$1200,11,FALSE)=0,"",VLOOKUP('Xlookup set'!$S92,'Xlookup set'!$A$1:$R$1200,11,FALSE)),"")</f>
        <v/>
      </c>
      <c r="K92" t="str">
        <f>IFERROR(IF(VLOOKUP('Xlookup set'!$S92,'Xlookup set'!$A$1:$R$1200,12,FALSE)=0,"",VLOOKUP('Xlookup set'!$S92,'Xlookup set'!$A$1:$R$1200,12,FALSE)),"")</f>
        <v/>
      </c>
      <c r="L92" t="str">
        <f>IFERROR(IF(VLOOKUP('Xlookup set'!$S92,'Xlookup set'!$A$1:$R$1200,13,FALSE)=0,"",VLOOKUP('Xlookup set'!$S92,'Xlookup set'!$A$1:$R$1200,13,FALSE)),"")</f>
        <v/>
      </c>
      <c r="M92" t="str">
        <f>IFERROR(IF(VLOOKUP('Xlookup set'!$S92,'Xlookup set'!$A$1:$R$1200,14,FALSE)=0,"",VLOOKUP('Xlookup set'!$S92,'Xlookup set'!$A$1:$R$1200,14,FALSE)),"")</f>
        <v/>
      </c>
      <c r="N92" t="str">
        <f>IFERROR(IF(VLOOKUP('Xlookup set'!$S92,'Xlookup set'!$A$1:$R$1200,15,FALSE)=0,"",VLOOKUP('Xlookup set'!$S92,'Xlookup set'!$A$1:$R$1200,15,FALSE)),"")</f>
        <v/>
      </c>
      <c r="O92" t="str">
        <f>IFERROR(IF(VLOOKUP('Xlookup set'!$S92,'Xlookup set'!$A$1:$R$1200,16,FALSE)=0,"",VLOOKUP('Xlookup set'!$S92,'Xlookup set'!$A$1:$R$1200,16,FALSE)),"")</f>
        <v/>
      </c>
      <c r="P92" t="str">
        <f t="array" aca="1" ref="P92" ca="1">IFERROR(Y2IF(VLOOKUP('Xlookup set'!$S92,'Xlookup set'!$A$1:$R$1200,17,FALSE)=0,"",VLOOKUP('Xlookup set'!$S92,'Xlookup set'!$A$1:$R$1200,17,FALSE)),"")</f>
        <v/>
      </c>
      <c r="Q92" t="str">
        <f>IFERROR(IF(VLOOKUP('Xlookup set'!$S92,'Xlookup set'!$A$1:$R$1200,18,FALSE)=0,"",VLOOKUP('Xlookup set'!$S92,'Xlookup set'!$A$1:$R$1200,18,FALSE)),"")</f>
        <v/>
      </c>
    </row>
    <row r="93" spans="1:17">
      <c r="A93" t="str">
        <f>IFERROR(VLOOKUP('Xlookup set'!$S93,'Xlookup set'!$A$1:$R$1200,2,FALSE),"")</f>
        <v/>
      </c>
      <c r="B93" t="str">
        <f>IF(I93&lt;&gt;"",ドッグキャリー!$I$2,"")</f>
        <v/>
      </c>
      <c r="C93" t="str">
        <f t="shared" si="4"/>
        <v/>
      </c>
      <c r="D93" t="str">
        <f t="shared" si="5"/>
        <v/>
      </c>
      <c r="E93" t="str">
        <f>IFERROR(IF(VLOOKUP('Xlookup set'!$S93,'Xlookup set'!$A$1:$R$1200,6,FALSE)=0,"",VLOOKUP('Xlookup set'!$S93,'Xlookup set'!$A$1:$R$1200,6,FALSE)),"")</f>
        <v/>
      </c>
      <c r="F93" t="str">
        <f t="array" aca="1" ref="F93" ca="1">IFERROR(F(VLOOKUP('Xlookup set'!$S93,'Xlookup set'!$A$1:$R$1200,7,FALSE)=0,"",VLOOKUP('Xlookup set'!$S93,'Xlookup set'!$A$1:$R$1200,7,FALSE)),"")</f>
        <v/>
      </c>
      <c r="G93" t="str">
        <f>IFERROR(IF(VLOOKUP('Xlookup set'!$S93,'Xlookup set'!$A$1:$R$1200,8,FALSE)=0,"",VLOOKUP('Xlookup set'!$S93,'Xlookup set'!$A$1:$R$1200,8,FALSE)),"")</f>
        <v/>
      </c>
      <c r="H93" s="89" t="str">
        <f>IFERROR(IF(VLOOKUP('Xlookup set'!$S93,'Xlookup set'!$A$1:$R$1200,9,FALSE)=0,"",VLOOKUP('Xlookup set'!$S93,'Xlookup set'!$A$1:$R$1200,9,FALSE)),"")</f>
        <v/>
      </c>
      <c r="I93" t="str">
        <f>IFERROR(IF(VLOOKUP('Xlookup set'!$S93,'Xlookup set'!$A$1:$R$1200,10,FALSE)=0,"",VLOOKUP('Xlookup set'!$S93,'Xlookup set'!$A$1:$R$1200,10,FALSE)),"")</f>
        <v/>
      </c>
      <c r="J93" t="str">
        <f>IFERROR(IF(VLOOKUP('Xlookup set'!$S93,'Xlookup set'!$A$1:$R$1200,11,FALSE)=0,"",VLOOKUP('Xlookup set'!$S93,'Xlookup set'!$A$1:$R$1200,11,FALSE)),"")</f>
        <v/>
      </c>
      <c r="K93" t="str">
        <f>IFERROR(IF(VLOOKUP('Xlookup set'!$S93,'Xlookup set'!$A$1:$R$1200,12,FALSE)=0,"",VLOOKUP('Xlookup set'!$S93,'Xlookup set'!$A$1:$R$1200,12,FALSE)),"")</f>
        <v/>
      </c>
      <c r="L93" t="str">
        <f>IFERROR(IF(VLOOKUP('Xlookup set'!$S93,'Xlookup set'!$A$1:$R$1200,13,FALSE)=0,"",VLOOKUP('Xlookup set'!$S93,'Xlookup set'!$A$1:$R$1200,13,FALSE)),"")</f>
        <v/>
      </c>
      <c r="M93" t="str">
        <f>IFERROR(IF(VLOOKUP('Xlookup set'!$S93,'Xlookup set'!$A$1:$R$1200,14,FALSE)=0,"",VLOOKUP('Xlookup set'!$S93,'Xlookup set'!$A$1:$R$1200,14,FALSE)),"")</f>
        <v/>
      </c>
      <c r="N93" t="str">
        <f>IFERROR(IF(VLOOKUP('Xlookup set'!$S93,'Xlookup set'!$A$1:$R$1200,15,FALSE)=0,"",VLOOKUP('Xlookup set'!$S93,'Xlookup set'!$A$1:$R$1200,15,FALSE)),"")</f>
        <v/>
      </c>
      <c r="O93" t="str">
        <f>IFERROR(IF(VLOOKUP('Xlookup set'!$S93,'Xlookup set'!$A$1:$R$1200,16,FALSE)=0,"",VLOOKUP('Xlookup set'!$S93,'Xlookup set'!$A$1:$R$1200,16,FALSE)),"")</f>
        <v/>
      </c>
      <c r="P93" t="str">
        <f t="array" aca="1" ref="P93" ca="1">IFERROR(Y2IF(VLOOKUP('Xlookup set'!$S93,'Xlookup set'!$A$1:$R$1200,17,FALSE)=0,"",VLOOKUP('Xlookup set'!$S93,'Xlookup set'!$A$1:$R$1200,17,FALSE)),"")</f>
        <v/>
      </c>
      <c r="Q93" t="str">
        <f>IFERROR(IF(VLOOKUP('Xlookup set'!$S93,'Xlookup set'!$A$1:$R$1200,18,FALSE)=0,"",VLOOKUP('Xlookup set'!$S93,'Xlookup set'!$A$1:$R$1200,18,FALSE)),"")</f>
        <v/>
      </c>
    </row>
    <row r="94" spans="1:17">
      <c r="A94" t="str">
        <f>IFERROR(VLOOKUP('Xlookup set'!$S94,'Xlookup set'!$A$1:$R$1200,2,FALSE),"")</f>
        <v/>
      </c>
      <c r="B94" t="str">
        <f>IF(I94&lt;&gt;"",ドッグキャリー!$I$2,"")</f>
        <v/>
      </c>
      <c r="C94" t="str">
        <f t="shared" si="4"/>
        <v/>
      </c>
      <c r="D94" t="str">
        <f t="shared" si="5"/>
        <v/>
      </c>
      <c r="E94" t="str">
        <f>IFERROR(IF(VLOOKUP('Xlookup set'!$S94,'Xlookup set'!$A$1:$R$1200,6,FALSE)=0,"",VLOOKUP('Xlookup set'!$S94,'Xlookup set'!$A$1:$R$1200,6,FALSE)),"")</f>
        <v/>
      </c>
      <c r="F94" t="str">
        <f t="array" aca="1" ref="F94" ca="1">IFERROR(F(VLOOKUP('Xlookup set'!$S94,'Xlookup set'!$A$1:$R$1200,7,FALSE)=0,"",VLOOKUP('Xlookup set'!$S94,'Xlookup set'!$A$1:$R$1200,7,FALSE)),"")</f>
        <v/>
      </c>
      <c r="G94" t="str">
        <f>IFERROR(IF(VLOOKUP('Xlookup set'!$S94,'Xlookup set'!$A$1:$R$1200,8,FALSE)=0,"",VLOOKUP('Xlookup set'!$S94,'Xlookup set'!$A$1:$R$1200,8,FALSE)),"")</f>
        <v/>
      </c>
      <c r="H94" s="89" t="str">
        <f>IFERROR(IF(VLOOKUP('Xlookup set'!$S94,'Xlookup set'!$A$1:$R$1200,9,FALSE)=0,"",VLOOKUP('Xlookup set'!$S94,'Xlookup set'!$A$1:$R$1200,9,FALSE)),"")</f>
        <v/>
      </c>
      <c r="I94" t="str">
        <f>IFERROR(IF(VLOOKUP('Xlookup set'!$S94,'Xlookup set'!$A$1:$R$1200,10,FALSE)=0,"",VLOOKUP('Xlookup set'!$S94,'Xlookup set'!$A$1:$R$1200,10,FALSE)),"")</f>
        <v/>
      </c>
      <c r="J94" t="str">
        <f>IFERROR(IF(VLOOKUP('Xlookup set'!$S94,'Xlookup set'!$A$1:$R$1200,11,FALSE)=0,"",VLOOKUP('Xlookup set'!$S94,'Xlookup set'!$A$1:$R$1200,11,FALSE)),"")</f>
        <v/>
      </c>
      <c r="K94" t="str">
        <f>IFERROR(IF(VLOOKUP('Xlookup set'!$S94,'Xlookup set'!$A$1:$R$1200,12,FALSE)=0,"",VLOOKUP('Xlookup set'!$S94,'Xlookup set'!$A$1:$R$1200,12,FALSE)),"")</f>
        <v/>
      </c>
      <c r="L94" t="str">
        <f>IFERROR(IF(VLOOKUP('Xlookup set'!$S94,'Xlookup set'!$A$1:$R$1200,13,FALSE)=0,"",VLOOKUP('Xlookup set'!$S94,'Xlookup set'!$A$1:$R$1200,13,FALSE)),"")</f>
        <v/>
      </c>
      <c r="M94" t="str">
        <f>IFERROR(IF(VLOOKUP('Xlookup set'!$S94,'Xlookup set'!$A$1:$R$1200,14,FALSE)=0,"",VLOOKUP('Xlookup set'!$S94,'Xlookup set'!$A$1:$R$1200,14,FALSE)),"")</f>
        <v/>
      </c>
      <c r="N94" t="str">
        <f>IFERROR(IF(VLOOKUP('Xlookup set'!$S94,'Xlookup set'!$A$1:$R$1200,15,FALSE)=0,"",VLOOKUP('Xlookup set'!$S94,'Xlookup set'!$A$1:$R$1200,15,FALSE)),"")</f>
        <v/>
      </c>
      <c r="O94" t="str">
        <f>IFERROR(IF(VLOOKUP('Xlookup set'!$S94,'Xlookup set'!$A$1:$R$1200,16,FALSE)=0,"",VLOOKUP('Xlookup set'!$S94,'Xlookup set'!$A$1:$R$1200,16,FALSE)),"")</f>
        <v/>
      </c>
      <c r="P94" t="str">
        <f t="array" aca="1" ref="P94" ca="1">IFERROR(Y2IF(VLOOKUP('Xlookup set'!$S94,'Xlookup set'!$A$1:$R$1200,17,FALSE)=0,"",VLOOKUP('Xlookup set'!$S94,'Xlookup set'!$A$1:$R$1200,17,FALSE)),"")</f>
        <v/>
      </c>
      <c r="Q94" t="str">
        <f>IFERROR(IF(VLOOKUP('Xlookup set'!$S94,'Xlookup set'!$A$1:$R$1200,18,FALSE)=0,"",VLOOKUP('Xlookup set'!$S94,'Xlookup set'!$A$1:$R$1200,18,FALSE)),"")</f>
        <v/>
      </c>
    </row>
    <row r="95" spans="1:17">
      <c r="A95" t="str">
        <f>IFERROR(VLOOKUP('Xlookup set'!$S95,'Xlookup set'!$A$1:$R$1200,2,FALSE),"")</f>
        <v/>
      </c>
      <c r="B95" t="str">
        <f>IF(I95&lt;&gt;"",ドッグキャリー!$I$2,"")</f>
        <v/>
      </c>
      <c r="C95" t="str">
        <f t="shared" si="4"/>
        <v/>
      </c>
      <c r="D95" t="str">
        <f t="shared" si="5"/>
        <v/>
      </c>
      <c r="E95" t="str">
        <f>IFERROR(IF(VLOOKUP('Xlookup set'!$S95,'Xlookup set'!$A$1:$R$1200,6,FALSE)=0,"",VLOOKUP('Xlookup set'!$S95,'Xlookup set'!$A$1:$R$1200,6,FALSE)),"")</f>
        <v/>
      </c>
      <c r="F95" t="str">
        <f t="array" aca="1" ref="F95" ca="1">IFERROR(F(VLOOKUP('Xlookup set'!$S95,'Xlookup set'!$A$1:$R$1200,7,FALSE)=0,"",VLOOKUP('Xlookup set'!$S95,'Xlookup set'!$A$1:$R$1200,7,FALSE)),"")</f>
        <v/>
      </c>
      <c r="G95" t="str">
        <f>IFERROR(IF(VLOOKUP('Xlookup set'!$S95,'Xlookup set'!$A$1:$R$1200,8,FALSE)=0,"",VLOOKUP('Xlookup set'!$S95,'Xlookup set'!$A$1:$R$1200,8,FALSE)),"")</f>
        <v/>
      </c>
      <c r="H95" s="89" t="str">
        <f>IFERROR(IF(VLOOKUP('Xlookup set'!$S95,'Xlookup set'!$A$1:$R$1200,9,FALSE)=0,"",VLOOKUP('Xlookup set'!$S95,'Xlookup set'!$A$1:$R$1200,9,FALSE)),"")</f>
        <v/>
      </c>
      <c r="I95" t="str">
        <f>IFERROR(IF(VLOOKUP('Xlookup set'!$S95,'Xlookup set'!$A$1:$R$1200,10,FALSE)=0,"",VLOOKUP('Xlookup set'!$S95,'Xlookup set'!$A$1:$R$1200,10,FALSE)),"")</f>
        <v/>
      </c>
      <c r="J95" t="str">
        <f>IFERROR(IF(VLOOKUP('Xlookup set'!$S95,'Xlookup set'!$A$1:$R$1200,11,FALSE)=0,"",VLOOKUP('Xlookup set'!$S95,'Xlookup set'!$A$1:$R$1200,11,FALSE)),"")</f>
        <v/>
      </c>
      <c r="K95" t="str">
        <f>IFERROR(IF(VLOOKUP('Xlookup set'!$S95,'Xlookup set'!$A$1:$R$1200,12,FALSE)=0,"",VLOOKUP('Xlookup set'!$S95,'Xlookup set'!$A$1:$R$1200,12,FALSE)),"")</f>
        <v/>
      </c>
      <c r="L95" t="str">
        <f>IFERROR(IF(VLOOKUP('Xlookup set'!$S95,'Xlookup set'!$A$1:$R$1200,13,FALSE)=0,"",VLOOKUP('Xlookup set'!$S95,'Xlookup set'!$A$1:$R$1200,13,FALSE)),"")</f>
        <v/>
      </c>
      <c r="M95" t="str">
        <f>IFERROR(IF(VLOOKUP('Xlookup set'!$S95,'Xlookup set'!$A$1:$R$1200,14,FALSE)=0,"",VLOOKUP('Xlookup set'!$S95,'Xlookup set'!$A$1:$R$1200,14,FALSE)),"")</f>
        <v/>
      </c>
      <c r="N95" t="str">
        <f>IFERROR(IF(VLOOKUP('Xlookup set'!$S95,'Xlookup set'!$A$1:$R$1200,15,FALSE)=0,"",VLOOKUP('Xlookup set'!$S95,'Xlookup set'!$A$1:$R$1200,15,FALSE)),"")</f>
        <v/>
      </c>
      <c r="O95" t="str">
        <f>IFERROR(IF(VLOOKUP('Xlookup set'!$S95,'Xlookup set'!$A$1:$R$1200,16,FALSE)=0,"",VLOOKUP('Xlookup set'!$S95,'Xlookup set'!$A$1:$R$1200,16,FALSE)),"")</f>
        <v/>
      </c>
      <c r="P95" t="str">
        <f t="array" aca="1" ref="P95" ca="1">IFERROR(Y2IF(VLOOKUP('Xlookup set'!$S95,'Xlookup set'!$A$1:$R$1200,17,FALSE)=0,"",VLOOKUP('Xlookup set'!$S95,'Xlookup set'!$A$1:$R$1200,17,FALSE)),"")</f>
        <v/>
      </c>
      <c r="Q95" t="str">
        <f>IFERROR(IF(VLOOKUP('Xlookup set'!$S95,'Xlookup set'!$A$1:$R$1200,18,FALSE)=0,"",VLOOKUP('Xlookup set'!$S95,'Xlookup set'!$A$1:$R$1200,18,FALSE)),"")</f>
        <v/>
      </c>
    </row>
    <row r="96" spans="1:17">
      <c r="A96" t="str">
        <f>IFERROR(VLOOKUP('Xlookup set'!$S96,'Xlookup set'!$A$1:$R$1200,2,FALSE),"")</f>
        <v/>
      </c>
      <c r="B96" t="str">
        <f>IF(I96&lt;&gt;"",ドッグキャリー!$I$2,"")</f>
        <v/>
      </c>
      <c r="C96" t="str">
        <f t="shared" si="4"/>
        <v/>
      </c>
      <c r="D96" t="str">
        <f t="shared" si="5"/>
        <v/>
      </c>
      <c r="E96" t="str">
        <f>IFERROR(IF(VLOOKUP('Xlookup set'!$S96,'Xlookup set'!$A$1:$R$1200,6,FALSE)=0,"",VLOOKUP('Xlookup set'!$S96,'Xlookup set'!$A$1:$R$1200,6,FALSE)),"")</f>
        <v/>
      </c>
      <c r="F96" t="str">
        <f t="array" aca="1" ref="F96" ca="1">IFERROR(F(VLOOKUP('Xlookup set'!$S96,'Xlookup set'!$A$1:$R$1200,7,FALSE)=0,"",VLOOKUP('Xlookup set'!$S96,'Xlookup set'!$A$1:$R$1200,7,FALSE)),"")</f>
        <v/>
      </c>
      <c r="G96" t="str">
        <f>IFERROR(IF(VLOOKUP('Xlookup set'!$S96,'Xlookup set'!$A$1:$R$1200,8,FALSE)=0,"",VLOOKUP('Xlookup set'!$S96,'Xlookup set'!$A$1:$R$1200,8,FALSE)),"")</f>
        <v/>
      </c>
      <c r="H96" s="89" t="str">
        <f>IFERROR(IF(VLOOKUP('Xlookup set'!$S96,'Xlookup set'!$A$1:$R$1200,9,FALSE)=0,"",VLOOKUP('Xlookup set'!$S96,'Xlookup set'!$A$1:$R$1200,9,FALSE)),"")</f>
        <v/>
      </c>
      <c r="I96" t="str">
        <f>IFERROR(IF(VLOOKUP('Xlookup set'!$S96,'Xlookup set'!$A$1:$R$1200,10,FALSE)=0,"",VLOOKUP('Xlookup set'!$S96,'Xlookup set'!$A$1:$R$1200,10,FALSE)),"")</f>
        <v/>
      </c>
      <c r="J96" t="str">
        <f>IFERROR(IF(VLOOKUP('Xlookup set'!$S96,'Xlookup set'!$A$1:$R$1200,11,FALSE)=0,"",VLOOKUP('Xlookup set'!$S96,'Xlookup set'!$A$1:$R$1200,11,FALSE)),"")</f>
        <v/>
      </c>
      <c r="K96" t="str">
        <f>IFERROR(IF(VLOOKUP('Xlookup set'!$S96,'Xlookup set'!$A$1:$R$1200,12,FALSE)=0,"",VLOOKUP('Xlookup set'!$S96,'Xlookup set'!$A$1:$R$1200,12,FALSE)),"")</f>
        <v/>
      </c>
      <c r="L96" t="str">
        <f>IFERROR(IF(VLOOKUP('Xlookup set'!$S96,'Xlookup set'!$A$1:$R$1200,13,FALSE)=0,"",VLOOKUP('Xlookup set'!$S96,'Xlookup set'!$A$1:$R$1200,13,FALSE)),"")</f>
        <v/>
      </c>
      <c r="M96" t="str">
        <f>IFERROR(IF(VLOOKUP('Xlookup set'!$S96,'Xlookup set'!$A$1:$R$1200,14,FALSE)=0,"",VLOOKUP('Xlookup set'!$S96,'Xlookup set'!$A$1:$R$1200,14,FALSE)),"")</f>
        <v/>
      </c>
      <c r="N96" t="str">
        <f>IFERROR(IF(VLOOKUP('Xlookup set'!$S96,'Xlookup set'!$A$1:$R$1200,15,FALSE)=0,"",VLOOKUP('Xlookup set'!$S96,'Xlookup set'!$A$1:$R$1200,15,FALSE)),"")</f>
        <v/>
      </c>
      <c r="O96" t="str">
        <f>IFERROR(IF(VLOOKUP('Xlookup set'!$S96,'Xlookup set'!$A$1:$R$1200,16,FALSE)=0,"",VLOOKUP('Xlookup set'!$S96,'Xlookup set'!$A$1:$R$1200,16,FALSE)),"")</f>
        <v/>
      </c>
      <c r="P96" t="str">
        <f t="array" aca="1" ref="P96" ca="1">IFERROR(Y2IF(VLOOKUP('Xlookup set'!$S96,'Xlookup set'!$A$1:$R$1200,17,FALSE)=0,"",VLOOKUP('Xlookup set'!$S96,'Xlookup set'!$A$1:$R$1200,17,FALSE)),"")</f>
        <v/>
      </c>
      <c r="Q96" t="str">
        <f>IFERROR(IF(VLOOKUP('Xlookup set'!$S96,'Xlookup set'!$A$1:$R$1200,18,FALSE)=0,"",VLOOKUP('Xlookup set'!$S96,'Xlookup set'!$A$1:$R$1200,18,FALSE)),"")</f>
        <v/>
      </c>
    </row>
    <row r="97" spans="1:17">
      <c r="A97" t="str">
        <f>IFERROR(VLOOKUP('Xlookup set'!$S97,'Xlookup set'!$A$1:$R$1200,2,FALSE),"")</f>
        <v/>
      </c>
      <c r="B97" t="str">
        <f>IF(I97&lt;&gt;"",ドッグキャリー!$I$2,"")</f>
        <v/>
      </c>
      <c r="C97" t="str">
        <f t="shared" si="4"/>
        <v/>
      </c>
      <c r="D97" t="str">
        <f t="shared" si="5"/>
        <v/>
      </c>
      <c r="E97" t="str">
        <f>IFERROR(IF(VLOOKUP('Xlookup set'!$S97,'Xlookup set'!$A$1:$R$1200,6,FALSE)=0,"",VLOOKUP('Xlookup set'!$S97,'Xlookup set'!$A$1:$R$1200,6,FALSE)),"")</f>
        <v/>
      </c>
      <c r="F97" t="str">
        <f t="array" aca="1" ref="F97" ca="1">IFERROR(F(VLOOKUP('Xlookup set'!$S97,'Xlookup set'!$A$1:$R$1200,7,FALSE)=0,"",VLOOKUP('Xlookup set'!$S97,'Xlookup set'!$A$1:$R$1200,7,FALSE)),"")</f>
        <v/>
      </c>
      <c r="G97" t="str">
        <f>IFERROR(IF(VLOOKUP('Xlookup set'!$S97,'Xlookup set'!$A$1:$R$1200,8,FALSE)=0,"",VLOOKUP('Xlookup set'!$S97,'Xlookup set'!$A$1:$R$1200,8,FALSE)),"")</f>
        <v/>
      </c>
      <c r="H97" s="89" t="str">
        <f>IFERROR(IF(VLOOKUP('Xlookup set'!$S97,'Xlookup set'!$A$1:$R$1200,9,FALSE)=0,"",VLOOKUP('Xlookup set'!$S97,'Xlookup set'!$A$1:$R$1200,9,FALSE)),"")</f>
        <v/>
      </c>
      <c r="I97" t="str">
        <f>IFERROR(IF(VLOOKUP('Xlookup set'!$S97,'Xlookup set'!$A$1:$R$1200,10,FALSE)=0,"",VLOOKUP('Xlookup set'!$S97,'Xlookup set'!$A$1:$R$1200,10,FALSE)),"")</f>
        <v/>
      </c>
      <c r="J97" t="str">
        <f>IFERROR(IF(VLOOKUP('Xlookup set'!$S97,'Xlookup set'!$A$1:$R$1200,11,FALSE)=0,"",VLOOKUP('Xlookup set'!$S97,'Xlookup set'!$A$1:$R$1200,11,FALSE)),"")</f>
        <v/>
      </c>
      <c r="K97" t="str">
        <f>IFERROR(IF(VLOOKUP('Xlookup set'!$S97,'Xlookup set'!$A$1:$R$1200,12,FALSE)=0,"",VLOOKUP('Xlookup set'!$S97,'Xlookup set'!$A$1:$R$1200,12,FALSE)),"")</f>
        <v/>
      </c>
      <c r="L97" t="str">
        <f>IFERROR(IF(VLOOKUP('Xlookup set'!$S97,'Xlookup set'!$A$1:$R$1200,13,FALSE)=0,"",VLOOKUP('Xlookup set'!$S97,'Xlookup set'!$A$1:$R$1200,13,FALSE)),"")</f>
        <v/>
      </c>
      <c r="M97" t="str">
        <f>IFERROR(IF(VLOOKUP('Xlookup set'!$S97,'Xlookup set'!$A$1:$R$1200,14,FALSE)=0,"",VLOOKUP('Xlookup set'!$S97,'Xlookup set'!$A$1:$R$1200,14,FALSE)),"")</f>
        <v/>
      </c>
      <c r="N97" t="str">
        <f>IFERROR(IF(VLOOKUP('Xlookup set'!$S97,'Xlookup set'!$A$1:$R$1200,15,FALSE)=0,"",VLOOKUP('Xlookup set'!$S97,'Xlookup set'!$A$1:$R$1200,15,FALSE)),"")</f>
        <v/>
      </c>
      <c r="O97" t="str">
        <f>IFERROR(IF(VLOOKUP('Xlookup set'!$S97,'Xlookup set'!$A$1:$R$1200,16,FALSE)=0,"",VLOOKUP('Xlookup set'!$S97,'Xlookup set'!$A$1:$R$1200,16,FALSE)),"")</f>
        <v/>
      </c>
      <c r="P97" t="str">
        <f t="array" aca="1" ref="P97" ca="1">IFERROR(Y2IF(VLOOKUP('Xlookup set'!$S97,'Xlookup set'!$A$1:$R$1200,17,FALSE)=0,"",VLOOKUP('Xlookup set'!$S97,'Xlookup set'!$A$1:$R$1200,17,FALSE)),"")</f>
        <v/>
      </c>
      <c r="Q97" t="str">
        <f>IFERROR(IF(VLOOKUP('Xlookup set'!$S97,'Xlookup set'!$A$1:$R$1200,18,FALSE)=0,"",VLOOKUP('Xlookup set'!$S97,'Xlookup set'!$A$1:$R$1200,18,FALSE)),"")</f>
        <v/>
      </c>
    </row>
    <row r="98" spans="1:17">
      <c r="A98" t="str">
        <f>IFERROR(VLOOKUP('Xlookup set'!$S98,'Xlookup set'!$A$1:$R$1200,2,FALSE),"")</f>
        <v/>
      </c>
      <c r="B98" t="str">
        <f>IF(I98&lt;&gt;"",ドッグキャリー!$I$2,"")</f>
        <v/>
      </c>
      <c r="C98" t="str">
        <f t="shared" si="4"/>
        <v/>
      </c>
      <c r="D98" t="str">
        <f t="shared" si="5"/>
        <v/>
      </c>
      <c r="E98" t="str">
        <f>IFERROR(IF(VLOOKUP('Xlookup set'!$S98,'Xlookup set'!$A$1:$R$1200,6,FALSE)=0,"",VLOOKUP('Xlookup set'!$S98,'Xlookup set'!$A$1:$R$1200,6,FALSE)),"")</f>
        <v/>
      </c>
      <c r="F98" t="str">
        <f t="array" aca="1" ref="F98" ca="1">IFERROR(F(VLOOKUP('Xlookup set'!$S98,'Xlookup set'!$A$1:$R$1200,7,FALSE)=0,"",VLOOKUP('Xlookup set'!$S98,'Xlookup set'!$A$1:$R$1200,7,FALSE)),"")</f>
        <v/>
      </c>
      <c r="G98" t="str">
        <f>IFERROR(IF(VLOOKUP('Xlookup set'!$S98,'Xlookup set'!$A$1:$R$1200,8,FALSE)=0,"",VLOOKUP('Xlookup set'!$S98,'Xlookup set'!$A$1:$R$1200,8,FALSE)),"")</f>
        <v/>
      </c>
      <c r="H98" s="89" t="str">
        <f>IFERROR(IF(VLOOKUP('Xlookup set'!$S98,'Xlookup set'!$A$1:$R$1200,9,FALSE)=0,"",VLOOKUP('Xlookup set'!$S98,'Xlookup set'!$A$1:$R$1200,9,FALSE)),"")</f>
        <v/>
      </c>
      <c r="I98" t="str">
        <f>IFERROR(IF(VLOOKUP('Xlookup set'!$S98,'Xlookup set'!$A$1:$R$1200,10,FALSE)=0,"",VLOOKUP('Xlookup set'!$S98,'Xlookup set'!$A$1:$R$1200,10,FALSE)),"")</f>
        <v/>
      </c>
      <c r="J98" t="str">
        <f>IFERROR(IF(VLOOKUP('Xlookup set'!$S98,'Xlookup set'!$A$1:$R$1200,11,FALSE)=0,"",VLOOKUP('Xlookup set'!$S98,'Xlookup set'!$A$1:$R$1200,11,FALSE)),"")</f>
        <v/>
      </c>
      <c r="K98" t="str">
        <f>IFERROR(IF(VLOOKUP('Xlookup set'!$S98,'Xlookup set'!$A$1:$R$1200,12,FALSE)=0,"",VLOOKUP('Xlookup set'!$S98,'Xlookup set'!$A$1:$R$1200,12,FALSE)),"")</f>
        <v/>
      </c>
      <c r="L98" t="str">
        <f>IFERROR(IF(VLOOKUP('Xlookup set'!$S98,'Xlookup set'!$A$1:$R$1200,13,FALSE)=0,"",VLOOKUP('Xlookup set'!$S98,'Xlookup set'!$A$1:$R$1200,13,FALSE)),"")</f>
        <v/>
      </c>
      <c r="M98" t="str">
        <f>IFERROR(IF(VLOOKUP('Xlookup set'!$S98,'Xlookup set'!$A$1:$R$1200,14,FALSE)=0,"",VLOOKUP('Xlookup set'!$S98,'Xlookup set'!$A$1:$R$1200,14,FALSE)),"")</f>
        <v/>
      </c>
      <c r="N98" t="str">
        <f>IFERROR(IF(VLOOKUP('Xlookup set'!$S98,'Xlookup set'!$A$1:$R$1200,15,FALSE)=0,"",VLOOKUP('Xlookup set'!$S98,'Xlookup set'!$A$1:$R$1200,15,FALSE)),"")</f>
        <v/>
      </c>
      <c r="O98" t="str">
        <f>IFERROR(IF(VLOOKUP('Xlookup set'!$S98,'Xlookup set'!$A$1:$R$1200,16,FALSE)=0,"",VLOOKUP('Xlookup set'!$S98,'Xlookup set'!$A$1:$R$1200,16,FALSE)),"")</f>
        <v/>
      </c>
      <c r="P98" t="str">
        <f t="array" aca="1" ref="P98" ca="1">IFERROR(Y2IF(VLOOKUP('Xlookup set'!$S98,'Xlookup set'!$A$1:$R$1200,17,FALSE)=0,"",VLOOKUP('Xlookup set'!$S98,'Xlookup set'!$A$1:$R$1200,17,FALSE)),"")</f>
        <v/>
      </c>
      <c r="Q98" t="str">
        <f>IFERROR(IF(VLOOKUP('Xlookup set'!$S98,'Xlookup set'!$A$1:$R$1200,18,FALSE)=0,"",VLOOKUP('Xlookup set'!$S98,'Xlookup set'!$A$1:$R$1200,18,FALSE)),"")</f>
        <v/>
      </c>
    </row>
    <row r="99" spans="1:17">
      <c r="A99" t="str">
        <f>IFERROR(VLOOKUP('Xlookup set'!$S99,'Xlookup set'!$A$1:$R$1200,2,FALSE),"")</f>
        <v/>
      </c>
      <c r="B99" t="str">
        <f>IF(I99&lt;&gt;"",ドッグキャリー!$I$2,"")</f>
        <v/>
      </c>
      <c r="C99" t="str">
        <f t="shared" si="4"/>
        <v/>
      </c>
      <c r="D99" t="str">
        <f t="shared" si="5"/>
        <v/>
      </c>
      <c r="E99" t="str">
        <f>IFERROR(IF(VLOOKUP('Xlookup set'!$S99,'Xlookup set'!$A$1:$R$1200,6,FALSE)=0,"",VLOOKUP('Xlookup set'!$S99,'Xlookup set'!$A$1:$R$1200,6,FALSE)),"")</f>
        <v/>
      </c>
      <c r="F99" t="str">
        <f t="array" aca="1" ref="F99" ca="1">IFERROR(F(VLOOKUP('Xlookup set'!$S99,'Xlookup set'!$A$1:$R$1200,7,FALSE)=0,"",VLOOKUP('Xlookup set'!$S99,'Xlookup set'!$A$1:$R$1200,7,FALSE)),"")</f>
        <v/>
      </c>
      <c r="G99" t="str">
        <f>IFERROR(IF(VLOOKUP('Xlookup set'!$S99,'Xlookup set'!$A$1:$R$1200,8,FALSE)=0,"",VLOOKUP('Xlookup set'!$S99,'Xlookup set'!$A$1:$R$1200,8,FALSE)),"")</f>
        <v/>
      </c>
      <c r="H99" s="89" t="str">
        <f>IFERROR(IF(VLOOKUP('Xlookup set'!$S99,'Xlookup set'!$A$1:$R$1200,9,FALSE)=0,"",VLOOKUP('Xlookup set'!$S99,'Xlookup set'!$A$1:$R$1200,9,FALSE)),"")</f>
        <v/>
      </c>
      <c r="I99" t="str">
        <f>IFERROR(IF(VLOOKUP('Xlookup set'!$S99,'Xlookup set'!$A$1:$R$1200,10,FALSE)=0,"",VLOOKUP('Xlookup set'!$S99,'Xlookup set'!$A$1:$R$1200,10,FALSE)),"")</f>
        <v/>
      </c>
      <c r="J99" t="str">
        <f>IFERROR(IF(VLOOKUP('Xlookup set'!$S99,'Xlookup set'!$A$1:$R$1200,11,FALSE)=0,"",VLOOKUP('Xlookup set'!$S99,'Xlookup set'!$A$1:$R$1200,11,FALSE)),"")</f>
        <v/>
      </c>
      <c r="K99" t="str">
        <f>IFERROR(IF(VLOOKUP('Xlookup set'!$S99,'Xlookup set'!$A$1:$R$1200,12,FALSE)=0,"",VLOOKUP('Xlookup set'!$S99,'Xlookup set'!$A$1:$R$1200,12,FALSE)),"")</f>
        <v/>
      </c>
      <c r="L99" t="str">
        <f>IFERROR(IF(VLOOKUP('Xlookup set'!$S99,'Xlookup set'!$A$1:$R$1200,13,FALSE)=0,"",VLOOKUP('Xlookup set'!$S99,'Xlookup set'!$A$1:$R$1200,13,FALSE)),"")</f>
        <v/>
      </c>
      <c r="M99" t="str">
        <f>IFERROR(IF(VLOOKUP('Xlookup set'!$S99,'Xlookup set'!$A$1:$R$1200,14,FALSE)=0,"",VLOOKUP('Xlookup set'!$S99,'Xlookup set'!$A$1:$R$1200,14,FALSE)),"")</f>
        <v/>
      </c>
      <c r="N99" t="str">
        <f>IFERROR(IF(VLOOKUP('Xlookup set'!$S99,'Xlookup set'!$A$1:$R$1200,15,FALSE)=0,"",VLOOKUP('Xlookup set'!$S99,'Xlookup set'!$A$1:$R$1200,15,FALSE)),"")</f>
        <v/>
      </c>
      <c r="O99" t="str">
        <f>IFERROR(IF(VLOOKUP('Xlookup set'!$S99,'Xlookup set'!$A$1:$R$1200,16,FALSE)=0,"",VLOOKUP('Xlookup set'!$S99,'Xlookup set'!$A$1:$R$1200,16,FALSE)),"")</f>
        <v/>
      </c>
      <c r="P99" t="str">
        <f t="array" aca="1" ref="P99" ca="1">IFERROR(Y2IF(VLOOKUP('Xlookup set'!$S99,'Xlookup set'!$A$1:$R$1200,17,FALSE)=0,"",VLOOKUP('Xlookup set'!$S99,'Xlookup set'!$A$1:$R$1200,17,FALSE)),"")</f>
        <v/>
      </c>
      <c r="Q99" t="str">
        <f>IFERROR(IF(VLOOKUP('Xlookup set'!$S99,'Xlookup set'!$A$1:$R$1200,18,FALSE)=0,"",VLOOKUP('Xlookup set'!$S99,'Xlookup set'!$A$1:$R$1200,18,FALSE)),"")</f>
        <v/>
      </c>
    </row>
    <row r="100" spans="1:17">
      <c r="A100" t="str">
        <f>IFERROR(VLOOKUP('Xlookup set'!$S100,'Xlookup set'!$A$1:$R$1200,2,FALSE),"")</f>
        <v/>
      </c>
      <c r="B100" t="str">
        <f>IF(I100&lt;&gt;"",ドッグキャリー!$I$2,"")</f>
        <v/>
      </c>
      <c r="C100" t="str">
        <f t="shared" si="4"/>
        <v/>
      </c>
      <c r="D100" t="str">
        <f t="shared" si="5"/>
        <v/>
      </c>
      <c r="E100" t="str">
        <f>IFERROR(IF(VLOOKUP('Xlookup set'!$S100,'Xlookup set'!$A$1:$R$1200,6,FALSE)=0,"",VLOOKUP('Xlookup set'!$S100,'Xlookup set'!$A$1:$R$1200,6,FALSE)),"")</f>
        <v/>
      </c>
      <c r="F100" t="str">
        <f t="array" aca="1" ref="F100" ca="1">IFERROR(F(VLOOKUP('Xlookup set'!$S100,'Xlookup set'!$A$1:$R$1200,7,FALSE)=0,"",VLOOKUP('Xlookup set'!$S100,'Xlookup set'!$A$1:$R$1200,7,FALSE)),"")</f>
        <v/>
      </c>
      <c r="G100" t="str">
        <f>IFERROR(IF(VLOOKUP('Xlookup set'!$S100,'Xlookup set'!$A$1:$R$1200,8,FALSE)=0,"",VLOOKUP('Xlookup set'!$S100,'Xlookup set'!$A$1:$R$1200,8,FALSE)),"")</f>
        <v/>
      </c>
      <c r="H100" s="89" t="str">
        <f>IFERROR(IF(VLOOKUP('Xlookup set'!$S100,'Xlookup set'!$A$1:$R$1200,9,FALSE)=0,"",VLOOKUP('Xlookup set'!$S100,'Xlookup set'!$A$1:$R$1200,9,FALSE)),"")</f>
        <v/>
      </c>
      <c r="I100" t="str">
        <f>IFERROR(IF(VLOOKUP('Xlookup set'!$S100,'Xlookup set'!$A$1:$R$1200,10,FALSE)=0,"",VLOOKUP('Xlookup set'!$S100,'Xlookup set'!$A$1:$R$1200,10,FALSE)),"")</f>
        <v/>
      </c>
      <c r="J100" t="str">
        <f>IFERROR(IF(VLOOKUP('Xlookup set'!$S100,'Xlookup set'!$A$1:$R$1200,11,FALSE)=0,"",VLOOKUP('Xlookup set'!$S100,'Xlookup set'!$A$1:$R$1200,11,FALSE)),"")</f>
        <v/>
      </c>
      <c r="K100" t="str">
        <f>IFERROR(IF(VLOOKUP('Xlookup set'!$S100,'Xlookup set'!$A$1:$R$1200,12,FALSE)=0,"",VLOOKUP('Xlookup set'!$S100,'Xlookup set'!$A$1:$R$1200,12,FALSE)),"")</f>
        <v/>
      </c>
      <c r="L100" t="str">
        <f>IFERROR(IF(VLOOKUP('Xlookup set'!$S100,'Xlookup set'!$A$1:$R$1200,13,FALSE)=0,"",VLOOKUP('Xlookup set'!$S100,'Xlookup set'!$A$1:$R$1200,13,FALSE)),"")</f>
        <v/>
      </c>
      <c r="M100" t="str">
        <f>IFERROR(IF(VLOOKUP('Xlookup set'!$S100,'Xlookup set'!$A$1:$R$1200,14,FALSE)=0,"",VLOOKUP('Xlookup set'!$S100,'Xlookup set'!$A$1:$R$1200,14,FALSE)),"")</f>
        <v/>
      </c>
      <c r="N100" t="str">
        <f>IFERROR(IF(VLOOKUP('Xlookup set'!$S100,'Xlookup set'!$A$1:$R$1200,15,FALSE)=0,"",VLOOKUP('Xlookup set'!$S100,'Xlookup set'!$A$1:$R$1200,15,FALSE)),"")</f>
        <v/>
      </c>
      <c r="O100" t="str">
        <f>IFERROR(IF(VLOOKUP('Xlookup set'!$S100,'Xlookup set'!$A$1:$R$1200,16,FALSE)=0,"",VLOOKUP('Xlookup set'!$S100,'Xlookup set'!$A$1:$R$1200,16,FALSE)),"")</f>
        <v/>
      </c>
      <c r="P100" t="str">
        <f t="array" aca="1" ref="P100" ca="1">IFERROR(Y2IF(VLOOKUP('Xlookup set'!$S100,'Xlookup set'!$A$1:$R$1200,17,FALSE)=0,"",VLOOKUP('Xlookup set'!$S100,'Xlookup set'!$A$1:$R$1200,17,FALSE)),"")</f>
        <v/>
      </c>
      <c r="Q100" t="str">
        <f>IFERROR(IF(VLOOKUP('Xlookup set'!$S100,'Xlookup set'!$A$1:$R$1200,18,FALSE)=0,"",VLOOKUP('Xlookup set'!$S100,'Xlookup set'!$A$1:$R$1200,18,FALSE)),"")</f>
        <v/>
      </c>
    </row>
    <row r="101" spans="1:17">
      <c r="A101" t="str">
        <f>IFERROR(VLOOKUP('Xlookup set'!$S101,'Xlookup set'!$A$1:$R$1200,2,FALSE),"")</f>
        <v/>
      </c>
      <c r="B101" t="str">
        <f>IF(I101&lt;&gt;"",ドッグキャリー!$I$2,"")</f>
        <v/>
      </c>
      <c r="C101" t="str">
        <f t="shared" ref="C101:C164" si="6">IF(I101&lt;&gt;"",1,"")</f>
        <v/>
      </c>
      <c r="D101" t="str">
        <f t="shared" ref="D101:D164" si="7">IF(I101&lt;&gt;"",1,"")</f>
        <v/>
      </c>
      <c r="E101" t="str">
        <f>IFERROR(IF(VLOOKUP('Xlookup set'!$S101,'Xlookup set'!$A$1:$R$1200,6,FALSE)=0,"",VLOOKUP('Xlookup set'!$S101,'Xlookup set'!$A$1:$R$1200,6,FALSE)),"")</f>
        <v/>
      </c>
      <c r="F101" t="str">
        <f t="array" aca="1" ref="F101" ca="1">IFERROR(F(VLOOKUP('Xlookup set'!$S101,'Xlookup set'!$A$1:$R$1200,7,FALSE)=0,"",VLOOKUP('Xlookup set'!$S101,'Xlookup set'!$A$1:$R$1200,7,FALSE)),"")</f>
        <v/>
      </c>
      <c r="G101" t="str">
        <f>IFERROR(IF(VLOOKUP('Xlookup set'!$S101,'Xlookup set'!$A$1:$R$1200,8,FALSE)=0,"",VLOOKUP('Xlookup set'!$S101,'Xlookup set'!$A$1:$R$1200,8,FALSE)),"")</f>
        <v/>
      </c>
      <c r="H101" s="89" t="str">
        <f>IFERROR(IF(VLOOKUP('Xlookup set'!$S101,'Xlookup set'!$A$1:$R$1200,9,FALSE)=0,"",VLOOKUP('Xlookup set'!$S101,'Xlookup set'!$A$1:$R$1200,9,FALSE)),"")</f>
        <v/>
      </c>
      <c r="I101" t="str">
        <f>IFERROR(IF(VLOOKUP('Xlookup set'!$S101,'Xlookup set'!$A$1:$R$1200,10,FALSE)=0,"",VLOOKUP('Xlookup set'!$S101,'Xlookup set'!$A$1:$R$1200,10,FALSE)),"")</f>
        <v/>
      </c>
      <c r="J101" t="str">
        <f>IFERROR(IF(VLOOKUP('Xlookup set'!$S101,'Xlookup set'!$A$1:$R$1200,11,FALSE)=0,"",VLOOKUP('Xlookup set'!$S101,'Xlookup set'!$A$1:$R$1200,11,FALSE)),"")</f>
        <v/>
      </c>
      <c r="K101" t="str">
        <f>IFERROR(IF(VLOOKUP('Xlookup set'!$S101,'Xlookup set'!$A$1:$R$1200,12,FALSE)=0,"",VLOOKUP('Xlookup set'!$S101,'Xlookup set'!$A$1:$R$1200,12,FALSE)),"")</f>
        <v/>
      </c>
      <c r="L101" t="str">
        <f>IFERROR(IF(VLOOKUP('Xlookup set'!$S101,'Xlookup set'!$A$1:$R$1200,13,FALSE)=0,"",VLOOKUP('Xlookup set'!$S101,'Xlookup set'!$A$1:$R$1200,13,FALSE)),"")</f>
        <v/>
      </c>
      <c r="M101" t="str">
        <f>IFERROR(IF(VLOOKUP('Xlookup set'!$S101,'Xlookup set'!$A$1:$R$1200,14,FALSE)=0,"",VLOOKUP('Xlookup set'!$S101,'Xlookup set'!$A$1:$R$1200,14,FALSE)),"")</f>
        <v/>
      </c>
      <c r="N101" t="str">
        <f>IFERROR(IF(VLOOKUP('Xlookup set'!$S101,'Xlookup set'!$A$1:$R$1200,15,FALSE)=0,"",VLOOKUP('Xlookup set'!$S101,'Xlookup set'!$A$1:$R$1200,15,FALSE)),"")</f>
        <v/>
      </c>
      <c r="O101" t="str">
        <f>IFERROR(IF(VLOOKUP('Xlookup set'!$S101,'Xlookup set'!$A$1:$R$1200,16,FALSE)=0,"",VLOOKUP('Xlookup set'!$S101,'Xlookup set'!$A$1:$R$1200,16,FALSE)),"")</f>
        <v/>
      </c>
      <c r="P101" t="str">
        <f t="array" aca="1" ref="P101" ca="1">IFERROR(Y2IF(VLOOKUP('Xlookup set'!$S101,'Xlookup set'!$A$1:$R$1200,17,FALSE)=0,"",VLOOKUP('Xlookup set'!$S101,'Xlookup set'!$A$1:$R$1200,17,FALSE)),"")</f>
        <v/>
      </c>
      <c r="Q101" t="str">
        <f>IFERROR(IF(VLOOKUP('Xlookup set'!$S101,'Xlookup set'!$A$1:$R$1200,18,FALSE)=0,"",VLOOKUP('Xlookup set'!$S101,'Xlookup set'!$A$1:$R$1200,18,FALSE)),"")</f>
        <v/>
      </c>
    </row>
    <row r="102" spans="1:17">
      <c r="A102" t="str">
        <f>IFERROR(VLOOKUP('Xlookup set'!$S102,'Xlookup set'!$A$1:$R$1200,2,FALSE),"")</f>
        <v/>
      </c>
      <c r="B102" t="str">
        <f>IF(I102&lt;&gt;"",ドッグキャリー!$I$2,"")</f>
        <v/>
      </c>
      <c r="C102" t="str">
        <f t="shared" si="6"/>
        <v/>
      </c>
      <c r="D102" t="str">
        <f t="shared" si="7"/>
        <v/>
      </c>
      <c r="E102" t="str">
        <f>IFERROR(IF(VLOOKUP('Xlookup set'!$S102,'Xlookup set'!$A$1:$R$1200,6,FALSE)=0,"",VLOOKUP('Xlookup set'!$S102,'Xlookup set'!$A$1:$R$1200,6,FALSE)),"")</f>
        <v/>
      </c>
      <c r="F102" t="str">
        <f t="array" aca="1" ref="F102" ca="1">IFERROR(F(VLOOKUP('Xlookup set'!$S102,'Xlookup set'!$A$1:$R$1200,7,FALSE)=0,"",VLOOKUP('Xlookup set'!$S102,'Xlookup set'!$A$1:$R$1200,7,FALSE)),"")</f>
        <v/>
      </c>
      <c r="G102" t="str">
        <f>IFERROR(IF(VLOOKUP('Xlookup set'!$S102,'Xlookup set'!$A$1:$R$1200,8,FALSE)=0,"",VLOOKUP('Xlookup set'!$S102,'Xlookup set'!$A$1:$R$1200,8,FALSE)),"")</f>
        <v/>
      </c>
      <c r="H102" s="89" t="str">
        <f>IFERROR(IF(VLOOKUP('Xlookup set'!$S102,'Xlookup set'!$A$1:$R$1200,9,FALSE)=0,"",VLOOKUP('Xlookup set'!$S102,'Xlookup set'!$A$1:$R$1200,9,FALSE)),"")</f>
        <v/>
      </c>
      <c r="I102" t="str">
        <f>IFERROR(IF(VLOOKUP('Xlookup set'!$S102,'Xlookup set'!$A$1:$R$1200,10,FALSE)=0,"",VLOOKUP('Xlookup set'!$S102,'Xlookup set'!$A$1:$R$1200,10,FALSE)),"")</f>
        <v/>
      </c>
      <c r="J102" t="str">
        <f>IFERROR(IF(VLOOKUP('Xlookup set'!$S102,'Xlookup set'!$A$1:$R$1200,11,FALSE)=0,"",VLOOKUP('Xlookup set'!$S102,'Xlookup set'!$A$1:$R$1200,11,FALSE)),"")</f>
        <v/>
      </c>
      <c r="K102" t="str">
        <f>IFERROR(IF(VLOOKUP('Xlookup set'!$S102,'Xlookup set'!$A$1:$R$1200,12,FALSE)=0,"",VLOOKUP('Xlookup set'!$S102,'Xlookup set'!$A$1:$R$1200,12,FALSE)),"")</f>
        <v/>
      </c>
      <c r="L102" t="str">
        <f>IFERROR(IF(VLOOKUP('Xlookup set'!$S102,'Xlookup set'!$A$1:$R$1200,13,FALSE)=0,"",VLOOKUP('Xlookup set'!$S102,'Xlookup set'!$A$1:$R$1200,13,FALSE)),"")</f>
        <v/>
      </c>
      <c r="M102" t="str">
        <f>IFERROR(IF(VLOOKUP('Xlookup set'!$S102,'Xlookup set'!$A$1:$R$1200,14,FALSE)=0,"",VLOOKUP('Xlookup set'!$S102,'Xlookup set'!$A$1:$R$1200,14,FALSE)),"")</f>
        <v/>
      </c>
      <c r="N102" t="str">
        <f>IFERROR(IF(VLOOKUP('Xlookup set'!$S102,'Xlookup set'!$A$1:$R$1200,15,FALSE)=0,"",VLOOKUP('Xlookup set'!$S102,'Xlookup set'!$A$1:$R$1200,15,FALSE)),"")</f>
        <v/>
      </c>
      <c r="O102" t="str">
        <f>IFERROR(IF(VLOOKUP('Xlookup set'!$S102,'Xlookup set'!$A$1:$R$1200,16,FALSE)=0,"",VLOOKUP('Xlookup set'!$S102,'Xlookup set'!$A$1:$R$1200,16,FALSE)),"")</f>
        <v/>
      </c>
      <c r="P102" t="str">
        <f t="array" aca="1" ref="P102" ca="1">IFERROR(Y2IF(VLOOKUP('Xlookup set'!$S102,'Xlookup set'!$A$1:$R$1200,17,FALSE)=0,"",VLOOKUP('Xlookup set'!$S102,'Xlookup set'!$A$1:$R$1200,17,FALSE)),"")</f>
        <v/>
      </c>
      <c r="Q102" t="str">
        <f>IFERROR(IF(VLOOKUP('Xlookup set'!$S102,'Xlookup set'!$A$1:$R$1200,18,FALSE)=0,"",VLOOKUP('Xlookup set'!$S102,'Xlookup set'!$A$1:$R$1200,18,FALSE)),"")</f>
        <v/>
      </c>
    </row>
    <row r="103" spans="1:17">
      <c r="A103" t="str">
        <f>IFERROR(VLOOKUP('Xlookup set'!$S103,'Xlookup set'!$A$1:$R$1200,2,FALSE),"")</f>
        <v/>
      </c>
      <c r="B103" t="str">
        <f>IF(I103&lt;&gt;"",ドッグキャリー!$I$2,"")</f>
        <v/>
      </c>
      <c r="C103" t="str">
        <f t="shared" si="6"/>
        <v/>
      </c>
      <c r="D103" t="str">
        <f t="shared" si="7"/>
        <v/>
      </c>
      <c r="E103" t="str">
        <f>IFERROR(IF(VLOOKUP('Xlookup set'!$S103,'Xlookup set'!$A$1:$R$1200,6,FALSE)=0,"",VLOOKUP('Xlookup set'!$S103,'Xlookup set'!$A$1:$R$1200,6,FALSE)),"")</f>
        <v/>
      </c>
      <c r="F103" t="str">
        <f t="array" aca="1" ref="F103" ca="1">IFERROR(F(VLOOKUP('Xlookup set'!$S103,'Xlookup set'!$A$1:$R$1200,7,FALSE)=0,"",VLOOKUP('Xlookup set'!$S103,'Xlookup set'!$A$1:$R$1200,7,FALSE)),"")</f>
        <v/>
      </c>
      <c r="G103" t="str">
        <f>IFERROR(IF(VLOOKUP('Xlookup set'!$S103,'Xlookup set'!$A$1:$R$1200,8,FALSE)=0,"",VLOOKUP('Xlookup set'!$S103,'Xlookup set'!$A$1:$R$1200,8,FALSE)),"")</f>
        <v/>
      </c>
      <c r="H103" s="89" t="str">
        <f>IFERROR(IF(VLOOKUP('Xlookup set'!$S103,'Xlookup set'!$A$1:$R$1200,9,FALSE)=0,"",VLOOKUP('Xlookup set'!$S103,'Xlookup set'!$A$1:$R$1200,9,FALSE)),"")</f>
        <v/>
      </c>
      <c r="I103" t="str">
        <f>IFERROR(IF(VLOOKUP('Xlookup set'!$S103,'Xlookup set'!$A$1:$R$1200,10,FALSE)=0,"",VLOOKUP('Xlookup set'!$S103,'Xlookup set'!$A$1:$R$1200,10,FALSE)),"")</f>
        <v/>
      </c>
      <c r="J103" t="str">
        <f>IFERROR(IF(VLOOKUP('Xlookup set'!$S103,'Xlookup set'!$A$1:$R$1200,11,FALSE)=0,"",VLOOKUP('Xlookup set'!$S103,'Xlookup set'!$A$1:$R$1200,11,FALSE)),"")</f>
        <v/>
      </c>
      <c r="K103" t="str">
        <f>IFERROR(IF(VLOOKUP('Xlookup set'!$S103,'Xlookup set'!$A$1:$R$1200,12,FALSE)=0,"",VLOOKUP('Xlookup set'!$S103,'Xlookup set'!$A$1:$R$1200,12,FALSE)),"")</f>
        <v/>
      </c>
      <c r="L103" t="str">
        <f>IFERROR(IF(VLOOKUP('Xlookup set'!$S103,'Xlookup set'!$A$1:$R$1200,13,FALSE)=0,"",VLOOKUP('Xlookup set'!$S103,'Xlookup set'!$A$1:$R$1200,13,FALSE)),"")</f>
        <v/>
      </c>
      <c r="M103" t="str">
        <f>IFERROR(IF(VLOOKUP('Xlookup set'!$S103,'Xlookup set'!$A$1:$R$1200,14,FALSE)=0,"",VLOOKUP('Xlookup set'!$S103,'Xlookup set'!$A$1:$R$1200,14,FALSE)),"")</f>
        <v/>
      </c>
      <c r="N103" t="str">
        <f>IFERROR(IF(VLOOKUP('Xlookup set'!$S103,'Xlookup set'!$A$1:$R$1200,15,FALSE)=0,"",VLOOKUP('Xlookup set'!$S103,'Xlookup set'!$A$1:$R$1200,15,FALSE)),"")</f>
        <v/>
      </c>
      <c r="O103" t="str">
        <f>IFERROR(IF(VLOOKUP('Xlookup set'!$S103,'Xlookup set'!$A$1:$R$1200,16,FALSE)=0,"",VLOOKUP('Xlookup set'!$S103,'Xlookup set'!$A$1:$R$1200,16,FALSE)),"")</f>
        <v/>
      </c>
      <c r="P103" t="str">
        <f t="array" aca="1" ref="P103" ca="1">IFERROR(Y2IF(VLOOKUP('Xlookup set'!$S103,'Xlookup set'!$A$1:$R$1200,17,FALSE)=0,"",VLOOKUP('Xlookup set'!$S103,'Xlookup set'!$A$1:$R$1200,17,FALSE)),"")</f>
        <v/>
      </c>
      <c r="Q103" t="str">
        <f>IFERROR(IF(VLOOKUP('Xlookup set'!$S103,'Xlookup set'!$A$1:$R$1200,18,FALSE)=0,"",VLOOKUP('Xlookup set'!$S103,'Xlookup set'!$A$1:$R$1200,18,FALSE)),"")</f>
        <v/>
      </c>
    </row>
    <row r="104" spans="1:17">
      <c r="A104" t="str">
        <f>IFERROR(VLOOKUP('Xlookup set'!$S104,'Xlookup set'!$A$1:$R$1200,2,FALSE),"")</f>
        <v/>
      </c>
      <c r="B104" t="str">
        <f>IF(I104&lt;&gt;"",ドッグキャリー!$I$2,"")</f>
        <v/>
      </c>
      <c r="C104" t="str">
        <f t="shared" si="6"/>
        <v/>
      </c>
      <c r="D104" t="str">
        <f t="shared" si="7"/>
        <v/>
      </c>
      <c r="E104" t="str">
        <f>IFERROR(IF(VLOOKUP('Xlookup set'!$S104,'Xlookup set'!$A$1:$R$1200,6,FALSE)=0,"",VLOOKUP('Xlookup set'!$S104,'Xlookup set'!$A$1:$R$1200,6,FALSE)),"")</f>
        <v/>
      </c>
      <c r="F104" t="str">
        <f t="array" aca="1" ref="F104" ca="1">IFERROR(F(VLOOKUP('Xlookup set'!$S104,'Xlookup set'!$A$1:$R$1200,7,FALSE)=0,"",VLOOKUP('Xlookup set'!$S104,'Xlookup set'!$A$1:$R$1200,7,FALSE)),"")</f>
        <v/>
      </c>
      <c r="G104" t="str">
        <f>IFERROR(IF(VLOOKUP('Xlookup set'!$S104,'Xlookup set'!$A$1:$R$1200,8,FALSE)=0,"",VLOOKUP('Xlookup set'!$S104,'Xlookup set'!$A$1:$R$1200,8,FALSE)),"")</f>
        <v/>
      </c>
      <c r="H104" s="89" t="str">
        <f>IFERROR(IF(VLOOKUP('Xlookup set'!$S104,'Xlookup set'!$A$1:$R$1200,9,FALSE)=0,"",VLOOKUP('Xlookup set'!$S104,'Xlookup set'!$A$1:$R$1200,9,FALSE)),"")</f>
        <v/>
      </c>
      <c r="I104" t="str">
        <f>IFERROR(IF(VLOOKUP('Xlookup set'!$S104,'Xlookup set'!$A$1:$R$1200,10,FALSE)=0,"",VLOOKUP('Xlookup set'!$S104,'Xlookup set'!$A$1:$R$1200,10,FALSE)),"")</f>
        <v/>
      </c>
      <c r="J104" t="str">
        <f>IFERROR(IF(VLOOKUP('Xlookup set'!$S104,'Xlookup set'!$A$1:$R$1200,11,FALSE)=0,"",VLOOKUP('Xlookup set'!$S104,'Xlookup set'!$A$1:$R$1200,11,FALSE)),"")</f>
        <v/>
      </c>
      <c r="K104" t="str">
        <f>IFERROR(IF(VLOOKUP('Xlookup set'!$S104,'Xlookup set'!$A$1:$R$1200,12,FALSE)=0,"",VLOOKUP('Xlookup set'!$S104,'Xlookup set'!$A$1:$R$1200,12,FALSE)),"")</f>
        <v/>
      </c>
      <c r="L104" t="str">
        <f>IFERROR(IF(VLOOKUP('Xlookup set'!$S104,'Xlookup set'!$A$1:$R$1200,13,FALSE)=0,"",VLOOKUP('Xlookup set'!$S104,'Xlookup set'!$A$1:$R$1200,13,FALSE)),"")</f>
        <v/>
      </c>
      <c r="M104" t="str">
        <f>IFERROR(IF(VLOOKUP('Xlookup set'!$S104,'Xlookup set'!$A$1:$R$1200,14,FALSE)=0,"",VLOOKUP('Xlookup set'!$S104,'Xlookup set'!$A$1:$R$1200,14,FALSE)),"")</f>
        <v/>
      </c>
      <c r="N104" t="str">
        <f>IFERROR(IF(VLOOKUP('Xlookup set'!$S104,'Xlookup set'!$A$1:$R$1200,15,FALSE)=0,"",VLOOKUP('Xlookup set'!$S104,'Xlookup set'!$A$1:$R$1200,15,FALSE)),"")</f>
        <v/>
      </c>
      <c r="O104" t="str">
        <f>IFERROR(IF(VLOOKUP('Xlookup set'!$S104,'Xlookup set'!$A$1:$R$1200,16,FALSE)=0,"",VLOOKUP('Xlookup set'!$S104,'Xlookup set'!$A$1:$R$1200,16,FALSE)),"")</f>
        <v/>
      </c>
      <c r="P104" t="str">
        <f t="array" aca="1" ref="P104" ca="1">IFERROR(Y2IF(VLOOKUP('Xlookup set'!$S104,'Xlookup set'!$A$1:$R$1200,17,FALSE)=0,"",VLOOKUP('Xlookup set'!$S104,'Xlookup set'!$A$1:$R$1200,17,FALSE)),"")</f>
        <v/>
      </c>
      <c r="Q104" t="str">
        <f>IFERROR(IF(VLOOKUP('Xlookup set'!$S104,'Xlookup set'!$A$1:$R$1200,18,FALSE)=0,"",VLOOKUP('Xlookup set'!$S104,'Xlookup set'!$A$1:$R$1200,18,FALSE)),"")</f>
        <v/>
      </c>
    </row>
    <row r="105" spans="1:17">
      <c r="A105" t="str">
        <f>IFERROR(VLOOKUP('Xlookup set'!$S105,'Xlookup set'!$A$1:$R$1200,2,FALSE),"")</f>
        <v/>
      </c>
      <c r="B105" t="str">
        <f>IF(I105&lt;&gt;"",ドッグキャリー!$I$2,"")</f>
        <v/>
      </c>
      <c r="C105" t="str">
        <f t="shared" si="6"/>
        <v/>
      </c>
      <c r="D105" t="str">
        <f t="shared" si="7"/>
        <v/>
      </c>
      <c r="E105" t="str">
        <f>IFERROR(IF(VLOOKUP('Xlookup set'!$S105,'Xlookup set'!$A$1:$R$1200,6,FALSE)=0,"",VLOOKUP('Xlookup set'!$S105,'Xlookup set'!$A$1:$R$1200,6,FALSE)),"")</f>
        <v/>
      </c>
      <c r="F105" t="str">
        <f t="array" aca="1" ref="F105" ca="1">IFERROR(F(VLOOKUP('Xlookup set'!$S105,'Xlookup set'!$A$1:$R$1200,7,FALSE)=0,"",VLOOKUP('Xlookup set'!$S105,'Xlookup set'!$A$1:$R$1200,7,FALSE)),"")</f>
        <v/>
      </c>
      <c r="G105" t="str">
        <f>IFERROR(IF(VLOOKUP('Xlookup set'!$S105,'Xlookup set'!$A$1:$R$1200,8,FALSE)=0,"",VLOOKUP('Xlookup set'!$S105,'Xlookup set'!$A$1:$R$1200,8,FALSE)),"")</f>
        <v/>
      </c>
      <c r="H105" s="89" t="str">
        <f>IFERROR(IF(VLOOKUP('Xlookup set'!$S105,'Xlookup set'!$A$1:$R$1200,9,FALSE)=0,"",VLOOKUP('Xlookup set'!$S105,'Xlookup set'!$A$1:$R$1200,9,FALSE)),"")</f>
        <v/>
      </c>
      <c r="I105" t="str">
        <f>IFERROR(IF(VLOOKUP('Xlookup set'!$S105,'Xlookup set'!$A$1:$R$1200,10,FALSE)=0,"",VLOOKUP('Xlookup set'!$S105,'Xlookup set'!$A$1:$R$1200,10,FALSE)),"")</f>
        <v/>
      </c>
      <c r="J105" t="str">
        <f>IFERROR(IF(VLOOKUP('Xlookup set'!$S105,'Xlookup set'!$A$1:$R$1200,11,FALSE)=0,"",VLOOKUP('Xlookup set'!$S105,'Xlookup set'!$A$1:$R$1200,11,FALSE)),"")</f>
        <v/>
      </c>
      <c r="K105" t="str">
        <f>IFERROR(IF(VLOOKUP('Xlookup set'!$S105,'Xlookup set'!$A$1:$R$1200,12,FALSE)=0,"",VLOOKUP('Xlookup set'!$S105,'Xlookup set'!$A$1:$R$1200,12,FALSE)),"")</f>
        <v/>
      </c>
      <c r="L105" t="str">
        <f>IFERROR(IF(VLOOKUP('Xlookup set'!$S105,'Xlookup set'!$A$1:$R$1200,13,FALSE)=0,"",VLOOKUP('Xlookup set'!$S105,'Xlookup set'!$A$1:$R$1200,13,FALSE)),"")</f>
        <v/>
      </c>
      <c r="M105" t="str">
        <f>IFERROR(IF(VLOOKUP('Xlookup set'!$S105,'Xlookup set'!$A$1:$R$1200,14,FALSE)=0,"",VLOOKUP('Xlookup set'!$S105,'Xlookup set'!$A$1:$R$1200,14,FALSE)),"")</f>
        <v/>
      </c>
      <c r="N105" t="str">
        <f>IFERROR(IF(VLOOKUP('Xlookup set'!$S105,'Xlookup set'!$A$1:$R$1200,15,FALSE)=0,"",VLOOKUP('Xlookup set'!$S105,'Xlookup set'!$A$1:$R$1200,15,FALSE)),"")</f>
        <v/>
      </c>
      <c r="O105" t="str">
        <f>IFERROR(IF(VLOOKUP('Xlookup set'!$S105,'Xlookup set'!$A$1:$R$1200,16,FALSE)=0,"",VLOOKUP('Xlookup set'!$S105,'Xlookup set'!$A$1:$R$1200,16,FALSE)),"")</f>
        <v/>
      </c>
      <c r="P105" t="str">
        <f t="array" aca="1" ref="P105" ca="1">IFERROR(Y2IF(VLOOKUP('Xlookup set'!$S105,'Xlookup set'!$A$1:$R$1200,17,FALSE)=0,"",VLOOKUP('Xlookup set'!$S105,'Xlookup set'!$A$1:$R$1200,17,FALSE)),"")</f>
        <v/>
      </c>
      <c r="Q105" t="str">
        <f>IFERROR(IF(VLOOKUP('Xlookup set'!$S105,'Xlookup set'!$A$1:$R$1200,18,FALSE)=0,"",VLOOKUP('Xlookup set'!$S105,'Xlookup set'!$A$1:$R$1200,18,FALSE)),"")</f>
        <v/>
      </c>
    </row>
    <row r="106" spans="1:17">
      <c r="A106" t="str">
        <f>IFERROR(VLOOKUP('Xlookup set'!$S106,'Xlookup set'!$A$1:$R$1200,2,FALSE),"")</f>
        <v/>
      </c>
      <c r="B106" t="str">
        <f>IF(I106&lt;&gt;"",ドッグキャリー!$I$2,"")</f>
        <v/>
      </c>
      <c r="C106" t="str">
        <f t="shared" si="6"/>
        <v/>
      </c>
      <c r="D106" t="str">
        <f t="shared" si="7"/>
        <v/>
      </c>
      <c r="E106" t="str">
        <f>IFERROR(IF(VLOOKUP('Xlookup set'!$S106,'Xlookup set'!$A$1:$R$1200,6,FALSE)=0,"",VLOOKUP('Xlookup set'!$S106,'Xlookup set'!$A$1:$R$1200,6,FALSE)),"")</f>
        <v/>
      </c>
      <c r="F106" t="str">
        <f t="array" aca="1" ref="F106" ca="1">IFERROR(F(VLOOKUP('Xlookup set'!$S106,'Xlookup set'!$A$1:$R$1200,7,FALSE)=0,"",VLOOKUP('Xlookup set'!$S106,'Xlookup set'!$A$1:$R$1200,7,FALSE)),"")</f>
        <v/>
      </c>
      <c r="G106" t="str">
        <f>IFERROR(IF(VLOOKUP('Xlookup set'!$S106,'Xlookup set'!$A$1:$R$1200,8,FALSE)=0,"",VLOOKUP('Xlookup set'!$S106,'Xlookup set'!$A$1:$R$1200,8,FALSE)),"")</f>
        <v/>
      </c>
      <c r="H106" s="89" t="str">
        <f>IFERROR(IF(VLOOKUP('Xlookup set'!$S106,'Xlookup set'!$A$1:$R$1200,9,FALSE)=0,"",VLOOKUP('Xlookup set'!$S106,'Xlookup set'!$A$1:$R$1200,9,FALSE)),"")</f>
        <v/>
      </c>
      <c r="I106" t="str">
        <f>IFERROR(IF(VLOOKUP('Xlookup set'!$S106,'Xlookup set'!$A$1:$R$1200,10,FALSE)=0,"",VLOOKUP('Xlookup set'!$S106,'Xlookup set'!$A$1:$R$1200,10,FALSE)),"")</f>
        <v/>
      </c>
      <c r="J106" t="str">
        <f>IFERROR(IF(VLOOKUP('Xlookup set'!$S106,'Xlookup set'!$A$1:$R$1200,11,FALSE)=0,"",VLOOKUP('Xlookup set'!$S106,'Xlookup set'!$A$1:$R$1200,11,FALSE)),"")</f>
        <v/>
      </c>
      <c r="K106" t="str">
        <f>IFERROR(IF(VLOOKUP('Xlookup set'!$S106,'Xlookup set'!$A$1:$R$1200,12,FALSE)=0,"",VLOOKUP('Xlookup set'!$S106,'Xlookup set'!$A$1:$R$1200,12,FALSE)),"")</f>
        <v/>
      </c>
      <c r="L106" t="str">
        <f>IFERROR(IF(VLOOKUP('Xlookup set'!$S106,'Xlookup set'!$A$1:$R$1200,13,FALSE)=0,"",VLOOKUP('Xlookup set'!$S106,'Xlookup set'!$A$1:$R$1200,13,FALSE)),"")</f>
        <v/>
      </c>
      <c r="M106" t="str">
        <f>IFERROR(IF(VLOOKUP('Xlookup set'!$S106,'Xlookup set'!$A$1:$R$1200,14,FALSE)=0,"",VLOOKUP('Xlookup set'!$S106,'Xlookup set'!$A$1:$R$1200,14,FALSE)),"")</f>
        <v/>
      </c>
      <c r="N106" t="str">
        <f>IFERROR(IF(VLOOKUP('Xlookup set'!$S106,'Xlookup set'!$A$1:$R$1200,15,FALSE)=0,"",VLOOKUP('Xlookup set'!$S106,'Xlookup set'!$A$1:$R$1200,15,FALSE)),"")</f>
        <v/>
      </c>
      <c r="O106" t="str">
        <f>IFERROR(IF(VLOOKUP('Xlookup set'!$S106,'Xlookup set'!$A$1:$R$1200,16,FALSE)=0,"",VLOOKUP('Xlookup set'!$S106,'Xlookup set'!$A$1:$R$1200,16,FALSE)),"")</f>
        <v/>
      </c>
      <c r="P106" t="str">
        <f t="array" aca="1" ref="P106" ca="1">IFERROR(Y2IF(VLOOKUP('Xlookup set'!$S106,'Xlookup set'!$A$1:$R$1200,17,FALSE)=0,"",VLOOKUP('Xlookup set'!$S106,'Xlookup set'!$A$1:$R$1200,17,FALSE)),"")</f>
        <v/>
      </c>
      <c r="Q106" t="str">
        <f>IFERROR(IF(VLOOKUP('Xlookup set'!$S106,'Xlookup set'!$A$1:$R$1200,18,FALSE)=0,"",VLOOKUP('Xlookup set'!$S106,'Xlookup set'!$A$1:$R$1200,18,FALSE)),"")</f>
        <v/>
      </c>
    </row>
    <row r="107" spans="1:17">
      <c r="A107" t="str">
        <f>IFERROR(VLOOKUP('Xlookup set'!$S107,'Xlookup set'!$A$1:$R$1200,2,FALSE),"")</f>
        <v/>
      </c>
      <c r="B107" t="str">
        <f>IF(I107&lt;&gt;"",ドッグキャリー!$I$2,"")</f>
        <v/>
      </c>
      <c r="C107" t="str">
        <f t="shared" si="6"/>
        <v/>
      </c>
      <c r="D107" t="str">
        <f t="shared" si="7"/>
        <v/>
      </c>
      <c r="E107" t="str">
        <f>IFERROR(IF(VLOOKUP('Xlookup set'!$S107,'Xlookup set'!$A$1:$R$1200,6,FALSE)=0,"",VLOOKUP('Xlookup set'!$S107,'Xlookup set'!$A$1:$R$1200,6,FALSE)),"")</f>
        <v/>
      </c>
      <c r="F107" t="str">
        <f t="array" aca="1" ref="F107" ca="1">IFERROR(F(VLOOKUP('Xlookup set'!$S107,'Xlookup set'!$A$1:$R$1200,7,FALSE)=0,"",VLOOKUP('Xlookup set'!$S107,'Xlookup set'!$A$1:$R$1200,7,FALSE)),"")</f>
        <v/>
      </c>
      <c r="G107" t="str">
        <f>IFERROR(IF(VLOOKUP('Xlookup set'!$S107,'Xlookup set'!$A$1:$R$1200,8,FALSE)=0,"",VLOOKUP('Xlookup set'!$S107,'Xlookup set'!$A$1:$R$1200,8,FALSE)),"")</f>
        <v/>
      </c>
      <c r="H107" s="89" t="str">
        <f>IFERROR(IF(VLOOKUP('Xlookup set'!$S107,'Xlookup set'!$A$1:$R$1200,9,FALSE)=0,"",VLOOKUP('Xlookup set'!$S107,'Xlookup set'!$A$1:$R$1200,9,FALSE)),"")</f>
        <v/>
      </c>
      <c r="I107" t="str">
        <f>IFERROR(IF(VLOOKUP('Xlookup set'!$S107,'Xlookup set'!$A$1:$R$1200,10,FALSE)=0,"",VLOOKUP('Xlookup set'!$S107,'Xlookup set'!$A$1:$R$1200,10,FALSE)),"")</f>
        <v/>
      </c>
      <c r="J107" t="str">
        <f>IFERROR(IF(VLOOKUP('Xlookup set'!$S107,'Xlookup set'!$A$1:$R$1200,11,FALSE)=0,"",VLOOKUP('Xlookup set'!$S107,'Xlookup set'!$A$1:$R$1200,11,FALSE)),"")</f>
        <v/>
      </c>
      <c r="K107" t="str">
        <f>IFERROR(IF(VLOOKUP('Xlookup set'!$S107,'Xlookup set'!$A$1:$R$1200,12,FALSE)=0,"",VLOOKUP('Xlookup set'!$S107,'Xlookup set'!$A$1:$R$1200,12,FALSE)),"")</f>
        <v/>
      </c>
      <c r="L107" t="str">
        <f>IFERROR(IF(VLOOKUP('Xlookup set'!$S107,'Xlookup set'!$A$1:$R$1200,13,FALSE)=0,"",VLOOKUP('Xlookup set'!$S107,'Xlookup set'!$A$1:$R$1200,13,FALSE)),"")</f>
        <v/>
      </c>
      <c r="M107" t="str">
        <f>IFERROR(IF(VLOOKUP('Xlookup set'!$S107,'Xlookup set'!$A$1:$R$1200,14,FALSE)=0,"",VLOOKUP('Xlookup set'!$S107,'Xlookup set'!$A$1:$R$1200,14,FALSE)),"")</f>
        <v/>
      </c>
      <c r="N107" t="str">
        <f>IFERROR(IF(VLOOKUP('Xlookup set'!$S107,'Xlookup set'!$A$1:$R$1200,15,FALSE)=0,"",VLOOKUP('Xlookup set'!$S107,'Xlookup set'!$A$1:$R$1200,15,FALSE)),"")</f>
        <v/>
      </c>
      <c r="O107" t="str">
        <f>IFERROR(IF(VLOOKUP('Xlookup set'!$S107,'Xlookup set'!$A$1:$R$1200,16,FALSE)=0,"",VLOOKUP('Xlookup set'!$S107,'Xlookup set'!$A$1:$R$1200,16,FALSE)),"")</f>
        <v/>
      </c>
      <c r="P107" t="str">
        <f t="array" aca="1" ref="P107" ca="1">IFERROR(Y2IF(VLOOKUP('Xlookup set'!$S107,'Xlookup set'!$A$1:$R$1200,17,FALSE)=0,"",VLOOKUP('Xlookup set'!$S107,'Xlookup set'!$A$1:$R$1200,17,FALSE)),"")</f>
        <v/>
      </c>
      <c r="Q107" t="str">
        <f>IFERROR(IF(VLOOKUP('Xlookup set'!$S107,'Xlookup set'!$A$1:$R$1200,18,FALSE)=0,"",VLOOKUP('Xlookup set'!$S107,'Xlookup set'!$A$1:$R$1200,18,FALSE)),"")</f>
        <v/>
      </c>
    </row>
    <row r="108" spans="1:17">
      <c r="A108" t="str">
        <f>IFERROR(VLOOKUP('Xlookup set'!$S108,'Xlookup set'!$A$1:$R$1200,2,FALSE),"")</f>
        <v/>
      </c>
      <c r="B108" t="str">
        <f>IF(I108&lt;&gt;"",ドッグキャリー!$I$2,"")</f>
        <v/>
      </c>
      <c r="C108" t="str">
        <f t="shared" si="6"/>
        <v/>
      </c>
      <c r="D108" t="str">
        <f t="shared" si="7"/>
        <v/>
      </c>
      <c r="E108" t="str">
        <f>IFERROR(IF(VLOOKUP('Xlookup set'!$S108,'Xlookup set'!$A$1:$R$1200,6,FALSE)=0,"",VLOOKUP('Xlookup set'!$S108,'Xlookup set'!$A$1:$R$1200,6,FALSE)),"")</f>
        <v/>
      </c>
      <c r="F108" t="str">
        <f t="array" aca="1" ref="F108" ca="1">IFERROR(F(VLOOKUP('Xlookup set'!$S108,'Xlookup set'!$A$1:$R$1200,7,FALSE)=0,"",VLOOKUP('Xlookup set'!$S108,'Xlookup set'!$A$1:$R$1200,7,FALSE)),"")</f>
        <v/>
      </c>
      <c r="G108" t="str">
        <f>IFERROR(IF(VLOOKUP('Xlookup set'!$S108,'Xlookup set'!$A$1:$R$1200,8,FALSE)=0,"",VLOOKUP('Xlookup set'!$S108,'Xlookup set'!$A$1:$R$1200,8,FALSE)),"")</f>
        <v/>
      </c>
      <c r="H108" s="89" t="str">
        <f>IFERROR(IF(VLOOKUP('Xlookup set'!$S108,'Xlookup set'!$A$1:$R$1200,9,FALSE)=0,"",VLOOKUP('Xlookup set'!$S108,'Xlookup set'!$A$1:$R$1200,9,FALSE)),"")</f>
        <v/>
      </c>
      <c r="I108" t="str">
        <f>IFERROR(IF(VLOOKUP('Xlookup set'!$S108,'Xlookup set'!$A$1:$R$1200,10,FALSE)=0,"",VLOOKUP('Xlookup set'!$S108,'Xlookup set'!$A$1:$R$1200,10,FALSE)),"")</f>
        <v/>
      </c>
      <c r="J108" t="str">
        <f>IFERROR(IF(VLOOKUP('Xlookup set'!$S108,'Xlookup set'!$A$1:$R$1200,11,FALSE)=0,"",VLOOKUP('Xlookup set'!$S108,'Xlookup set'!$A$1:$R$1200,11,FALSE)),"")</f>
        <v/>
      </c>
      <c r="K108" t="str">
        <f>IFERROR(IF(VLOOKUP('Xlookup set'!$S108,'Xlookup set'!$A$1:$R$1200,12,FALSE)=0,"",VLOOKUP('Xlookup set'!$S108,'Xlookup set'!$A$1:$R$1200,12,FALSE)),"")</f>
        <v/>
      </c>
      <c r="L108" t="str">
        <f>IFERROR(IF(VLOOKUP('Xlookup set'!$S108,'Xlookup set'!$A$1:$R$1200,13,FALSE)=0,"",VLOOKUP('Xlookup set'!$S108,'Xlookup set'!$A$1:$R$1200,13,FALSE)),"")</f>
        <v/>
      </c>
      <c r="M108" t="str">
        <f>IFERROR(IF(VLOOKUP('Xlookup set'!$S108,'Xlookup set'!$A$1:$R$1200,14,FALSE)=0,"",VLOOKUP('Xlookup set'!$S108,'Xlookup set'!$A$1:$R$1200,14,FALSE)),"")</f>
        <v/>
      </c>
      <c r="N108" t="str">
        <f>IFERROR(IF(VLOOKUP('Xlookup set'!$S108,'Xlookup set'!$A$1:$R$1200,15,FALSE)=0,"",VLOOKUP('Xlookup set'!$S108,'Xlookup set'!$A$1:$R$1200,15,FALSE)),"")</f>
        <v/>
      </c>
      <c r="O108" t="str">
        <f>IFERROR(IF(VLOOKUP('Xlookup set'!$S108,'Xlookup set'!$A$1:$R$1200,16,FALSE)=0,"",VLOOKUP('Xlookup set'!$S108,'Xlookup set'!$A$1:$R$1200,16,FALSE)),"")</f>
        <v/>
      </c>
      <c r="P108" t="str">
        <f t="array" aca="1" ref="P108" ca="1">IFERROR(Y2IF(VLOOKUP('Xlookup set'!$S108,'Xlookup set'!$A$1:$R$1200,17,FALSE)=0,"",VLOOKUP('Xlookup set'!$S108,'Xlookup set'!$A$1:$R$1200,17,FALSE)),"")</f>
        <v/>
      </c>
      <c r="Q108" t="str">
        <f>IFERROR(IF(VLOOKUP('Xlookup set'!$S108,'Xlookup set'!$A$1:$R$1200,18,FALSE)=0,"",VLOOKUP('Xlookup set'!$S108,'Xlookup set'!$A$1:$R$1200,18,FALSE)),"")</f>
        <v/>
      </c>
    </row>
    <row r="109" spans="1:17">
      <c r="A109" t="str">
        <f>IFERROR(VLOOKUP('Xlookup set'!$S109,'Xlookup set'!$A$1:$R$1200,2,FALSE),"")</f>
        <v/>
      </c>
      <c r="B109" t="str">
        <f>IF(I109&lt;&gt;"",ドッグキャリー!$I$2,"")</f>
        <v/>
      </c>
      <c r="C109" t="str">
        <f t="shared" si="6"/>
        <v/>
      </c>
      <c r="D109" t="str">
        <f t="shared" si="7"/>
        <v/>
      </c>
      <c r="E109" t="str">
        <f>IFERROR(IF(VLOOKUP('Xlookup set'!$S109,'Xlookup set'!$A$1:$R$1200,6,FALSE)=0,"",VLOOKUP('Xlookup set'!$S109,'Xlookup set'!$A$1:$R$1200,6,FALSE)),"")</f>
        <v/>
      </c>
      <c r="F109" t="str">
        <f t="array" aca="1" ref="F109" ca="1">IFERROR(F(VLOOKUP('Xlookup set'!$S109,'Xlookup set'!$A$1:$R$1200,7,FALSE)=0,"",VLOOKUP('Xlookup set'!$S109,'Xlookup set'!$A$1:$R$1200,7,FALSE)),"")</f>
        <v/>
      </c>
      <c r="G109" t="str">
        <f>IFERROR(IF(VLOOKUP('Xlookup set'!$S109,'Xlookup set'!$A$1:$R$1200,8,FALSE)=0,"",VLOOKUP('Xlookup set'!$S109,'Xlookup set'!$A$1:$R$1200,8,FALSE)),"")</f>
        <v/>
      </c>
      <c r="H109" s="89" t="str">
        <f>IFERROR(IF(VLOOKUP('Xlookup set'!$S109,'Xlookup set'!$A$1:$R$1200,9,FALSE)=0,"",VLOOKUP('Xlookup set'!$S109,'Xlookup set'!$A$1:$R$1200,9,FALSE)),"")</f>
        <v/>
      </c>
      <c r="I109" t="str">
        <f>IFERROR(IF(VLOOKUP('Xlookup set'!$S109,'Xlookup set'!$A$1:$R$1200,10,FALSE)=0,"",VLOOKUP('Xlookup set'!$S109,'Xlookup set'!$A$1:$R$1200,10,FALSE)),"")</f>
        <v/>
      </c>
      <c r="J109" t="str">
        <f>IFERROR(IF(VLOOKUP('Xlookup set'!$S109,'Xlookup set'!$A$1:$R$1200,11,FALSE)=0,"",VLOOKUP('Xlookup set'!$S109,'Xlookup set'!$A$1:$R$1200,11,FALSE)),"")</f>
        <v/>
      </c>
      <c r="K109" t="str">
        <f>IFERROR(IF(VLOOKUP('Xlookup set'!$S109,'Xlookup set'!$A$1:$R$1200,12,FALSE)=0,"",VLOOKUP('Xlookup set'!$S109,'Xlookup set'!$A$1:$R$1200,12,FALSE)),"")</f>
        <v/>
      </c>
      <c r="L109" t="str">
        <f>IFERROR(IF(VLOOKUP('Xlookup set'!$S109,'Xlookup set'!$A$1:$R$1200,13,FALSE)=0,"",VLOOKUP('Xlookup set'!$S109,'Xlookup set'!$A$1:$R$1200,13,FALSE)),"")</f>
        <v/>
      </c>
      <c r="M109" t="str">
        <f>IFERROR(IF(VLOOKUP('Xlookup set'!$S109,'Xlookup set'!$A$1:$R$1200,14,FALSE)=0,"",VLOOKUP('Xlookup set'!$S109,'Xlookup set'!$A$1:$R$1200,14,FALSE)),"")</f>
        <v/>
      </c>
      <c r="N109" t="str">
        <f>IFERROR(IF(VLOOKUP('Xlookup set'!$S109,'Xlookup set'!$A$1:$R$1200,15,FALSE)=0,"",VLOOKUP('Xlookup set'!$S109,'Xlookup set'!$A$1:$R$1200,15,FALSE)),"")</f>
        <v/>
      </c>
      <c r="O109" t="str">
        <f>IFERROR(IF(VLOOKUP('Xlookup set'!$S109,'Xlookup set'!$A$1:$R$1200,16,FALSE)=0,"",VLOOKUP('Xlookup set'!$S109,'Xlookup set'!$A$1:$R$1200,16,FALSE)),"")</f>
        <v/>
      </c>
      <c r="P109" t="str">
        <f t="array" aca="1" ref="P109" ca="1">IFERROR(Y2IF(VLOOKUP('Xlookup set'!$S109,'Xlookup set'!$A$1:$R$1200,17,FALSE)=0,"",VLOOKUP('Xlookup set'!$S109,'Xlookup set'!$A$1:$R$1200,17,FALSE)),"")</f>
        <v/>
      </c>
      <c r="Q109" t="str">
        <f>IFERROR(IF(VLOOKUP('Xlookup set'!$S109,'Xlookup set'!$A$1:$R$1200,18,FALSE)=0,"",VLOOKUP('Xlookup set'!$S109,'Xlookup set'!$A$1:$R$1200,18,FALSE)),"")</f>
        <v/>
      </c>
    </row>
    <row r="110" spans="1:17">
      <c r="A110" t="str">
        <f>IFERROR(VLOOKUP('Xlookup set'!$S110,'Xlookup set'!$A$1:$R$1200,2,FALSE),"")</f>
        <v/>
      </c>
      <c r="B110" t="str">
        <f>IF(I110&lt;&gt;"",ドッグキャリー!$I$2,"")</f>
        <v/>
      </c>
      <c r="C110" t="str">
        <f t="shared" si="6"/>
        <v/>
      </c>
      <c r="D110" t="str">
        <f t="shared" si="7"/>
        <v/>
      </c>
      <c r="E110" t="str">
        <f>IFERROR(IF(VLOOKUP('Xlookup set'!$S110,'Xlookup set'!$A$1:$R$1200,6,FALSE)=0,"",VLOOKUP('Xlookup set'!$S110,'Xlookup set'!$A$1:$R$1200,6,FALSE)),"")</f>
        <v/>
      </c>
      <c r="F110" t="str">
        <f t="array" aca="1" ref="F110" ca="1">IFERROR(F(VLOOKUP('Xlookup set'!$S110,'Xlookup set'!$A$1:$R$1200,7,FALSE)=0,"",VLOOKUP('Xlookup set'!$S110,'Xlookup set'!$A$1:$R$1200,7,FALSE)),"")</f>
        <v/>
      </c>
      <c r="G110" t="str">
        <f>IFERROR(IF(VLOOKUP('Xlookup set'!$S110,'Xlookup set'!$A$1:$R$1200,8,FALSE)=0,"",VLOOKUP('Xlookup set'!$S110,'Xlookup set'!$A$1:$R$1200,8,FALSE)),"")</f>
        <v/>
      </c>
      <c r="H110" s="89" t="str">
        <f>IFERROR(IF(VLOOKUP('Xlookup set'!$S110,'Xlookup set'!$A$1:$R$1200,9,FALSE)=0,"",VLOOKUP('Xlookup set'!$S110,'Xlookup set'!$A$1:$R$1200,9,FALSE)),"")</f>
        <v/>
      </c>
      <c r="I110" t="str">
        <f>IFERROR(IF(VLOOKUP('Xlookup set'!$S110,'Xlookup set'!$A$1:$R$1200,10,FALSE)=0,"",VLOOKUP('Xlookup set'!$S110,'Xlookup set'!$A$1:$R$1200,10,FALSE)),"")</f>
        <v/>
      </c>
      <c r="J110" t="str">
        <f>IFERROR(IF(VLOOKUP('Xlookup set'!$S110,'Xlookup set'!$A$1:$R$1200,11,FALSE)=0,"",VLOOKUP('Xlookup set'!$S110,'Xlookup set'!$A$1:$R$1200,11,FALSE)),"")</f>
        <v/>
      </c>
      <c r="K110" t="str">
        <f>IFERROR(IF(VLOOKUP('Xlookup set'!$S110,'Xlookup set'!$A$1:$R$1200,12,FALSE)=0,"",VLOOKUP('Xlookup set'!$S110,'Xlookup set'!$A$1:$R$1200,12,FALSE)),"")</f>
        <v/>
      </c>
      <c r="L110" t="str">
        <f>IFERROR(IF(VLOOKUP('Xlookup set'!$S110,'Xlookup set'!$A$1:$R$1200,13,FALSE)=0,"",VLOOKUP('Xlookup set'!$S110,'Xlookup set'!$A$1:$R$1200,13,FALSE)),"")</f>
        <v/>
      </c>
      <c r="M110" t="str">
        <f>IFERROR(IF(VLOOKUP('Xlookup set'!$S110,'Xlookup set'!$A$1:$R$1200,14,FALSE)=0,"",VLOOKUP('Xlookup set'!$S110,'Xlookup set'!$A$1:$R$1200,14,FALSE)),"")</f>
        <v/>
      </c>
      <c r="N110" t="str">
        <f>IFERROR(IF(VLOOKUP('Xlookup set'!$S110,'Xlookup set'!$A$1:$R$1200,15,FALSE)=0,"",VLOOKUP('Xlookup set'!$S110,'Xlookup set'!$A$1:$R$1200,15,FALSE)),"")</f>
        <v/>
      </c>
      <c r="O110" t="str">
        <f>IFERROR(IF(VLOOKUP('Xlookup set'!$S110,'Xlookup set'!$A$1:$R$1200,16,FALSE)=0,"",VLOOKUP('Xlookup set'!$S110,'Xlookup set'!$A$1:$R$1200,16,FALSE)),"")</f>
        <v/>
      </c>
      <c r="P110" t="str">
        <f t="array" aca="1" ref="P110" ca="1">IFERROR(Y2IF(VLOOKUP('Xlookup set'!$S110,'Xlookup set'!$A$1:$R$1200,17,FALSE)=0,"",VLOOKUP('Xlookup set'!$S110,'Xlookup set'!$A$1:$R$1200,17,FALSE)),"")</f>
        <v/>
      </c>
      <c r="Q110" t="str">
        <f>IFERROR(IF(VLOOKUP('Xlookup set'!$S110,'Xlookup set'!$A$1:$R$1200,18,FALSE)=0,"",VLOOKUP('Xlookup set'!$S110,'Xlookup set'!$A$1:$R$1200,18,FALSE)),"")</f>
        <v/>
      </c>
    </row>
    <row r="111" spans="1:17">
      <c r="A111" t="str">
        <f>IFERROR(VLOOKUP('Xlookup set'!$S111,'Xlookup set'!$A$1:$R$1200,2,FALSE),"")</f>
        <v/>
      </c>
      <c r="B111" t="str">
        <f>IF(I111&lt;&gt;"",ドッグキャリー!$I$2,"")</f>
        <v/>
      </c>
      <c r="C111" t="str">
        <f t="shared" si="6"/>
        <v/>
      </c>
      <c r="D111" t="str">
        <f t="shared" si="7"/>
        <v/>
      </c>
      <c r="E111" t="str">
        <f>IFERROR(IF(VLOOKUP('Xlookup set'!$S111,'Xlookup set'!$A$1:$R$1200,6,FALSE)=0,"",VLOOKUP('Xlookup set'!$S111,'Xlookup set'!$A$1:$R$1200,6,FALSE)),"")</f>
        <v/>
      </c>
      <c r="F111" t="str">
        <f t="array" aca="1" ref="F111" ca="1">IFERROR(F(VLOOKUP('Xlookup set'!$S111,'Xlookup set'!$A$1:$R$1200,7,FALSE)=0,"",VLOOKUP('Xlookup set'!$S111,'Xlookup set'!$A$1:$R$1200,7,FALSE)),"")</f>
        <v/>
      </c>
      <c r="G111" t="str">
        <f>IFERROR(IF(VLOOKUP('Xlookup set'!$S111,'Xlookup set'!$A$1:$R$1200,8,FALSE)=0,"",VLOOKUP('Xlookup set'!$S111,'Xlookup set'!$A$1:$R$1200,8,FALSE)),"")</f>
        <v/>
      </c>
      <c r="H111" s="89" t="str">
        <f>IFERROR(IF(VLOOKUP('Xlookup set'!$S111,'Xlookup set'!$A$1:$R$1200,9,FALSE)=0,"",VLOOKUP('Xlookup set'!$S111,'Xlookup set'!$A$1:$R$1200,9,FALSE)),"")</f>
        <v/>
      </c>
      <c r="I111" t="str">
        <f>IFERROR(IF(VLOOKUP('Xlookup set'!$S111,'Xlookup set'!$A$1:$R$1200,10,FALSE)=0,"",VLOOKUP('Xlookup set'!$S111,'Xlookup set'!$A$1:$R$1200,10,FALSE)),"")</f>
        <v/>
      </c>
      <c r="J111" t="str">
        <f>IFERROR(IF(VLOOKUP('Xlookup set'!$S111,'Xlookup set'!$A$1:$R$1200,11,FALSE)=0,"",VLOOKUP('Xlookup set'!$S111,'Xlookup set'!$A$1:$R$1200,11,FALSE)),"")</f>
        <v/>
      </c>
      <c r="K111" t="str">
        <f>IFERROR(IF(VLOOKUP('Xlookup set'!$S111,'Xlookup set'!$A$1:$R$1200,12,FALSE)=0,"",VLOOKUP('Xlookup set'!$S111,'Xlookup set'!$A$1:$R$1200,12,FALSE)),"")</f>
        <v/>
      </c>
      <c r="L111" t="str">
        <f>IFERROR(IF(VLOOKUP('Xlookup set'!$S111,'Xlookup set'!$A$1:$R$1200,13,FALSE)=0,"",VLOOKUP('Xlookup set'!$S111,'Xlookup set'!$A$1:$R$1200,13,FALSE)),"")</f>
        <v/>
      </c>
      <c r="M111" t="str">
        <f>IFERROR(IF(VLOOKUP('Xlookup set'!$S111,'Xlookup set'!$A$1:$R$1200,14,FALSE)=0,"",VLOOKUP('Xlookup set'!$S111,'Xlookup set'!$A$1:$R$1200,14,FALSE)),"")</f>
        <v/>
      </c>
      <c r="N111" t="str">
        <f>IFERROR(IF(VLOOKUP('Xlookup set'!$S111,'Xlookup set'!$A$1:$R$1200,15,FALSE)=0,"",VLOOKUP('Xlookup set'!$S111,'Xlookup set'!$A$1:$R$1200,15,FALSE)),"")</f>
        <v/>
      </c>
      <c r="O111" t="str">
        <f>IFERROR(IF(VLOOKUP('Xlookup set'!$S111,'Xlookup set'!$A$1:$R$1200,16,FALSE)=0,"",VLOOKUP('Xlookup set'!$S111,'Xlookup set'!$A$1:$R$1200,16,FALSE)),"")</f>
        <v/>
      </c>
      <c r="P111" t="str">
        <f t="array" aca="1" ref="P111" ca="1">IFERROR(Y2IF(VLOOKUP('Xlookup set'!$S111,'Xlookup set'!$A$1:$R$1200,17,FALSE)=0,"",VLOOKUP('Xlookup set'!$S111,'Xlookup set'!$A$1:$R$1200,17,FALSE)),"")</f>
        <v/>
      </c>
      <c r="Q111" t="str">
        <f>IFERROR(IF(VLOOKUP('Xlookup set'!$S111,'Xlookup set'!$A$1:$R$1200,18,FALSE)=0,"",VLOOKUP('Xlookup set'!$S111,'Xlookup set'!$A$1:$R$1200,18,FALSE)),"")</f>
        <v/>
      </c>
    </row>
    <row r="112" spans="1:17">
      <c r="A112" t="str">
        <f>IFERROR(VLOOKUP('Xlookup set'!$S112,'Xlookup set'!$A$1:$R$1200,2,FALSE),"")</f>
        <v/>
      </c>
      <c r="B112" t="str">
        <f>IF(I112&lt;&gt;"",ドッグキャリー!$I$2,"")</f>
        <v/>
      </c>
      <c r="C112" t="str">
        <f t="shared" si="6"/>
        <v/>
      </c>
      <c r="D112" t="str">
        <f t="shared" si="7"/>
        <v/>
      </c>
      <c r="E112" t="str">
        <f>IFERROR(IF(VLOOKUP('Xlookup set'!$S112,'Xlookup set'!$A$1:$R$1200,6,FALSE)=0,"",VLOOKUP('Xlookup set'!$S112,'Xlookup set'!$A$1:$R$1200,6,FALSE)),"")</f>
        <v/>
      </c>
      <c r="F112" t="str">
        <f t="array" aca="1" ref="F112" ca="1">IFERROR(F(VLOOKUP('Xlookup set'!$S112,'Xlookup set'!$A$1:$R$1200,7,FALSE)=0,"",VLOOKUP('Xlookup set'!$S112,'Xlookup set'!$A$1:$R$1200,7,FALSE)),"")</f>
        <v/>
      </c>
      <c r="G112" t="str">
        <f>IFERROR(IF(VLOOKUP('Xlookup set'!$S112,'Xlookup set'!$A$1:$R$1200,8,FALSE)=0,"",VLOOKUP('Xlookup set'!$S112,'Xlookup set'!$A$1:$R$1200,8,FALSE)),"")</f>
        <v/>
      </c>
      <c r="H112" s="89" t="str">
        <f>IFERROR(IF(VLOOKUP('Xlookup set'!$S112,'Xlookup set'!$A$1:$R$1200,9,FALSE)=0,"",VLOOKUP('Xlookup set'!$S112,'Xlookup set'!$A$1:$R$1200,9,FALSE)),"")</f>
        <v/>
      </c>
      <c r="I112" t="str">
        <f>IFERROR(IF(VLOOKUP('Xlookup set'!$S112,'Xlookup set'!$A$1:$R$1200,10,FALSE)=0,"",VLOOKUP('Xlookup set'!$S112,'Xlookup set'!$A$1:$R$1200,10,FALSE)),"")</f>
        <v/>
      </c>
      <c r="J112" t="str">
        <f>IFERROR(IF(VLOOKUP('Xlookup set'!$S112,'Xlookup set'!$A$1:$R$1200,11,FALSE)=0,"",VLOOKUP('Xlookup set'!$S112,'Xlookup set'!$A$1:$R$1200,11,FALSE)),"")</f>
        <v/>
      </c>
      <c r="K112" t="str">
        <f>IFERROR(IF(VLOOKUP('Xlookup set'!$S112,'Xlookup set'!$A$1:$R$1200,12,FALSE)=0,"",VLOOKUP('Xlookup set'!$S112,'Xlookup set'!$A$1:$R$1200,12,FALSE)),"")</f>
        <v/>
      </c>
      <c r="L112" t="str">
        <f>IFERROR(IF(VLOOKUP('Xlookup set'!$S112,'Xlookup set'!$A$1:$R$1200,13,FALSE)=0,"",VLOOKUP('Xlookup set'!$S112,'Xlookup set'!$A$1:$R$1200,13,FALSE)),"")</f>
        <v/>
      </c>
      <c r="M112" t="str">
        <f>IFERROR(IF(VLOOKUP('Xlookup set'!$S112,'Xlookup set'!$A$1:$R$1200,14,FALSE)=0,"",VLOOKUP('Xlookup set'!$S112,'Xlookup set'!$A$1:$R$1200,14,FALSE)),"")</f>
        <v/>
      </c>
      <c r="N112" t="str">
        <f>IFERROR(IF(VLOOKUP('Xlookup set'!$S112,'Xlookup set'!$A$1:$R$1200,15,FALSE)=0,"",VLOOKUP('Xlookup set'!$S112,'Xlookup set'!$A$1:$R$1200,15,FALSE)),"")</f>
        <v/>
      </c>
      <c r="O112" t="str">
        <f>IFERROR(IF(VLOOKUP('Xlookup set'!$S112,'Xlookup set'!$A$1:$R$1200,16,FALSE)=0,"",VLOOKUP('Xlookup set'!$S112,'Xlookup set'!$A$1:$R$1200,16,FALSE)),"")</f>
        <v/>
      </c>
      <c r="P112" t="str">
        <f t="array" aca="1" ref="P112" ca="1">IFERROR(Y2IF(VLOOKUP('Xlookup set'!$S112,'Xlookup set'!$A$1:$R$1200,17,FALSE)=0,"",VLOOKUP('Xlookup set'!$S112,'Xlookup set'!$A$1:$R$1200,17,FALSE)),"")</f>
        <v/>
      </c>
      <c r="Q112" t="str">
        <f>IFERROR(IF(VLOOKUP('Xlookup set'!$S112,'Xlookup set'!$A$1:$R$1200,18,FALSE)=0,"",VLOOKUP('Xlookup set'!$S112,'Xlookup set'!$A$1:$R$1200,18,FALSE)),"")</f>
        <v/>
      </c>
    </row>
    <row r="113" spans="1:17">
      <c r="A113" t="str">
        <f>IFERROR(VLOOKUP('Xlookup set'!$S113,'Xlookup set'!$A$1:$R$1200,2,FALSE),"")</f>
        <v/>
      </c>
      <c r="B113" t="str">
        <f>IF(I113&lt;&gt;"",ドッグキャリー!$I$2,"")</f>
        <v/>
      </c>
      <c r="C113" t="str">
        <f t="shared" si="6"/>
        <v/>
      </c>
      <c r="D113" t="str">
        <f t="shared" si="7"/>
        <v/>
      </c>
      <c r="E113" t="str">
        <f>IFERROR(IF(VLOOKUP('Xlookup set'!$S113,'Xlookup set'!$A$1:$R$1200,6,FALSE)=0,"",VLOOKUP('Xlookup set'!$S113,'Xlookup set'!$A$1:$R$1200,6,FALSE)),"")</f>
        <v/>
      </c>
      <c r="F113" t="str">
        <f t="array" aca="1" ref="F113" ca="1">IFERROR(F(VLOOKUP('Xlookup set'!$S113,'Xlookup set'!$A$1:$R$1200,7,FALSE)=0,"",VLOOKUP('Xlookup set'!$S113,'Xlookup set'!$A$1:$R$1200,7,FALSE)),"")</f>
        <v/>
      </c>
      <c r="G113" t="str">
        <f>IFERROR(IF(VLOOKUP('Xlookup set'!$S113,'Xlookup set'!$A$1:$R$1200,8,FALSE)=0,"",VLOOKUP('Xlookup set'!$S113,'Xlookup set'!$A$1:$R$1200,8,FALSE)),"")</f>
        <v/>
      </c>
      <c r="H113" s="89" t="str">
        <f>IFERROR(IF(VLOOKUP('Xlookup set'!$S113,'Xlookup set'!$A$1:$R$1200,9,FALSE)=0,"",VLOOKUP('Xlookup set'!$S113,'Xlookup set'!$A$1:$R$1200,9,FALSE)),"")</f>
        <v/>
      </c>
      <c r="I113" t="str">
        <f>IFERROR(IF(VLOOKUP('Xlookup set'!$S113,'Xlookup set'!$A$1:$R$1200,10,FALSE)=0,"",VLOOKUP('Xlookup set'!$S113,'Xlookup set'!$A$1:$R$1200,10,FALSE)),"")</f>
        <v/>
      </c>
      <c r="J113" t="str">
        <f>IFERROR(IF(VLOOKUP('Xlookup set'!$S113,'Xlookup set'!$A$1:$R$1200,11,FALSE)=0,"",VLOOKUP('Xlookup set'!$S113,'Xlookup set'!$A$1:$R$1200,11,FALSE)),"")</f>
        <v/>
      </c>
      <c r="K113" t="str">
        <f>IFERROR(IF(VLOOKUP('Xlookup set'!$S113,'Xlookup set'!$A$1:$R$1200,12,FALSE)=0,"",VLOOKUP('Xlookup set'!$S113,'Xlookup set'!$A$1:$R$1200,12,FALSE)),"")</f>
        <v/>
      </c>
      <c r="L113" t="str">
        <f>IFERROR(IF(VLOOKUP('Xlookup set'!$S113,'Xlookup set'!$A$1:$R$1200,13,FALSE)=0,"",VLOOKUP('Xlookup set'!$S113,'Xlookup set'!$A$1:$R$1200,13,FALSE)),"")</f>
        <v/>
      </c>
      <c r="M113" t="str">
        <f>IFERROR(IF(VLOOKUP('Xlookup set'!$S113,'Xlookup set'!$A$1:$R$1200,14,FALSE)=0,"",VLOOKUP('Xlookup set'!$S113,'Xlookup set'!$A$1:$R$1200,14,FALSE)),"")</f>
        <v/>
      </c>
      <c r="N113" t="str">
        <f>IFERROR(IF(VLOOKUP('Xlookup set'!$S113,'Xlookup set'!$A$1:$R$1200,15,FALSE)=0,"",VLOOKUP('Xlookup set'!$S113,'Xlookup set'!$A$1:$R$1200,15,FALSE)),"")</f>
        <v/>
      </c>
      <c r="O113" t="str">
        <f>IFERROR(IF(VLOOKUP('Xlookup set'!$S113,'Xlookup set'!$A$1:$R$1200,16,FALSE)=0,"",VLOOKUP('Xlookup set'!$S113,'Xlookup set'!$A$1:$R$1200,16,FALSE)),"")</f>
        <v/>
      </c>
      <c r="P113" t="str">
        <f t="array" aca="1" ref="P113" ca="1">IFERROR(Y2IF(VLOOKUP('Xlookup set'!$S113,'Xlookup set'!$A$1:$R$1200,17,FALSE)=0,"",VLOOKUP('Xlookup set'!$S113,'Xlookup set'!$A$1:$R$1200,17,FALSE)),"")</f>
        <v/>
      </c>
      <c r="Q113" t="str">
        <f>IFERROR(IF(VLOOKUP('Xlookup set'!$S113,'Xlookup set'!$A$1:$R$1200,18,FALSE)=0,"",VLOOKUP('Xlookup set'!$S113,'Xlookup set'!$A$1:$R$1200,18,FALSE)),"")</f>
        <v/>
      </c>
    </row>
    <row r="114" spans="1:17">
      <c r="A114" t="str">
        <f>IFERROR(VLOOKUP('Xlookup set'!$S114,'Xlookup set'!$A$1:$R$1200,2,FALSE),"")</f>
        <v/>
      </c>
      <c r="B114" t="str">
        <f>IF(I114&lt;&gt;"",ドッグキャリー!$I$2,"")</f>
        <v/>
      </c>
      <c r="C114" t="str">
        <f t="shared" si="6"/>
        <v/>
      </c>
      <c r="D114" t="str">
        <f t="shared" si="7"/>
        <v/>
      </c>
      <c r="E114" t="str">
        <f>IFERROR(IF(VLOOKUP('Xlookup set'!$S114,'Xlookup set'!$A$1:$R$1200,6,FALSE)=0,"",VLOOKUP('Xlookup set'!$S114,'Xlookup set'!$A$1:$R$1200,6,FALSE)),"")</f>
        <v/>
      </c>
      <c r="F114" t="str">
        <f t="array" aca="1" ref="F114" ca="1">IFERROR(F(VLOOKUP('Xlookup set'!$S114,'Xlookup set'!$A$1:$R$1200,7,FALSE)=0,"",VLOOKUP('Xlookup set'!$S114,'Xlookup set'!$A$1:$R$1200,7,FALSE)),"")</f>
        <v/>
      </c>
      <c r="G114" t="str">
        <f>IFERROR(IF(VLOOKUP('Xlookup set'!$S114,'Xlookup set'!$A$1:$R$1200,8,FALSE)=0,"",VLOOKUP('Xlookup set'!$S114,'Xlookup set'!$A$1:$R$1200,8,FALSE)),"")</f>
        <v/>
      </c>
      <c r="H114" s="89" t="str">
        <f>IFERROR(IF(VLOOKUP('Xlookup set'!$S114,'Xlookup set'!$A$1:$R$1200,9,FALSE)=0,"",VLOOKUP('Xlookup set'!$S114,'Xlookup set'!$A$1:$R$1200,9,FALSE)),"")</f>
        <v/>
      </c>
      <c r="I114" t="str">
        <f>IFERROR(IF(VLOOKUP('Xlookup set'!$S114,'Xlookup set'!$A$1:$R$1200,10,FALSE)=0,"",VLOOKUP('Xlookup set'!$S114,'Xlookup set'!$A$1:$R$1200,10,FALSE)),"")</f>
        <v/>
      </c>
      <c r="J114" t="str">
        <f>IFERROR(IF(VLOOKUP('Xlookup set'!$S114,'Xlookup set'!$A$1:$R$1200,11,FALSE)=0,"",VLOOKUP('Xlookup set'!$S114,'Xlookup set'!$A$1:$R$1200,11,FALSE)),"")</f>
        <v/>
      </c>
      <c r="K114" t="str">
        <f>IFERROR(IF(VLOOKUP('Xlookup set'!$S114,'Xlookup set'!$A$1:$R$1200,12,FALSE)=0,"",VLOOKUP('Xlookup set'!$S114,'Xlookup set'!$A$1:$R$1200,12,FALSE)),"")</f>
        <v/>
      </c>
      <c r="L114" t="str">
        <f>IFERROR(IF(VLOOKUP('Xlookup set'!$S114,'Xlookup set'!$A$1:$R$1200,13,FALSE)=0,"",VLOOKUP('Xlookup set'!$S114,'Xlookup set'!$A$1:$R$1200,13,FALSE)),"")</f>
        <v/>
      </c>
      <c r="M114" t="str">
        <f>IFERROR(IF(VLOOKUP('Xlookup set'!$S114,'Xlookup set'!$A$1:$R$1200,14,FALSE)=0,"",VLOOKUP('Xlookup set'!$S114,'Xlookup set'!$A$1:$R$1200,14,FALSE)),"")</f>
        <v/>
      </c>
      <c r="N114" t="str">
        <f>IFERROR(IF(VLOOKUP('Xlookup set'!$S114,'Xlookup set'!$A$1:$R$1200,15,FALSE)=0,"",VLOOKUP('Xlookup set'!$S114,'Xlookup set'!$A$1:$R$1200,15,FALSE)),"")</f>
        <v/>
      </c>
      <c r="O114" t="str">
        <f>IFERROR(IF(VLOOKUP('Xlookup set'!$S114,'Xlookup set'!$A$1:$R$1200,16,FALSE)=0,"",VLOOKUP('Xlookup set'!$S114,'Xlookup set'!$A$1:$R$1200,16,FALSE)),"")</f>
        <v/>
      </c>
      <c r="P114" t="str">
        <f t="array" aca="1" ref="P114" ca="1">IFERROR(Y2IF(VLOOKUP('Xlookup set'!$S114,'Xlookup set'!$A$1:$R$1200,17,FALSE)=0,"",VLOOKUP('Xlookup set'!$S114,'Xlookup set'!$A$1:$R$1200,17,FALSE)),"")</f>
        <v/>
      </c>
      <c r="Q114" t="str">
        <f>IFERROR(IF(VLOOKUP('Xlookup set'!$S114,'Xlookup set'!$A$1:$R$1200,18,FALSE)=0,"",VLOOKUP('Xlookup set'!$S114,'Xlookup set'!$A$1:$R$1200,18,FALSE)),"")</f>
        <v/>
      </c>
    </row>
    <row r="115" spans="1:17">
      <c r="A115" t="str">
        <f>IFERROR(VLOOKUP('Xlookup set'!$S115,'Xlookup set'!$A$1:$R$1200,2,FALSE),"")</f>
        <v/>
      </c>
      <c r="B115" t="str">
        <f>IF(I115&lt;&gt;"",ドッグキャリー!$I$2,"")</f>
        <v/>
      </c>
      <c r="C115" t="str">
        <f t="shared" si="6"/>
        <v/>
      </c>
      <c r="D115" t="str">
        <f t="shared" si="7"/>
        <v/>
      </c>
      <c r="E115" t="str">
        <f>IFERROR(IF(VLOOKUP('Xlookup set'!$S115,'Xlookup set'!$A$1:$R$1200,6,FALSE)=0,"",VLOOKUP('Xlookup set'!$S115,'Xlookup set'!$A$1:$R$1200,6,FALSE)),"")</f>
        <v/>
      </c>
      <c r="F115" t="str">
        <f t="array" aca="1" ref="F115" ca="1">IFERROR(F(VLOOKUP('Xlookup set'!$S115,'Xlookup set'!$A$1:$R$1200,7,FALSE)=0,"",VLOOKUP('Xlookup set'!$S115,'Xlookup set'!$A$1:$R$1200,7,FALSE)),"")</f>
        <v/>
      </c>
      <c r="G115" t="str">
        <f>IFERROR(IF(VLOOKUP('Xlookup set'!$S115,'Xlookup set'!$A$1:$R$1200,8,FALSE)=0,"",VLOOKUP('Xlookup set'!$S115,'Xlookup set'!$A$1:$R$1200,8,FALSE)),"")</f>
        <v/>
      </c>
      <c r="H115" s="89" t="str">
        <f>IFERROR(IF(VLOOKUP('Xlookup set'!$S115,'Xlookup set'!$A$1:$R$1200,9,FALSE)=0,"",VLOOKUP('Xlookup set'!$S115,'Xlookup set'!$A$1:$R$1200,9,FALSE)),"")</f>
        <v/>
      </c>
      <c r="I115" t="str">
        <f>IFERROR(IF(VLOOKUP('Xlookup set'!$S115,'Xlookup set'!$A$1:$R$1200,10,FALSE)=0,"",VLOOKUP('Xlookup set'!$S115,'Xlookup set'!$A$1:$R$1200,10,FALSE)),"")</f>
        <v/>
      </c>
      <c r="J115" t="str">
        <f>IFERROR(IF(VLOOKUP('Xlookup set'!$S115,'Xlookup set'!$A$1:$R$1200,11,FALSE)=0,"",VLOOKUP('Xlookup set'!$S115,'Xlookup set'!$A$1:$R$1200,11,FALSE)),"")</f>
        <v/>
      </c>
      <c r="K115" t="str">
        <f>IFERROR(IF(VLOOKUP('Xlookup set'!$S115,'Xlookup set'!$A$1:$R$1200,12,FALSE)=0,"",VLOOKUP('Xlookup set'!$S115,'Xlookup set'!$A$1:$R$1200,12,FALSE)),"")</f>
        <v/>
      </c>
      <c r="L115" t="str">
        <f>IFERROR(IF(VLOOKUP('Xlookup set'!$S115,'Xlookup set'!$A$1:$R$1200,13,FALSE)=0,"",VLOOKUP('Xlookup set'!$S115,'Xlookup set'!$A$1:$R$1200,13,FALSE)),"")</f>
        <v/>
      </c>
      <c r="M115" t="str">
        <f>IFERROR(IF(VLOOKUP('Xlookup set'!$S115,'Xlookup set'!$A$1:$R$1200,14,FALSE)=0,"",VLOOKUP('Xlookup set'!$S115,'Xlookup set'!$A$1:$R$1200,14,FALSE)),"")</f>
        <v/>
      </c>
      <c r="N115" t="str">
        <f>IFERROR(IF(VLOOKUP('Xlookup set'!$S115,'Xlookup set'!$A$1:$R$1200,15,FALSE)=0,"",VLOOKUP('Xlookup set'!$S115,'Xlookup set'!$A$1:$R$1200,15,FALSE)),"")</f>
        <v/>
      </c>
      <c r="O115" t="str">
        <f>IFERROR(IF(VLOOKUP('Xlookup set'!$S115,'Xlookup set'!$A$1:$R$1200,16,FALSE)=0,"",VLOOKUP('Xlookup set'!$S115,'Xlookup set'!$A$1:$R$1200,16,FALSE)),"")</f>
        <v/>
      </c>
      <c r="P115" t="str">
        <f t="array" aca="1" ref="P115" ca="1">IFERROR(Y2IF(VLOOKUP('Xlookup set'!$S115,'Xlookup set'!$A$1:$R$1200,17,FALSE)=0,"",VLOOKUP('Xlookup set'!$S115,'Xlookup set'!$A$1:$R$1200,17,FALSE)),"")</f>
        <v/>
      </c>
      <c r="Q115" t="str">
        <f>IFERROR(IF(VLOOKUP('Xlookup set'!$S115,'Xlookup set'!$A$1:$R$1200,18,FALSE)=0,"",VLOOKUP('Xlookup set'!$S115,'Xlookup set'!$A$1:$R$1200,18,FALSE)),"")</f>
        <v/>
      </c>
    </row>
    <row r="116" spans="1:17">
      <c r="A116" t="str">
        <f>IFERROR(VLOOKUP('Xlookup set'!$S116,'Xlookup set'!$A$1:$R$1200,2,FALSE),"")</f>
        <v/>
      </c>
      <c r="B116" t="str">
        <f>IF(I116&lt;&gt;"",ドッグキャリー!$I$2,"")</f>
        <v/>
      </c>
      <c r="C116" t="str">
        <f t="shared" si="6"/>
        <v/>
      </c>
      <c r="D116" t="str">
        <f t="shared" si="7"/>
        <v/>
      </c>
      <c r="E116" t="str">
        <f>IFERROR(IF(VLOOKUP('Xlookup set'!$S116,'Xlookup set'!$A$1:$R$1200,6,FALSE)=0,"",VLOOKUP('Xlookup set'!$S116,'Xlookup set'!$A$1:$R$1200,6,FALSE)),"")</f>
        <v/>
      </c>
      <c r="F116" t="str">
        <f t="array" aca="1" ref="F116" ca="1">IFERROR(F(VLOOKUP('Xlookup set'!$S116,'Xlookup set'!$A$1:$R$1200,7,FALSE)=0,"",VLOOKUP('Xlookup set'!$S116,'Xlookup set'!$A$1:$R$1200,7,FALSE)),"")</f>
        <v/>
      </c>
      <c r="G116" t="str">
        <f>IFERROR(IF(VLOOKUP('Xlookup set'!$S116,'Xlookup set'!$A$1:$R$1200,8,FALSE)=0,"",VLOOKUP('Xlookup set'!$S116,'Xlookup set'!$A$1:$R$1200,8,FALSE)),"")</f>
        <v/>
      </c>
      <c r="H116" s="89" t="str">
        <f>IFERROR(IF(VLOOKUP('Xlookup set'!$S116,'Xlookup set'!$A$1:$R$1200,9,FALSE)=0,"",VLOOKUP('Xlookup set'!$S116,'Xlookup set'!$A$1:$R$1200,9,FALSE)),"")</f>
        <v/>
      </c>
      <c r="I116" t="str">
        <f>IFERROR(IF(VLOOKUP('Xlookup set'!$S116,'Xlookup set'!$A$1:$R$1200,10,FALSE)=0,"",VLOOKUP('Xlookup set'!$S116,'Xlookup set'!$A$1:$R$1200,10,FALSE)),"")</f>
        <v/>
      </c>
      <c r="J116" t="str">
        <f>IFERROR(IF(VLOOKUP('Xlookup set'!$S116,'Xlookup set'!$A$1:$R$1200,11,FALSE)=0,"",VLOOKUP('Xlookup set'!$S116,'Xlookup set'!$A$1:$R$1200,11,FALSE)),"")</f>
        <v/>
      </c>
      <c r="K116" t="str">
        <f>IFERROR(IF(VLOOKUP('Xlookup set'!$S116,'Xlookup set'!$A$1:$R$1200,12,FALSE)=0,"",VLOOKUP('Xlookup set'!$S116,'Xlookup set'!$A$1:$R$1200,12,FALSE)),"")</f>
        <v/>
      </c>
      <c r="L116" t="str">
        <f>IFERROR(IF(VLOOKUP('Xlookup set'!$S116,'Xlookup set'!$A$1:$R$1200,13,FALSE)=0,"",VLOOKUP('Xlookup set'!$S116,'Xlookup set'!$A$1:$R$1200,13,FALSE)),"")</f>
        <v/>
      </c>
      <c r="M116" t="str">
        <f>IFERROR(IF(VLOOKUP('Xlookup set'!$S116,'Xlookup set'!$A$1:$R$1200,14,FALSE)=0,"",VLOOKUP('Xlookup set'!$S116,'Xlookup set'!$A$1:$R$1200,14,FALSE)),"")</f>
        <v/>
      </c>
      <c r="N116" t="str">
        <f>IFERROR(IF(VLOOKUP('Xlookup set'!$S116,'Xlookup set'!$A$1:$R$1200,15,FALSE)=0,"",VLOOKUP('Xlookup set'!$S116,'Xlookup set'!$A$1:$R$1200,15,FALSE)),"")</f>
        <v/>
      </c>
      <c r="O116" t="str">
        <f>IFERROR(IF(VLOOKUP('Xlookup set'!$S116,'Xlookup set'!$A$1:$R$1200,16,FALSE)=0,"",VLOOKUP('Xlookup set'!$S116,'Xlookup set'!$A$1:$R$1200,16,FALSE)),"")</f>
        <v/>
      </c>
      <c r="P116" t="str">
        <f t="array" aca="1" ref="P116" ca="1">IFERROR(Y2IF(VLOOKUP('Xlookup set'!$S116,'Xlookup set'!$A$1:$R$1200,17,FALSE)=0,"",VLOOKUP('Xlookup set'!$S116,'Xlookup set'!$A$1:$R$1200,17,FALSE)),"")</f>
        <v/>
      </c>
      <c r="Q116" t="str">
        <f>IFERROR(IF(VLOOKUP('Xlookup set'!$S116,'Xlookup set'!$A$1:$R$1200,18,FALSE)=0,"",VLOOKUP('Xlookup set'!$S116,'Xlookup set'!$A$1:$R$1200,18,FALSE)),"")</f>
        <v/>
      </c>
    </row>
    <row r="117" spans="1:17">
      <c r="A117" t="str">
        <f>IFERROR(VLOOKUP('Xlookup set'!$S117,'Xlookup set'!$A$1:$R$1200,2,FALSE),"")</f>
        <v/>
      </c>
      <c r="B117" t="str">
        <f>IF(I117&lt;&gt;"",ドッグキャリー!$I$2,"")</f>
        <v/>
      </c>
      <c r="C117" t="str">
        <f t="shared" si="6"/>
        <v/>
      </c>
      <c r="D117" t="str">
        <f t="shared" si="7"/>
        <v/>
      </c>
      <c r="E117" t="str">
        <f>IFERROR(IF(VLOOKUP('Xlookup set'!$S117,'Xlookup set'!$A$1:$R$1200,6,FALSE)=0,"",VLOOKUP('Xlookup set'!$S117,'Xlookup set'!$A$1:$R$1200,6,FALSE)),"")</f>
        <v/>
      </c>
      <c r="F117" t="str">
        <f t="array" aca="1" ref="F117" ca="1">IFERROR(F(VLOOKUP('Xlookup set'!$S117,'Xlookup set'!$A$1:$R$1200,7,FALSE)=0,"",VLOOKUP('Xlookup set'!$S117,'Xlookup set'!$A$1:$R$1200,7,FALSE)),"")</f>
        <v/>
      </c>
      <c r="G117" t="str">
        <f>IFERROR(IF(VLOOKUP('Xlookup set'!$S117,'Xlookup set'!$A$1:$R$1200,8,FALSE)=0,"",VLOOKUP('Xlookup set'!$S117,'Xlookup set'!$A$1:$R$1200,8,FALSE)),"")</f>
        <v/>
      </c>
      <c r="H117" s="89" t="str">
        <f>IFERROR(IF(VLOOKUP('Xlookup set'!$S117,'Xlookup set'!$A$1:$R$1200,9,FALSE)=0,"",VLOOKUP('Xlookup set'!$S117,'Xlookup set'!$A$1:$R$1200,9,FALSE)),"")</f>
        <v/>
      </c>
      <c r="I117" t="str">
        <f>IFERROR(IF(VLOOKUP('Xlookup set'!$S117,'Xlookup set'!$A$1:$R$1200,10,FALSE)=0,"",VLOOKUP('Xlookup set'!$S117,'Xlookup set'!$A$1:$R$1200,10,FALSE)),"")</f>
        <v/>
      </c>
      <c r="J117" t="str">
        <f>IFERROR(IF(VLOOKUP('Xlookup set'!$S117,'Xlookup set'!$A$1:$R$1200,11,FALSE)=0,"",VLOOKUP('Xlookup set'!$S117,'Xlookup set'!$A$1:$R$1200,11,FALSE)),"")</f>
        <v/>
      </c>
      <c r="K117" t="str">
        <f>IFERROR(IF(VLOOKUP('Xlookup set'!$S117,'Xlookup set'!$A$1:$R$1200,12,FALSE)=0,"",VLOOKUP('Xlookup set'!$S117,'Xlookup set'!$A$1:$R$1200,12,FALSE)),"")</f>
        <v/>
      </c>
      <c r="L117" t="str">
        <f>IFERROR(IF(VLOOKUP('Xlookup set'!$S117,'Xlookup set'!$A$1:$R$1200,13,FALSE)=0,"",VLOOKUP('Xlookup set'!$S117,'Xlookup set'!$A$1:$R$1200,13,FALSE)),"")</f>
        <v/>
      </c>
      <c r="M117" t="str">
        <f>IFERROR(IF(VLOOKUP('Xlookup set'!$S117,'Xlookup set'!$A$1:$R$1200,14,FALSE)=0,"",VLOOKUP('Xlookup set'!$S117,'Xlookup set'!$A$1:$R$1200,14,FALSE)),"")</f>
        <v/>
      </c>
      <c r="N117" t="str">
        <f>IFERROR(IF(VLOOKUP('Xlookup set'!$S117,'Xlookup set'!$A$1:$R$1200,15,FALSE)=0,"",VLOOKUP('Xlookup set'!$S117,'Xlookup set'!$A$1:$R$1200,15,FALSE)),"")</f>
        <v/>
      </c>
      <c r="O117" t="str">
        <f>IFERROR(IF(VLOOKUP('Xlookup set'!$S117,'Xlookup set'!$A$1:$R$1200,16,FALSE)=0,"",VLOOKUP('Xlookup set'!$S117,'Xlookup set'!$A$1:$R$1200,16,FALSE)),"")</f>
        <v/>
      </c>
      <c r="P117" t="str">
        <f t="array" aca="1" ref="P117" ca="1">IFERROR(Y2IF(VLOOKUP('Xlookup set'!$S117,'Xlookup set'!$A$1:$R$1200,17,FALSE)=0,"",VLOOKUP('Xlookup set'!$S117,'Xlookup set'!$A$1:$R$1200,17,FALSE)),"")</f>
        <v/>
      </c>
      <c r="Q117" t="str">
        <f>IFERROR(IF(VLOOKUP('Xlookup set'!$S117,'Xlookup set'!$A$1:$R$1200,18,FALSE)=0,"",VLOOKUP('Xlookup set'!$S117,'Xlookup set'!$A$1:$R$1200,18,FALSE)),"")</f>
        <v/>
      </c>
    </row>
    <row r="118" spans="1:17">
      <c r="A118" t="str">
        <f>IFERROR(VLOOKUP('Xlookup set'!$S118,'Xlookup set'!$A$1:$R$1200,2,FALSE),"")</f>
        <v/>
      </c>
      <c r="B118" t="str">
        <f>IF(I118&lt;&gt;"",ドッグキャリー!$I$2,"")</f>
        <v/>
      </c>
      <c r="C118" t="str">
        <f t="shared" si="6"/>
        <v/>
      </c>
      <c r="D118" t="str">
        <f t="shared" si="7"/>
        <v/>
      </c>
      <c r="E118" t="str">
        <f>IFERROR(IF(VLOOKUP('Xlookup set'!$S118,'Xlookup set'!$A$1:$R$1200,6,FALSE)=0,"",VLOOKUP('Xlookup set'!$S118,'Xlookup set'!$A$1:$R$1200,6,FALSE)),"")</f>
        <v/>
      </c>
      <c r="F118" t="str">
        <f t="array" aca="1" ref="F118" ca="1">IFERROR(F(VLOOKUP('Xlookup set'!$S118,'Xlookup set'!$A$1:$R$1200,7,FALSE)=0,"",VLOOKUP('Xlookup set'!$S118,'Xlookup set'!$A$1:$R$1200,7,FALSE)),"")</f>
        <v/>
      </c>
      <c r="G118" t="str">
        <f>IFERROR(IF(VLOOKUP('Xlookup set'!$S118,'Xlookup set'!$A$1:$R$1200,8,FALSE)=0,"",VLOOKUP('Xlookup set'!$S118,'Xlookup set'!$A$1:$R$1200,8,FALSE)),"")</f>
        <v/>
      </c>
      <c r="H118" s="89" t="str">
        <f>IFERROR(IF(VLOOKUP('Xlookup set'!$S118,'Xlookup set'!$A$1:$R$1200,9,FALSE)=0,"",VLOOKUP('Xlookup set'!$S118,'Xlookup set'!$A$1:$R$1200,9,FALSE)),"")</f>
        <v/>
      </c>
      <c r="I118" t="str">
        <f>IFERROR(IF(VLOOKUP('Xlookup set'!$S118,'Xlookup set'!$A$1:$R$1200,10,FALSE)=0,"",VLOOKUP('Xlookup set'!$S118,'Xlookup set'!$A$1:$R$1200,10,FALSE)),"")</f>
        <v/>
      </c>
      <c r="J118" t="str">
        <f>IFERROR(IF(VLOOKUP('Xlookup set'!$S118,'Xlookup set'!$A$1:$R$1200,11,FALSE)=0,"",VLOOKUP('Xlookup set'!$S118,'Xlookup set'!$A$1:$R$1200,11,FALSE)),"")</f>
        <v/>
      </c>
      <c r="K118" t="str">
        <f>IFERROR(IF(VLOOKUP('Xlookup set'!$S118,'Xlookup set'!$A$1:$R$1200,12,FALSE)=0,"",VLOOKUP('Xlookup set'!$S118,'Xlookup set'!$A$1:$R$1200,12,FALSE)),"")</f>
        <v/>
      </c>
      <c r="L118" t="str">
        <f>IFERROR(IF(VLOOKUP('Xlookup set'!$S118,'Xlookup set'!$A$1:$R$1200,13,FALSE)=0,"",VLOOKUP('Xlookup set'!$S118,'Xlookup set'!$A$1:$R$1200,13,FALSE)),"")</f>
        <v/>
      </c>
      <c r="M118" t="str">
        <f>IFERROR(IF(VLOOKUP('Xlookup set'!$S118,'Xlookup set'!$A$1:$R$1200,14,FALSE)=0,"",VLOOKUP('Xlookup set'!$S118,'Xlookup set'!$A$1:$R$1200,14,FALSE)),"")</f>
        <v/>
      </c>
      <c r="N118" t="str">
        <f>IFERROR(IF(VLOOKUP('Xlookup set'!$S118,'Xlookup set'!$A$1:$R$1200,15,FALSE)=0,"",VLOOKUP('Xlookup set'!$S118,'Xlookup set'!$A$1:$R$1200,15,FALSE)),"")</f>
        <v/>
      </c>
      <c r="O118" t="str">
        <f>IFERROR(IF(VLOOKUP('Xlookup set'!$S118,'Xlookup set'!$A$1:$R$1200,16,FALSE)=0,"",VLOOKUP('Xlookup set'!$S118,'Xlookup set'!$A$1:$R$1200,16,FALSE)),"")</f>
        <v/>
      </c>
      <c r="P118" t="str">
        <f t="array" aca="1" ref="P118" ca="1">IFERROR(Y2IF(VLOOKUP('Xlookup set'!$S118,'Xlookup set'!$A$1:$R$1200,17,FALSE)=0,"",VLOOKUP('Xlookup set'!$S118,'Xlookup set'!$A$1:$R$1200,17,FALSE)),"")</f>
        <v/>
      </c>
      <c r="Q118" t="str">
        <f>IFERROR(IF(VLOOKUP('Xlookup set'!$S118,'Xlookup set'!$A$1:$R$1200,18,FALSE)=0,"",VLOOKUP('Xlookup set'!$S118,'Xlookup set'!$A$1:$R$1200,18,FALSE)),"")</f>
        <v/>
      </c>
    </row>
    <row r="119" spans="1:17">
      <c r="A119" t="str">
        <f>IFERROR(VLOOKUP('Xlookup set'!$S119,'Xlookup set'!$A$1:$R$1200,2,FALSE),"")</f>
        <v/>
      </c>
      <c r="B119" t="str">
        <f>IF(I119&lt;&gt;"",ドッグキャリー!$I$2,"")</f>
        <v/>
      </c>
      <c r="C119" t="str">
        <f t="shared" si="6"/>
        <v/>
      </c>
      <c r="D119" t="str">
        <f t="shared" si="7"/>
        <v/>
      </c>
      <c r="E119" t="str">
        <f>IFERROR(IF(VLOOKUP('Xlookup set'!$S119,'Xlookup set'!$A$1:$R$1200,6,FALSE)=0,"",VLOOKUP('Xlookup set'!$S119,'Xlookup set'!$A$1:$R$1200,6,FALSE)),"")</f>
        <v/>
      </c>
      <c r="F119" t="str">
        <f t="array" aca="1" ref="F119" ca="1">IFERROR(F(VLOOKUP('Xlookup set'!$S119,'Xlookup set'!$A$1:$R$1200,7,FALSE)=0,"",VLOOKUP('Xlookup set'!$S119,'Xlookup set'!$A$1:$R$1200,7,FALSE)),"")</f>
        <v/>
      </c>
      <c r="G119" t="str">
        <f>IFERROR(IF(VLOOKUP('Xlookup set'!$S119,'Xlookup set'!$A$1:$R$1200,8,FALSE)=0,"",VLOOKUP('Xlookup set'!$S119,'Xlookup set'!$A$1:$R$1200,8,FALSE)),"")</f>
        <v/>
      </c>
      <c r="H119" s="89" t="str">
        <f>IFERROR(IF(VLOOKUP('Xlookup set'!$S119,'Xlookup set'!$A$1:$R$1200,9,FALSE)=0,"",VLOOKUP('Xlookup set'!$S119,'Xlookup set'!$A$1:$R$1200,9,FALSE)),"")</f>
        <v/>
      </c>
      <c r="I119" t="str">
        <f>IFERROR(IF(VLOOKUP('Xlookup set'!$S119,'Xlookup set'!$A$1:$R$1200,10,FALSE)=0,"",VLOOKUP('Xlookup set'!$S119,'Xlookup set'!$A$1:$R$1200,10,FALSE)),"")</f>
        <v/>
      </c>
      <c r="J119" t="str">
        <f>IFERROR(IF(VLOOKUP('Xlookup set'!$S119,'Xlookup set'!$A$1:$R$1200,11,FALSE)=0,"",VLOOKUP('Xlookup set'!$S119,'Xlookup set'!$A$1:$R$1200,11,FALSE)),"")</f>
        <v/>
      </c>
      <c r="K119" t="str">
        <f>IFERROR(IF(VLOOKUP('Xlookup set'!$S119,'Xlookup set'!$A$1:$R$1200,12,FALSE)=0,"",VLOOKUP('Xlookup set'!$S119,'Xlookup set'!$A$1:$R$1200,12,FALSE)),"")</f>
        <v/>
      </c>
      <c r="L119" t="str">
        <f>IFERROR(IF(VLOOKUP('Xlookup set'!$S119,'Xlookup set'!$A$1:$R$1200,13,FALSE)=0,"",VLOOKUP('Xlookup set'!$S119,'Xlookup set'!$A$1:$R$1200,13,FALSE)),"")</f>
        <v/>
      </c>
      <c r="M119" t="str">
        <f>IFERROR(IF(VLOOKUP('Xlookup set'!$S119,'Xlookup set'!$A$1:$R$1200,14,FALSE)=0,"",VLOOKUP('Xlookup set'!$S119,'Xlookup set'!$A$1:$R$1200,14,FALSE)),"")</f>
        <v/>
      </c>
      <c r="N119" t="str">
        <f>IFERROR(IF(VLOOKUP('Xlookup set'!$S119,'Xlookup set'!$A$1:$R$1200,15,FALSE)=0,"",VLOOKUP('Xlookup set'!$S119,'Xlookup set'!$A$1:$R$1200,15,FALSE)),"")</f>
        <v/>
      </c>
      <c r="O119" t="str">
        <f>IFERROR(IF(VLOOKUP('Xlookup set'!$S119,'Xlookup set'!$A$1:$R$1200,16,FALSE)=0,"",VLOOKUP('Xlookup set'!$S119,'Xlookup set'!$A$1:$R$1200,16,FALSE)),"")</f>
        <v/>
      </c>
      <c r="P119" t="str">
        <f t="array" aca="1" ref="P119" ca="1">IFERROR(Y2IF(VLOOKUP('Xlookup set'!$S119,'Xlookup set'!$A$1:$R$1200,17,FALSE)=0,"",VLOOKUP('Xlookup set'!$S119,'Xlookup set'!$A$1:$R$1200,17,FALSE)),"")</f>
        <v/>
      </c>
      <c r="Q119" t="str">
        <f>IFERROR(IF(VLOOKUP('Xlookup set'!$S119,'Xlookup set'!$A$1:$R$1200,18,FALSE)=0,"",VLOOKUP('Xlookup set'!$S119,'Xlookup set'!$A$1:$R$1200,18,FALSE)),"")</f>
        <v/>
      </c>
    </row>
    <row r="120" spans="1:17">
      <c r="A120" t="str">
        <f>IFERROR(VLOOKUP('Xlookup set'!$S120,'Xlookup set'!$A$1:$R$1200,2,FALSE),"")</f>
        <v/>
      </c>
      <c r="B120" t="str">
        <f>IF(I120&lt;&gt;"",ドッグキャリー!$I$2,"")</f>
        <v/>
      </c>
      <c r="C120" t="str">
        <f t="shared" si="6"/>
        <v/>
      </c>
      <c r="D120" t="str">
        <f t="shared" si="7"/>
        <v/>
      </c>
      <c r="E120" t="str">
        <f>IFERROR(IF(VLOOKUP('Xlookup set'!$S120,'Xlookup set'!$A$1:$R$1200,6,FALSE)=0,"",VLOOKUP('Xlookup set'!$S120,'Xlookup set'!$A$1:$R$1200,6,FALSE)),"")</f>
        <v/>
      </c>
      <c r="F120" t="str">
        <f t="array" aca="1" ref="F120" ca="1">IFERROR(F(VLOOKUP('Xlookup set'!$S120,'Xlookup set'!$A$1:$R$1200,7,FALSE)=0,"",VLOOKUP('Xlookup set'!$S120,'Xlookup set'!$A$1:$R$1200,7,FALSE)),"")</f>
        <v/>
      </c>
      <c r="G120" t="str">
        <f>IFERROR(IF(VLOOKUP('Xlookup set'!$S120,'Xlookup set'!$A$1:$R$1200,8,FALSE)=0,"",VLOOKUP('Xlookup set'!$S120,'Xlookup set'!$A$1:$R$1200,8,FALSE)),"")</f>
        <v/>
      </c>
      <c r="H120" s="89" t="str">
        <f>IFERROR(IF(VLOOKUP('Xlookup set'!$S120,'Xlookup set'!$A$1:$R$1200,9,FALSE)=0,"",VLOOKUP('Xlookup set'!$S120,'Xlookup set'!$A$1:$R$1200,9,FALSE)),"")</f>
        <v/>
      </c>
      <c r="I120" t="str">
        <f>IFERROR(IF(VLOOKUP('Xlookup set'!$S120,'Xlookup set'!$A$1:$R$1200,10,FALSE)=0,"",VLOOKUP('Xlookup set'!$S120,'Xlookup set'!$A$1:$R$1200,10,FALSE)),"")</f>
        <v/>
      </c>
      <c r="J120" t="str">
        <f>IFERROR(IF(VLOOKUP('Xlookup set'!$S120,'Xlookup set'!$A$1:$R$1200,11,FALSE)=0,"",VLOOKUP('Xlookup set'!$S120,'Xlookup set'!$A$1:$R$1200,11,FALSE)),"")</f>
        <v/>
      </c>
      <c r="K120" t="str">
        <f>IFERROR(IF(VLOOKUP('Xlookup set'!$S120,'Xlookup set'!$A$1:$R$1200,12,FALSE)=0,"",VLOOKUP('Xlookup set'!$S120,'Xlookup set'!$A$1:$R$1200,12,FALSE)),"")</f>
        <v/>
      </c>
      <c r="L120" t="str">
        <f>IFERROR(IF(VLOOKUP('Xlookup set'!$S120,'Xlookup set'!$A$1:$R$1200,13,FALSE)=0,"",VLOOKUP('Xlookup set'!$S120,'Xlookup set'!$A$1:$R$1200,13,FALSE)),"")</f>
        <v/>
      </c>
      <c r="M120" t="str">
        <f>IFERROR(IF(VLOOKUP('Xlookup set'!$S120,'Xlookup set'!$A$1:$R$1200,14,FALSE)=0,"",VLOOKUP('Xlookup set'!$S120,'Xlookup set'!$A$1:$R$1200,14,FALSE)),"")</f>
        <v/>
      </c>
      <c r="N120" t="str">
        <f>IFERROR(IF(VLOOKUP('Xlookup set'!$S120,'Xlookup set'!$A$1:$R$1200,15,FALSE)=0,"",VLOOKUP('Xlookup set'!$S120,'Xlookup set'!$A$1:$R$1200,15,FALSE)),"")</f>
        <v/>
      </c>
      <c r="O120" t="str">
        <f>IFERROR(IF(VLOOKUP('Xlookup set'!$S120,'Xlookup set'!$A$1:$R$1200,16,FALSE)=0,"",VLOOKUP('Xlookup set'!$S120,'Xlookup set'!$A$1:$R$1200,16,FALSE)),"")</f>
        <v/>
      </c>
      <c r="P120" t="str">
        <f t="array" aca="1" ref="P120" ca="1">IFERROR(Y2IF(VLOOKUP('Xlookup set'!$S120,'Xlookup set'!$A$1:$R$1200,17,FALSE)=0,"",VLOOKUP('Xlookup set'!$S120,'Xlookup set'!$A$1:$R$1200,17,FALSE)),"")</f>
        <v/>
      </c>
      <c r="Q120" t="str">
        <f>IFERROR(IF(VLOOKUP('Xlookup set'!$S120,'Xlookup set'!$A$1:$R$1200,18,FALSE)=0,"",VLOOKUP('Xlookup set'!$S120,'Xlookup set'!$A$1:$R$1200,18,FALSE)),"")</f>
        <v/>
      </c>
    </row>
    <row r="121" spans="1:17">
      <c r="A121" t="str">
        <f>IFERROR(VLOOKUP('Xlookup set'!$S121,'Xlookup set'!$A$1:$R$1200,2,FALSE),"")</f>
        <v/>
      </c>
      <c r="B121" t="str">
        <f>IF(I121&lt;&gt;"",ドッグキャリー!$I$2,"")</f>
        <v/>
      </c>
      <c r="C121" t="str">
        <f t="shared" si="6"/>
        <v/>
      </c>
      <c r="D121" t="str">
        <f t="shared" si="7"/>
        <v/>
      </c>
      <c r="E121" t="str">
        <f>IFERROR(IF(VLOOKUP('Xlookup set'!$S121,'Xlookup set'!$A$1:$R$1200,6,FALSE)=0,"",VLOOKUP('Xlookup set'!$S121,'Xlookup set'!$A$1:$R$1200,6,FALSE)),"")</f>
        <v/>
      </c>
      <c r="F121" t="str">
        <f t="array" aca="1" ref="F121" ca="1">IFERROR(F(VLOOKUP('Xlookup set'!$S121,'Xlookup set'!$A$1:$R$1200,7,FALSE)=0,"",VLOOKUP('Xlookup set'!$S121,'Xlookup set'!$A$1:$R$1200,7,FALSE)),"")</f>
        <v/>
      </c>
      <c r="G121" t="str">
        <f>IFERROR(IF(VLOOKUP('Xlookup set'!$S121,'Xlookup set'!$A$1:$R$1200,8,FALSE)=0,"",VLOOKUP('Xlookup set'!$S121,'Xlookup set'!$A$1:$R$1200,8,FALSE)),"")</f>
        <v/>
      </c>
      <c r="H121" s="89" t="str">
        <f>IFERROR(IF(VLOOKUP('Xlookup set'!$S121,'Xlookup set'!$A$1:$R$1200,9,FALSE)=0,"",VLOOKUP('Xlookup set'!$S121,'Xlookup set'!$A$1:$R$1200,9,FALSE)),"")</f>
        <v/>
      </c>
      <c r="I121" t="str">
        <f>IFERROR(IF(VLOOKUP('Xlookup set'!$S121,'Xlookup set'!$A$1:$R$1200,10,FALSE)=0,"",VLOOKUP('Xlookup set'!$S121,'Xlookup set'!$A$1:$R$1200,10,FALSE)),"")</f>
        <v/>
      </c>
      <c r="J121" t="str">
        <f>IFERROR(IF(VLOOKUP('Xlookup set'!$S121,'Xlookup set'!$A$1:$R$1200,11,FALSE)=0,"",VLOOKUP('Xlookup set'!$S121,'Xlookup set'!$A$1:$R$1200,11,FALSE)),"")</f>
        <v/>
      </c>
      <c r="K121" t="str">
        <f>IFERROR(IF(VLOOKUP('Xlookup set'!$S121,'Xlookup set'!$A$1:$R$1200,12,FALSE)=0,"",VLOOKUP('Xlookup set'!$S121,'Xlookup set'!$A$1:$R$1200,12,FALSE)),"")</f>
        <v/>
      </c>
      <c r="L121" t="str">
        <f>IFERROR(IF(VLOOKUP('Xlookup set'!$S121,'Xlookup set'!$A$1:$R$1200,13,FALSE)=0,"",VLOOKUP('Xlookup set'!$S121,'Xlookup set'!$A$1:$R$1200,13,FALSE)),"")</f>
        <v/>
      </c>
      <c r="M121" t="str">
        <f>IFERROR(IF(VLOOKUP('Xlookup set'!$S121,'Xlookup set'!$A$1:$R$1200,14,FALSE)=0,"",VLOOKUP('Xlookup set'!$S121,'Xlookup set'!$A$1:$R$1200,14,FALSE)),"")</f>
        <v/>
      </c>
      <c r="N121" t="str">
        <f>IFERROR(IF(VLOOKUP('Xlookup set'!$S121,'Xlookup set'!$A$1:$R$1200,15,FALSE)=0,"",VLOOKUP('Xlookup set'!$S121,'Xlookup set'!$A$1:$R$1200,15,FALSE)),"")</f>
        <v/>
      </c>
      <c r="O121" t="str">
        <f>IFERROR(IF(VLOOKUP('Xlookup set'!$S121,'Xlookup set'!$A$1:$R$1200,16,FALSE)=0,"",VLOOKUP('Xlookup set'!$S121,'Xlookup set'!$A$1:$R$1200,16,FALSE)),"")</f>
        <v/>
      </c>
      <c r="P121" t="str">
        <f t="array" aca="1" ref="P121" ca="1">IFERROR(Y2IF(VLOOKUP('Xlookup set'!$S121,'Xlookup set'!$A$1:$R$1200,17,FALSE)=0,"",VLOOKUP('Xlookup set'!$S121,'Xlookup set'!$A$1:$R$1200,17,FALSE)),"")</f>
        <v/>
      </c>
      <c r="Q121" t="str">
        <f>IFERROR(IF(VLOOKUP('Xlookup set'!$S121,'Xlookup set'!$A$1:$R$1200,18,FALSE)=0,"",VLOOKUP('Xlookup set'!$S121,'Xlookup set'!$A$1:$R$1200,18,FALSE)),"")</f>
        <v/>
      </c>
    </row>
    <row r="122" spans="1:17">
      <c r="A122" t="str">
        <f>IFERROR(VLOOKUP('Xlookup set'!$S122,'Xlookup set'!$A$1:$R$1200,2,FALSE),"")</f>
        <v/>
      </c>
      <c r="B122" t="str">
        <f>IF(I122&lt;&gt;"",ドッグキャリー!$I$2,"")</f>
        <v/>
      </c>
      <c r="C122" t="str">
        <f t="shared" si="6"/>
        <v/>
      </c>
      <c r="D122" t="str">
        <f t="shared" si="7"/>
        <v/>
      </c>
      <c r="E122" t="str">
        <f>IFERROR(IF(VLOOKUP('Xlookup set'!$S122,'Xlookup set'!$A$1:$R$1200,6,FALSE)=0,"",VLOOKUP('Xlookup set'!$S122,'Xlookup set'!$A$1:$R$1200,6,FALSE)),"")</f>
        <v/>
      </c>
      <c r="F122" t="str">
        <f t="array" aca="1" ref="F122" ca="1">IFERROR(F(VLOOKUP('Xlookup set'!$S122,'Xlookup set'!$A$1:$R$1200,7,FALSE)=0,"",VLOOKUP('Xlookup set'!$S122,'Xlookup set'!$A$1:$R$1200,7,FALSE)),"")</f>
        <v/>
      </c>
      <c r="G122" t="str">
        <f>IFERROR(IF(VLOOKUP('Xlookup set'!$S122,'Xlookup set'!$A$1:$R$1200,8,FALSE)=0,"",VLOOKUP('Xlookup set'!$S122,'Xlookup set'!$A$1:$R$1200,8,FALSE)),"")</f>
        <v/>
      </c>
      <c r="H122" s="89" t="str">
        <f>IFERROR(IF(VLOOKUP('Xlookup set'!$S122,'Xlookup set'!$A$1:$R$1200,9,FALSE)=0,"",VLOOKUP('Xlookup set'!$S122,'Xlookup set'!$A$1:$R$1200,9,FALSE)),"")</f>
        <v/>
      </c>
      <c r="I122" t="str">
        <f>IFERROR(IF(VLOOKUP('Xlookup set'!$S122,'Xlookup set'!$A$1:$R$1200,10,FALSE)=0,"",VLOOKUP('Xlookup set'!$S122,'Xlookup set'!$A$1:$R$1200,10,FALSE)),"")</f>
        <v/>
      </c>
      <c r="J122" t="str">
        <f>IFERROR(IF(VLOOKUP('Xlookup set'!$S122,'Xlookup set'!$A$1:$R$1200,11,FALSE)=0,"",VLOOKUP('Xlookup set'!$S122,'Xlookup set'!$A$1:$R$1200,11,FALSE)),"")</f>
        <v/>
      </c>
      <c r="K122" t="str">
        <f>IFERROR(IF(VLOOKUP('Xlookup set'!$S122,'Xlookup set'!$A$1:$R$1200,12,FALSE)=0,"",VLOOKUP('Xlookup set'!$S122,'Xlookup set'!$A$1:$R$1200,12,FALSE)),"")</f>
        <v/>
      </c>
      <c r="L122" t="str">
        <f>IFERROR(IF(VLOOKUP('Xlookup set'!$S122,'Xlookup set'!$A$1:$R$1200,13,FALSE)=0,"",VLOOKUP('Xlookup set'!$S122,'Xlookup set'!$A$1:$R$1200,13,FALSE)),"")</f>
        <v/>
      </c>
      <c r="M122" t="str">
        <f>IFERROR(IF(VLOOKUP('Xlookup set'!$S122,'Xlookup set'!$A$1:$R$1200,14,FALSE)=0,"",VLOOKUP('Xlookup set'!$S122,'Xlookup set'!$A$1:$R$1200,14,FALSE)),"")</f>
        <v/>
      </c>
      <c r="N122" t="str">
        <f>IFERROR(IF(VLOOKUP('Xlookup set'!$S122,'Xlookup set'!$A$1:$R$1200,15,FALSE)=0,"",VLOOKUP('Xlookup set'!$S122,'Xlookup set'!$A$1:$R$1200,15,FALSE)),"")</f>
        <v/>
      </c>
      <c r="O122" t="str">
        <f>IFERROR(IF(VLOOKUP('Xlookup set'!$S122,'Xlookup set'!$A$1:$R$1200,16,FALSE)=0,"",VLOOKUP('Xlookup set'!$S122,'Xlookup set'!$A$1:$R$1200,16,FALSE)),"")</f>
        <v/>
      </c>
      <c r="P122" t="str">
        <f t="array" aca="1" ref="P122" ca="1">IFERROR(Y2IF(VLOOKUP('Xlookup set'!$S122,'Xlookup set'!$A$1:$R$1200,17,FALSE)=0,"",VLOOKUP('Xlookup set'!$S122,'Xlookup set'!$A$1:$R$1200,17,FALSE)),"")</f>
        <v/>
      </c>
      <c r="Q122" t="str">
        <f>IFERROR(IF(VLOOKUP('Xlookup set'!$S122,'Xlookup set'!$A$1:$R$1200,18,FALSE)=0,"",VLOOKUP('Xlookup set'!$S122,'Xlookup set'!$A$1:$R$1200,18,FALSE)),"")</f>
        <v/>
      </c>
    </row>
    <row r="123" spans="1:17">
      <c r="A123" t="str">
        <f>IFERROR(VLOOKUP('Xlookup set'!$S123,'Xlookup set'!$A$1:$R$1200,2,FALSE),"")</f>
        <v/>
      </c>
      <c r="B123" t="str">
        <f>IF(I123&lt;&gt;"",ドッグキャリー!$I$2,"")</f>
        <v/>
      </c>
      <c r="C123" t="str">
        <f t="shared" si="6"/>
        <v/>
      </c>
      <c r="D123" t="str">
        <f t="shared" si="7"/>
        <v/>
      </c>
      <c r="E123" t="str">
        <f>IFERROR(IF(VLOOKUP('Xlookup set'!$S123,'Xlookup set'!$A$1:$R$1200,6,FALSE)=0,"",VLOOKUP('Xlookup set'!$S123,'Xlookup set'!$A$1:$R$1200,6,FALSE)),"")</f>
        <v/>
      </c>
      <c r="F123" t="str">
        <f t="array" aca="1" ref="F123" ca="1">IFERROR(F(VLOOKUP('Xlookup set'!$S123,'Xlookup set'!$A$1:$R$1200,7,FALSE)=0,"",VLOOKUP('Xlookup set'!$S123,'Xlookup set'!$A$1:$R$1200,7,FALSE)),"")</f>
        <v/>
      </c>
      <c r="G123" t="str">
        <f>IFERROR(IF(VLOOKUP('Xlookup set'!$S123,'Xlookup set'!$A$1:$R$1200,8,FALSE)=0,"",VLOOKUP('Xlookup set'!$S123,'Xlookup set'!$A$1:$R$1200,8,FALSE)),"")</f>
        <v/>
      </c>
      <c r="H123" s="89" t="str">
        <f>IFERROR(IF(VLOOKUP('Xlookup set'!$S123,'Xlookup set'!$A$1:$R$1200,9,FALSE)=0,"",VLOOKUP('Xlookup set'!$S123,'Xlookup set'!$A$1:$R$1200,9,FALSE)),"")</f>
        <v/>
      </c>
      <c r="I123" t="str">
        <f>IFERROR(IF(VLOOKUP('Xlookup set'!$S123,'Xlookup set'!$A$1:$R$1200,10,FALSE)=0,"",VLOOKUP('Xlookup set'!$S123,'Xlookup set'!$A$1:$R$1200,10,FALSE)),"")</f>
        <v/>
      </c>
      <c r="J123" t="str">
        <f>IFERROR(IF(VLOOKUP('Xlookup set'!$S123,'Xlookup set'!$A$1:$R$1200,11,FALSE)=0,"",VLOOKUP('Xlookup set'!$S123,'Xlookup set'!$A$1:$R$1200,11,FALSE)),"")</f>
        <v/>
      </c>
      <c r="K123" t="str">
        <f>IFERROR(IF(VLOOKUP('Xlookup set'!$S123,'Xlookup set'!$A$1:$R$1200,12,FALSE)=0,"",VLOOKUP('Xlookup set'!$S123,'Xlookup set'!$A$1:$R$1200,12,FALSE)),"")</f>
        <v/>
      </c>
      <c r="L123" t="str">
        <f>IFERROR(IF(VLOOKUP('Xlookup set'!$S123,'Xlookup set'!$A$1:$R$1200,13,FALSE)=0,"",VLOOKUP('Xlookup set'!$S123,'Xlookup set'!$A$1:$R$1200,13,FALSE)),"")</f>
        <v/>
      </c>
      <c r="M123" t="str">
        <f>IFERROR(IF(VLOOKUP('Xlookup set'!$S123,'Xlookup set'!$A$1:$R$1200,14,FALSE)=0,"",VLOOKUP('Xlookup set'!$S123,'Xlookup set'!$A$1:$R$1200,14,FALSE)),"")</f>
        <v/>
      </c>
      <c r="N123" t="str">
        <f>IFERROR(IF(VLOOKUP('Xlookup set'!$S123,'Xlookup set'!$A$1:$R$1200,15,FALSE)=0,"",VLOOKUP('Xlookup set'!$S123,'Xlookup set'!$A$1:$R$1200,15,FALSE)),"")</f>
        <v/>
      </c>
      <c r="O123" t="str">
        <f>IFERROR(IF(VLOOKUP('Xlookup set'!$S123,'Xlookup set'!$A$1:$R$1200,16,FALSE)=0,"",VLOOKUP('Xlookup set'!$S123,'Xlookup set'!$A$1:$R$1200,16,FALSE)),"")</f>
        <v/>
      </c>
      <c r="P123" t="str">
        <f t="array" aca="1" ref="P123" ca="1">IFERROR(Y2IF(VLOOKUP('Xlookup set'!$S123,'Xlookup set'!$A$1:$R$1200,17,FALSE)=0,"",VLOOKUP('Xlookup set'!$S123,'Xlookup set'!$A$1:$R$1200,17,FALSE)),"")</f>
        <v/>
      </c>
      <c r="Q123" t="str">
        <f>IFERROR(IF(VLOOKUP('Xlookup set'!$S123,'Xlookup set'!$A$1:$R$1200,18,FALSE)=0,"",VLOOKUP('Xlookup set'!$S123,'Xlookup set'!$A$1:$R$1200,18,FALSE)),"")</f>
        <v/>
      </c>
    </row>
    <row r="124" spans="1:17">
      <c r="A124" t="str">
        <f>IFERROR(VLOOKUP('Xlookup set'!$S124,'Xlookup set'!$A$1:$R$1200,2,FALSE),"")</f>
        <v/>
      </c>
      <c r="B124" t="str">
        <f>IF(I124&lt;&gt;"",ドッグキャリー!$I$2,"")</f>
        <v/>
      </c>
      <c r="C124" t="str">
        <f t="shared" si="6"/>
        <v/>
      </c>
      <c r="D124" t="str">
        <f t="shared" si="7"/>
        <v/>
      </c>
      <c r="E124" t="str">
        <f>IFERROR(IF(VLOOKUP('Xlookup set'!$S124,'Xlookup set'!$A$1:$R$1200,6,FALSE)=0,"",VLOOKUP('Xlookup set'!$S124,'Xlookup set'!$A$1:$R$1200,6,FALSE)),"")</f>
        <v/>
      </c>
      <c r="F124" t="str">
        <f t="array" aca="1" ref="F124" ca="1">IFERROR(F(VLOOKUP('Xlookup set'!$S124,'Xlookup set'!$A$1:$R$1200,7,FALSE)=0,"",VLOOKUP('Xlookup set'!$S124,'Xlookup set'!$A$1:$R$1200,7,FALSE)),"")</f>
        <v/>
      </c>
      <c r="G124" t="str">
        <f>IFERROR(IF(VLOOKUP('Xlookup set'!$S124,'Xlookup set'!$A$1:$R$1200,8,FALSE)=0,"",VLOOKUP('Xlookup set'!$S124,'Xlookup set'!$A$1:$R$1200,8,FALSE)),"")</f>
        <v/>
      </c>
      <c r="H124" s="89" t="str">
        <f>IFERROR(IF(VLOOKUP('Xlookup set'!$S124,'Xlookup set'!$A$1:$R$1200,9,FALSE)=0,"",VLOOKUP('Xlookup set'!$S124,'Xlookup set'!$A$1:$R$1200,9,FALSE)),"")</f>
        <v/>
      </c>
      <c r="I124" t="str">
        <f>IFERROR(IF(VLOOKUP('Xlookup set'!$S124,'Xlookup set'!$A$1:$R$1200,10,FALSE)=0,"",VLOOKUP('Xlookup set'!$S124,'Xlookup set'!$A$1:$R$1200,10,FALSE)),"")</f>
        <v/>
      </c>
      <c r="J124" t="str">
        <f>IFERROR(IF(VLOOKUP('Xlookup set'!$S124,'Xlookup set'!$A$1:$R$1200,11,FALSE)=0,"",VLOOKUP('Xlookup set'!$S124,'Xlookup set'!$A$1:$R$1200,11,FALSE)),"")</f>
        <v/>
      </c>
      <c r="K124" t="str">
        <f>IFERROR(IF(VLOOKUP('Xlookup set'!$S124,'Xlookup set'!$A$1:$R$1200,12,FALSE)=0,"",VLOOKUP('Xlookup set'!$S124,'Xlookup set'!$A$1:$R$1200,12,FALSE)),"")</f>
        <v/>
      </c>
      <c r="L124" t="str">
        <f>IFERROR(IF(VLOOKUP('Xlookup set'!$S124,'Xlookup set'!$A$1:$R$1200,13,FALSE)=0,"",VLOOKUP('Xlookup set'!$S124,'Xlookup set'!$A$1:$R$1200,13,FALSE)),"")</f>
        <v/>
      </c>
      <c r="M124" t="str">
        <f>IFERROR(IF(VLOOKUP('Xlookup set'!$S124,'Xlookup set'!$A$1:$R$1200,14,FALSE)=0,"",VLOOKUP('Xlookup set'!$S124,'Xlookup set'!$A$1:$R$1200,14,FALSE)),"")</f>
        <v/>
      </c>
      <c r="N124" t="str">
        <f>IFERROR(IF(VLOOKUP('Xlookup set'!$S124,'Xlookup set'!$A$1:$R$1200,15,FALSE)=0,"",VLOOKUP('Xlookup set'!$S124,'Xlookup set'!$A$1:$R$1200,15,FALSE)),"")</f>
        <v/>
      </c>
      <c r="O124" t="str">
        <f>IFERROR(IF(VLOOKUP('Xlookup set'!$S124,'Xlookup set'!$A$1:$R$1200,16,FALSE)=0,"",VLOOKUP('Xlookup set'!$S124,'Xlookup set'!$A$1:$R$1200,16,FALSE)),"")</f>
        <v/>
      </c>
      <c r="P124" t="str">
        <f t="array" aca="1" ref="P124" ca="1">IFERROR(Y2IF(VLOOKUP('Xlookup set'!$S124,'Xlookup set'!$A$1:$R$1200,17,FALSE)=0,"",VLOOKUP('Xlookup set'!$S124,'Xlookup set'!$A$1:$R$1200,17,FALSE)),"")</f>
        <v/>
      </c>
      <c r="Q124" t="str">
        <f>IFERROR(IF(VLOOKUP('Xlookup set'!$S124,'Xlookup set'!$A$1:$R$1200,18,FALSE)=0,"",VLOOKUP('Xlookup set'!$S124,'Xlookup set'!$A$1:$R$1200,18,FALSE)),"")</f>
        <v/>
      </c>
    </row>
    <row r="125" spans="1:17">
      <c r="A125" t="str">
        <f>IFERROR(VLOOKUP('Xlookup set'!$S125,'Xlookup set'!$A$1:$R$1200,2,FALSE),"")</f>
        <v/>
      </c>
      <c r="B125" t="str">
        <f>IF(I125&lt;&gt;"",ドッグキャリー!$I$2,"")</f>
        <v/>
      </c>
      <c r="C125" t="str">
        <f t="shared" si="6"/>
        <v/>
      </c>
      <c r="D125" t="str">
        <f t="shared" si="7"/>
        <v/>
      </c>
      <c r="E125" t="str">
        <f>IFERROR(IF(VLOOKUP('Xlookup set'!$S125,'Xlookup set'!$A$1:$R$1200,6,FALSE)=0,"",VLOOKUP('Xlookup set'!$S125,'Xlookup set'!$A$1:$R$1200,6,FALSE)),"")</f>
        <v/>
      </c>
      <c r="F125" t="str">
        <f t="array" aca="1" ref="F125" ca="1">IFERROR(F(VLOOKUP('Xlookup set'!$S125,'Xlookup set'!$A$1:$R$1200,7,FALSE)=0,"",VLOOKUP('Xlookup set'!$S125,'Xlookup set'!$A$1:$R$1200,7,FALSE)),"")</f>
        <v/>
      </c>
      <c r="G125" t="str">
        <f>IFERROR(IF(VLOOKUP('Xlookup set'!$S125,'Xlookup set'!$A$1:$R$1200,8,FALSE)=0,"",VLOOKUP('Xlookup set'!$S125,'Xlookup set'!$A$1:$R$1200,8,FALSE)),"")</f>
        <v/>
      </c>
      <c r="H125" s="89" t="str">
        <f>IFERROR(IF(VLOOKUP('Xlookup set'!$S125,'Xlookup set'!$A$1:$R$1200,9,FALSE)=0,"",VLOOKUP('Xlookup set'!$S125,'Xlookup set'!$A$1:$R$1200,9,FALSE)),"")</f>
        <v/>
      </c>
      <c r="I125" t="str">
        <f>IFERROR(IF(VLOOKUP('Xlookup set'!$S125,'Xlookup set'!$A$1:$R$1200,10,FALSE)=0,"",VLOOKUP('Xlookup set'!$S125,'Xlookup set'!$A$1:$R$1200,10,FALSE)),"")</f>
        <v/>
      </c>
      <c r="J125" t="str">
        <f>IFERROR(IF(VLOOKUP('Xlookup set'!$S125,'Xlookup set'!$A$1:$R$1200,11,FALSE)=0,"",VLOOKUP('Xlookup set'!$S125,'Xlookup set'!$A$1:$R$1200,11,FALSE)),"")</f>
        <v/>
      </c>
      <c r="K125" t="str">
        <f>IFERROR(IF(VLOOKUP('Xlookup set'!$S125,'Xlookup set'!$A$1:$R$1200,12,FALSE)=0,"",VLOOKUP('Xlookup set'!$S125,'Xlookup set'!$A$1:$R$1200,12,FALSE)),"")</f>
        <v/>
      </c>
      <c r="L125" t="str">
        <f>IFERROR(IF(VLOOKUP('Xlookup set'!$S125,'Xlookup set'!$A$1:$R$1200,13,FALSE)=0,"",VLOOKUP('Xlookup set'!$S125,'Xlookup set'!$A$1:$R$1200,13,FALSE)),"")</f>
        <v/>
      </c>
      <c r="M125" t="str">
        <f>IFERROR(IF(VLOOKUP('Xlookup set'!$S125,'Xlookup set'!$A$1:$R$1200,14,FALSE)=0,"",VLOOKUP('Xlookup set'!$S125,'Xlookup set'!$A$1:$R$1200,14,FALSE)),"")</f>
        <v/>
      </c>
      <c r="N125" t="str">
        <f>IFERROR(IF(VLOOKUP('Xlookup set'!$S125,'Xlookup set'!$A$1:$R$1200,15,FALSE)=0,"",VLOOKUP('Xlookup set'!$S125,'Xlookup set'!$A$1:$R$1200,15,FALSE)),"")</f>
        <v/>
      </c>
      <c r="O125" t="str">
        <f>IFERROR(IF(VLOOKUP('Xlookup set'!$S125,'Xlookup set'!$A$1:$R$1200,16,FALSE)=0,"",VLOOKUP('Xlookup set'!$S125,'Xlookup set'!$A$1:$R$1200,16,FALSE)),"")</f>
        <v/>
      </c>
      <c r="P125" t="str">
        <f t="array" aca="1" ref="P125" ca="1">IFERROR(Y2IF(VLOOKUP('Xlookup set'!$S125,'Xlookup set'!$A$1:$R$1200,17,FALSE)=0,"",VLOOKUP('Xlookup set'!$S125,'Xlookup set'!$A$1:$R$1200,17,FALSE)),"")</f>
        <v/>
      </c>
      <c r="Q125" t="str">
        <f>IFERROR(IF(VLOOKUP('Xlookup set'!$S125,'Xlookup set'!$A$1:$R$1200,18,FALSE)=0,"",VLOOKUP('Xlookup set'!$S125,'Xlookup set'!$A$1:$R$1200,18,FALSE)),"")</f>
        <v/>
      </c>
    </row>
    <row r="126" spans="1:17">
      <c r="A126" t="str">
        <f>IFERROR(VLOOKUP('Xlookup set'!$S126,'Xlookup set'!$A$1:$R$1200,2,FALSE),"")</f>
        <v/>
      </c>
      <c r="B126" t="str">
        <f>IF(I126&lt;&gt;"",ドッグキャリー!$I$2,"")</f>
        <v/>
      </c>
      <c r="C126" t="str">
        <f t="shared" si="6"/>
        <v/>
      </c>
      <c r="D126" t="str">
        <f t="shared" si="7"/>
        <v/>
      </c>
      <c r="E126" t="str">
        <f>IFERROR(IF(VLOOKUP('Xlookup set'!$S126,'Xlookup set'!$A$1:$R$1200,6,FALSE)=0,"",VLOOKUP('Xlookup set'!$S126,'Xlookup set'!$A$1:$R$1200,6,FALSE)),"")</f>
        <v/>
      </c>
      <c r="F126" t="str">
        <f t="array" aca="1" ref="F126" ca="1">IFERROR(F(VLOOKUP('Xlookup set'!$S126,'Xlookup set'!$A$1:$R$1200,7,FALSE)=0,"",VLOOKUP('Xlookup set'!$S126,'Xlookup set'!$A$1:$R$1200,7,FALSE)),"")</f>
        <v/>
      </c>
      <c r="G126" t="str">
        <f>IFERROR(IF(VLOOKUP('Xlookup set'!$S126,'Xlookup set'!$A$1:$R$1200,8,FALSE)=0,"",VLOOKUP('Xlookup set'!$S126,'Xlookup set'!$A$1:$R$1200,8,FALSE)),"")</f>
        <v/>
      </c>
      <c r="H126" s="89" t="str">
        <f>IFERROR(IF(VLOOKUP('Xlookup set'!$S126,'Xlookup set'!$A$1:$R$1200,9,FALSE)=0,"",VLOOKUP('Xlookup set'!$S126,'Xlookup set'!$A$1:$R$1200,9,FALSE)),"")</f>
        <v/>
      </c>
      <c r="I126" t="str">
        <f>IFERROR(IF(VLOOKUP('Xlookup set'!$S126,'Xlookup set'!$A$1:$R$1200,10,FALSE)=0,"",VLOOKUP('Xlookup set'!$S126,'Xlookup set'!$A$1:$R$1200,10,FALSE)),"")</f>
        <v/>
      </c>
      <c r="J126" t="str">
        <f>IFERROR(IF(VLOOKUP('Xlookup set'!$S126,'Xlookup set'!$A$1:$R$1200,11,FALSE)=0,"",VLOOKUP('Xlookup set'!$S126,'Xlookup set'!$A$1:$R$1200,11,FALSE)),"")</f>
        <v/>
      </c>
      <c r="K126" t="str">
        <f>IFERROR(IF(VLOOKUP('Xlookup set'!$S126,'Xlookup set'!$A$1:$R$1200,12,FALSE)=0,"",VLOOKUP('Xlookup set'!$S126,'Xlookup set'!$A$1:$R$1200,12,FALSE)),"")</f>
        <v/>
      </c>
      <c r="L126" t="str">
        <f>IFERROR(IF(VLOOKUP('Xlookup set'!$S126,'Xlookup set'!$A$1:$R$1200,13,FALSE)=0,"",VLOOKUP('Xlookup set'!$S126,'Xlookup set'!$A$1:$R$1200,13,FALSE)),"")</f>
        <v/>
      </c>
      <c r="M126" t="str">
        <f>IFERROR(IF(VLOOKUP('Xlookup set'!$S126,'Xlookup set'!$A$1:$R$1200,14,FALSE)=0,"",VLOOKUP('Xlookup set'!$S126,'Xlookup set'!$A$1:$R$1200,14,FALSE)),"")</f>
        <v/>
      </c>
      <c r="N126" t="str">
        <f>IFERROR(IF(VLOOKUP('Xlookup set'!$S126,'Xlookup set'!$A$1:$R$1200,15,FALSE)=0,"",VLOOKUP('Xlookup set'!$S126,'Xlookup set'!$A$1:$R$1200,15,FALSE)),"")</f>
        <v/>
      </c>
      <c r="O126" t="str">
        <f>IFERROR(IF(VLOOKUP('Xlookup set'!$S126,'Xlookup set'!$A$1:$R$1200,16,FALSE)=0,"",VLOOKUP('Xlookup set'!$S126,'Xlookup set'!$A$1:$R$1200,16,FALSE)),"")</f>
        <v/>
      </c>
      <c r="P126" t="str">
        <f t="array" aca="1" ref="P126" ca="1">IFERROR(Y2IF(VLOOKUP('Xlookup set'!$S126,'Xlookup set'!$A$1:$R$1200,17,FALSE)=0,"",VLOOKUP('Xlookup set'!$S126,'Xlookup set'!$A$1:$R$1200,17,FALSE)),"")</f>
        <v/>
      </c>
      <c r="Q126" t="str">
        <f>IFERROR(IF(VLOOKUP('Xlookup set'!$S126,'Xlookup set'!$A$1:$R$1200,18,FALSE)=0,"",VLOOKUP('Xlookup set'!$S126,'Xlookup set'!$A$1:$R$1200,18,FALSE)),"")</f>
        <v/>
      </c>
    </row>
    <row r="127" spans="1:17">
      <c r="A127" t="str">
        <f>IFERROR(VLOOKUP('Xlookup set'!$S127,'Xlookup set'!$A$1:$R$1200,2,FALSE),"")</f>
        <v/>
      </c>
      <c r="B127" t="str">
        <f>IF(I127&lt;&gt;"",ドッグキャリー!$I$2,"")</f>
        <v/>
      </c>
      <c r="C127" t="str">
        <f t="shared" si="6"/>
        <v/>
      </c>
      <c r="D127" t="str">
        <f t="shared" si="7"/>
        <v/>
      </c>
      <c r="E127" t="str">
        <f>IFERROR(IF(VLOOKUP('Xlookup set'!$S127,'Xlookup set'!$A$1:$R$1200,6,FALSE)=0,"",VLOOKUP('Xlookup set'!$S127,'Xlookup set'!$A$1:$R$1200,6,FALSE)),"")</f>
        <v/>
      </c>
      <c r="F127" t="str">
        <f t="array" aca="1" ref="F127" ca="1">IFERROR(F(VLOOKUP('Xlookup set'!$S127,'Xlookup set'!$A$1:$R$1200,7,FALSE)=0,"",VLOOKUP('Xlookup set'!$S127,'Xlookup set'!$A$1:$R$1200,7,FALSE)),"")</f>
        <v/>
      </c>
      <c r="G127" t="str">
        <f>IFERROR(IF(VLOOKUP('Xlookup set'!$S127,'Xlookup set'!$A$1:$R$1200,8,FALSE)=0,"",VLOOKUP('Xlookup set'!$S127,'Xlookup set'!$A$1:$R$1200,8,FALSE)),"")</f>
        <v/>
      </c>
      <c r="H127" s="89" t="str">
        <f>IFERROR(IF(VLOOKUP('Xlookup set'!$S127,'Xlookup set'!$A$1:$R$1200,9,FALSE)=0,"",VLOOKUP('Xlookup set'!$S127,'Xlookup set'!$A$1:$R$1200,9,FALSE)),"")</f>
        <v/>
      </c>
      <c r="I127" t="str">
        <f>IFERROR(IF(VLOOKUP('Xlookup set'!$S127,'Xlookup set'!$A$1:$R$1200,10,FALSE)=0,"",VLOOKUP('Xlookup set'!$S127,'Xlookup set'!$A$1:$R$1200,10,FALSE)),"")</f>
        <v/>
      </c>
      <c r="J127" t="str">
        <f>IFERROR(IF(VLOOKUP('Xlookup set'!$S127,'Xlookup set'!$A$1:$R$1200,11,FALSE)=0,"",VLOOKUP('Xlookup set'!$S127,'Xlookup set'!$A$1:$R$1200,11,FALSE)),"")</f>
        <v/>
      </c>
      <c r="K127" t="str">
        <f>IFERROR(IF(VLOOKUP('Xlookup set'!$S127,'Xlookup set'!$A$1:$R$1200,12,FALSE)=0,"",VLOOKUP('Xlookup set'!$S127,'Xlookup set'!$A$1:$R$1200,12,FALSE)),"")</f>
        <v/>
      </c>
      <c r="L127" t="str">
        <f>IFERROR(IF(VLOOKUP('Xlookup set'!$S127,'Xlookup set'!$A$1:$R$1200,13,FALSE)=0,"",VLOOKUP('Xlookup set'!$S127,'Xlookup set'!$A$1:$R$1200,13,FALSE)),"")</f>
        <v/>
      </c>
      <c r="M127" t="str">
        <f>IFERROR(IF(VLOOKUP('Xlookup set'!$S127,'Xlookup set'!$A$1:$R$1200,14,FALSE)=0,"",VLOOKUP('Xlookup set'!$S127,'Xlookup set'!$A$1:$R$1200,14,FALSE)),"")</f>
        <v/>
      </c>
      <c r="N127" t="str">
        <f>IFERROR(IF(VLOOKUP('Xlookup set'!$S127,'Xlookup set'!$A$1:$R$1200,15,FALSE)=0,"",VLOOKUP('Xlookup set'!$S127,'Xlookup set'!$A$1:$R$1200,15,FALSE)),"")</f>
        <v/>
      </c>
      <c r="O127" t="str">
        <f>IFERROR(IF(VLOOKUP('Xlookup set'!$S127,'Xlookup set'!$A$1:$R$1200,16,FALSE)=0,"",VLOOKUP('Xlookup set'!$S127,'Xlookup set'!$A$1:$R$1200,16,FALSE)),"")</f>
        <v/>
      </c>
      <c r="P127" t="str">
        <f t="array" aca="1" ref="P127" ca="1">IFERROR(Y2IF(VLOOKUP('Xlookup set'!$S127,'Xlookup set'!$A$1:$R$1200,17,FALSE)=0,"",VLOOKUP('Xlookup set'!$S127,'Xlookup set'!$A$1:$R$1200,17,FALSE)),"")</f>
        <v/>
      </c>
      <c r="Q127" t="str">
        <f>IFERROR(IF(VLOOKUP('Xlookup set'!$S127,'Xlookup set'!$A$1:$R$1200,18,FALSE)=0,"",VLOOKUP('Xlookup set'!$S127,'Xlookup set'!$A$1:$R$1200,18,FALSE)),"")</f>
        <v/>
      </c>
    </row>
    <row r="128" spans="1:17">
      <c r="A128" t="str">
        <f>IFERROR(VLOOKUP('Xlookup set'!$S128,'Xlookup set'!$A$1:$R$1200,2,FALSE),"")</f>
        <v/>
      </c>
      <c r="B128" t="str">
        <f>IF(I128&lt;&gt;"",ドッグキャリー!$I$2,"")</f>
        <v/>
      </c>
      <c r="C128" t="str">
        <f t="shared" si="6"/>
        <v/>
      </c>
      <c r="D128" t="str">
        <f t="shared" si="7"/>
        <v/>
      </c>
      <c r="E128" t="str">
        <f>IFERROR(IF(VLOOKUP('Xlookup set'!$S128,'Xlookup set'!$A$1:$R$1200,6,FALSE)=0,"",VLOOKUP('Xlookup set'!$S128,'Xlookup set'!$A$1:$R$1200,6,FALSE)),"")</f>
        <v/>
      </c>
      <c r="F128" t="str">
        <f t="array" aca="1" ref="F128" ca="1">IFERROR(F(VLOOKUP('Xlookup set'!$S128,'Xlookup set'!$A$1:$R$1200,7,FALSE)=0,"",VLOOKUP('Xlookup set'!$S128,'Xlookup set'!$A$1:$R$1200,7,FALSE)),"")</f>
        <v/>
      </c>
      <c r="G128" t="str">
        <f>IFERROR(IF(VLOOKUP('Xlookup set'!$S128,'Xlookup set'!$A$1:$R$1200,8,FALSE)=0,"",VLOOKUP('Xlookup set'!$S128,'Xlookup set'!$A$1:$R$1200,8,FALSE)),"")</f>
        <v/>
      </c>
      <c r="H128" s="89" t="str">
        <f>IFERROR(IF(VLOOKUP('Xlookup set'!$S128,'Xlookup set'!$A$1:$R$1200,9,FALSE)=0,"",VLOOKUP('Xlookup set'!$S128,'Xlookup set'!$A$1:$R$1200,9,FALSE)),"")</f>
        <v/>
      </c>
      <c r="I128" t="str">
        <f>IFERROR(IF(VLOOKUP('Xlookup set'!$S128,'Xlookup set'!$A$1:$R$1200,10,FALSE)=0,"",VLOOKUP('Xlookup set'!$S128,'Xlookup set'!$A$1:$R$1200,10,FALSE)),"")</f>
        <v/>
      </c>
      <c r="J128" t="str">
        <f>IFERROR(IF(VLOOKUP('Xlookup set'!$S128,'Xlookup set'!$A$1:$R$1200,11,FALSE)=0,"",VLOOKUP('Xlookup set'!$S128,'Xlookup set'!$A$1:$R$1200,11,FALSE)),"")</f>
        <v/>
      </c>
      <c r="K128" t="str">
        <f>IFERROR(IF(VLOOKUP('Xlookup set'!$S128,'Xlookup set'!$A$1:$R$1200,12,FALSE)=0,"",VLOOKUP('Xlookup set'!$S128,'Xlookup set'!$A$1:$R$1200,12,FALSE)),"")</f>
        <v/>
      </c>
      <c r="L128" t="str">
        <f>IFERROR(IF(VLOOKUP('Xlookup set'!$S128,'Xlookup set'!$A$1:$R$1200,13,FALSE)=0,"",VLOOKUP('Xlookup set'!$S128,'Xlookup set'!$A$1:$R$1200,13,FALSE)),"")</f>
        <v/>
      </c>
      <c r="M128" t="str">
        <f>IFERROR(IF(VLOOKUP('Xlookup set'!$S128,'Xlookup set'!$A$1:$R$1200,14,FALSE)=0,"",VLOOKUP('Xlookup set'!$S128,'Xlookup set'!$A$1:$R$1200,14,FALSE)),"")</f>
        <v/>
      </c>
      <c r="N128" t="str">
        <f>IFERROR(IF(VLOOKUP('Xlookup set'!$S128,'Xlookup set'!$A$1:$R$1200,15,FALSE)=0,"",VLOOKUP('Xlookup set'!$S128,'Xlookup set'!$A$1:$R$1200,15,FALSE)),"")</f>
        <v/>
      </c>
      <c r="O128" t="str">
        <f>IFERROR(IF(VLOOKUP('Xlookup set'!$S128,'Xlookup set'!$A$1:$R$1200,16,FALSE)=0,"",VLOOKUP('Xlookup set'!$S128,'Xlookup set'!$A$1:$R$1200,16,FALSE)),"")</f>
        <v/>
      </c>
      <c r="P128" t="str">
        <f t="array" aca="1" ref="P128" ca="1">IFERROR(Y2IF(VLOOKUP('Xlookup set'!$S128,'Xlookup set'!$A$1:$R$1200,17,FALSE)=0,"",VLOOKUP('Xlookup set'!$S128,'Xlookup set'!$A$1:$R$1200,17,FALSE)),"")</f>
        <v/>
      </c>
      <c r="Q128" t="str">
        <f>IFERROR(IF(VLOOKUP('Xlookup set'!$S128,'Xlookup set'!$A$1:$R$1200,18,FALSE)=0,"",VLOOKUP('Xlookup set'!$S128,'Xlookup set'!$A$1:$R$1200,18,FALSE)),"")</f>
        <v/>
      </c>
    </row>
    <row r="129" spans="1:17">
      <c r="A129" t="str">
        <f>IFERROR(VLOOKUP('Xlookup set'!$S129,'Xlookup set'!$A$1:$R$1200,2,FALSE),"")</f>
        <v/>
      </c>
      <c r="B129" t="str">
        <f>IF(I129&lt;&gt;"",ドッグキャリー!$I$2,"")</f>
        <v/>
      </c>
      <c r="C129" t="str">
        <f t="shared" si="6"/>
        <v/>
      </c>
      <c r="D129" t="str">
        <f t="shared" si="7"/>
        <v/>
      </c>
      <c r="E129" t="str">
        <f>IFERROR(IF(VLOOKUP('Xlookup set'!$S129,'Xlookup set'!$A$1:$R$1200,6,FALSE)=0,"",VLOOKUP('Xlookup set'!$S129,'Xlookup set'!$A$1:$R$1200,6,FALSE)),"")</f>
        <v/>
      </c>
      <c r="F129" t="str">
        <f t="array" aca="1" ref="F129" ca="1">IFERROR(F(VLOOKUP('Xlookup set'!$S129,'Xlookup set'!$A$1:$R$1200,7,FALSE)=0,"",VLOOKUP('Xlookup set'!$S129,'Xlookup set'!$A$1:$R$1200,7,FALSE)),"")</f>
        <v/>
      </c>
      <c r="G129" t="str">
        <f>IFERROR(IF(VLOOKUP('Xlookup set'!$S129,'Xlookup set'!$A$1:$R$1200,8,FALSE)=0,"",VLOOKUP('Xlookup set'!$S129,'Xlookup set'!$A$1:$R$1200,8,FALSE)),"")</f>
        <v/>
      </c>
      <c r="H129" s="89" t="str">
        <f>IFERROR(IF(VLOOKUP('Xlookup set'!$S129,'Xlookup set'!$A$1:$R$1200,9,FALSE)=0,"",VLOOKUP('Xlookup set'!$S129,'Xlookup set'!$A$1:$R$1200,9,FALSE)),"")</f>
        <v/>
      </c>
      <c r="I129" t="str">
        <f>IFERROR(IF(VLOOKUP('Xlookup set'!$S129,'Xlookup set'!$A$1:$R$1200,10,FALSE)=0,"",VLOOKUP('Xlookup set'!$S129,'Xlookup set'!$A$1:$R$1200,10,FALSE)),"")</f>
        <v/>
      </c>
      <c r="J129" t="str">
        <f>IFERROR(IF(VLOOKUP('Xlookup set'!$S129,'Xlookup set'!$A$1:$R$1200,11,FALSE)=0,"",VLOOKUP('Xlookup set'!$S129,'Xlookup set'!$A$1:$R$1200,11,FALSE)),"")</f>
        <v/>
      </c>
      <c r="K129" t="str">
        <f>IFERROR(IF(VLOOKUP('Xlookup set'!$S129,'Xlookup set'!$A$1:$R$1200,12,FALSE)=0,"",VLOOKUP('Xlookup set'!$S129,'Xlookup set'!$A$1:$R$1200,12,FALSE)),"")</f>
        <v/>
      </c>
      <c r="L129" t="str">
        <f>IFERROR(IF(VLOOKUP('Xlookup set'!$S129,'Xlookup set'!$A$1:$R$1200,13,FALSE)=0,"",VLOOKUP('Xlookup set'!$S129,'Xlookup set'!$A$1:$R$1200,13,FALSE)),"")</f>
        <v/>
      </c>
      <c r="M129" t="str">
        <f>IFERROR(IF(VLOOKUP('Xlookup set'!$S129,'Xlookup set'!$A$1:$R$1200,14,FALSE)=0,"",VLOOKUP('Xlookup set'!$S129,'Xlookup set'!$A$1:$R$1200,14,FALSE)),"")</f>
        <v/>
      </c>
      <c r="N129" t="str">
        <f>IFERROR(IF(VLOOKUP('Xlookup set'!$S129,'Xlookup set'!$A$1:$R$1200,15,FALSE)=0,"",VLOOKUP('Xlookup set'!$S129,'Xlookup set'!$A$1:$R$1200,15,FALSE)),"")</f>
        <v/>
      </c>
      <c r="O129" t="str">
        <f>IFERROR(IF(VLOOKUP('Xlookup set'!$S129,'Xlookup set'!$A$1:$R$1200,16,FALSE)=0,"",VLOOKUP('Xlookup set'!$S129,'Xlookup set'!$A$1:$R$1200,16,FALSE)),"")</f>
        <v/>
      </c>
      <c r="P129" t="str">
        <f t="array" aca="1" ref="P129" ca="1">IFERROR(Y2IF(VLOOKUP('Xlookup set'!$S129,'Xlookup set'!$A$1:$R$1200,17,FALSE)=0,"",VLOOKUP('Xlookup set'!$S129,'Xlookup set'!$A$1:$R$1200,17,FALSE)),"")</f>
        <v/>
      </c>
      <c r="Q129" t="str">
        <f>IFERROR(IF(VLOOKUP('Xlookup set'!$S129,'Xlookup set'!$A$1:$R$1200,18,FALSE)=0,"",VLOOKUP('Xlookup set'!$S129,'Xlookup set'!$A$1:$R$1200,18,FALSE)),"")</f>
        <v/>
      </c>
    </row>
    <row r="130" spans="1:17">
      <c r="A130" t="str">
        <f>IFERROR(VLOOKUP('Xlookup set'!$S130,'Xlookup set'!$A$1:$R$1200,2,FALSE),"")</f>
        <v/>
      </c>
      <c r="B130" t="str">
        <f>IF(I130&lt;&gt;"",ドッグキャリー!$I$2,"")</f>
        <v/>
      </c>
      <c r="C130" t="str">
        <f t="shared" si="6"/>
        <v/>
      </c>
      <c r="D130" t="str">
        <f t="shared" si="7"/>
        <v/>
      </c>
      <c r="E130" t="str">
        <f>IFERROR(IF(VLOOKUP('Xlookup set'!$S130,'Xlookup set'!$A$1:$R$1200,6,FALSE)=0,"",VLOOKUP('Xlookup set'!$S130,'Xlookup set'!$A$1:$R$1200,6,FALSE)),"")</f>
        <v/>
      </c>
      <c r="F130" t="str">
        <f t="array" aca="1" ref="F130" ca="1">IFERROR(F(VLOOKUP('Xlookup set'!$S130,'Xlookup set'!$A$1:$R$1200,7,FALSE)=0,"",VLOOKUP('Xlookup set'!$S130,'Xlookup set'!$A$1:$R$1200,7,FALSE)),"")</f>
        <v/>
      </c>
      <c r="G130" t="str">
        <f>IFERROR(IF(VLOOKUP('Xlookup set'!$S130,'Xlookup set'!$A$1:$R$1200,8,FALSE)=0,"",VLOOKUP('Xlookup set'!$S130,'Xlookup set'!$A$1:$R$1200,8,FALSE)),"")</f>
        <v/>
      </c>
      <c r="H130" s="89" t="str">
        <f>IFERROR(IF(VLOOKUP('Xlookup set'!$S130,'Xlookup set'!$A$1:$R$1200,9,FALSE)=0,"",VLOOKUP('Xlookup set'!$S130,'Xlookup set'!$A$1:$R$1200,9,FALSE)),"")</f>
        <v/>
      </c>
      <c r="I130" t="str">
        <f>IFERROR(IF(VLOOKUP('Xlookup set'!$S130,'Xlookup set'!$A$1:$R$1200,10,FALSE)=0,"",VLOOKUP('Xlookup set'!$S130,'Xlookup set'!$A$1:$R$1200,10,FALSE)),"")</f>
        <v/>
      </c>
      <c r="J130" t="str">
        <f>IFERROR(IF(VLOOKUP('Xlookup set'!$S130,'Xlookup set'!$A$1:$R$1200,11,FALSE)=0,"",VLOOKUP('Xlookup set'!$S130,'Xlookup set'!$A$1:$R$1200,11,FALSE)),"")</f>
        <v/>
      </c>
      <c r="K130" t="str">
        <f>IFERROR(IF(VLOOKUP('Xlookup set'!$S130,'Xlookup set'!$A$1:$R$1200,12,FALSE)=0,"",VLOOKUP('Xlookup set'!$S130,'Xlookup set'!$A$1:$R$1200,12,FALSE)),"")</f>
        <v/>
      </c>
      <c r="L130" t="str">
        <f>IFERROR(IF(VLOOKUP('Xlookup set'!$S130,'Xlookup set'!$A$1:$R$1200,13,FALSE)=0,"",VLOOKUP('Xlookup set'!$S130,'Xlookup set'!$A$1:$R$1200,13,FALSE)),"")</f>
        <v/>
      </c>
      <c r="M130" t="str">
        <f>IFERROR(IF(VLOOKUP('Xlookup set'!$S130,'Xlookup set'!$A$1:$R$1200,14,FALSE)=0,"",VLOOKUP('Xlookup set'!$S130,'Xlookup set'!$A$1:$R$1200,14,FALSE)),"")</f>
        <v/>
      </c>
      <c r="N130" t="str">
        <f>IFERROR(IF(VLOOKUP('Xlookup set'!$S130,'Xlookup set'!$A$1:$R$1200,15,FALSE)=0,"",VLOOKUP('Xlookup set'!$S130,'Xlookup set'!$A$1:$R$1200,15,FALSE)),"")</f>
        <v/>
      </c>
      <c r="O130" t="str">
        <f>IFERROR(IF(VLOOKUP('Xlookup set'!$S130,'Xlookup set'!$A$1:$R$1200,16,FALSE)=0,"",VLOOKUP('Xlookup set'!$S130,'Xlookup set'!$A$1:$R$1200,16,FALSE)),"")</f>
        <v/>
      </c>
      <c r="P130" t="str">
        <f t="array" aca="1" ref="P130" ca="1">IFERROR(Y2IF(VLOOKUP('Xlookup set'!$S130,'Xlookup set'!$A$1:$R$1200,17,FALSE)=0,"",VLOOKUP('Xlookup set'!$S130,'Xlookup set'!$A$1:$R$1200,17,FALSE)),"")</f>
        <v/>
      </c>
      <c r="Q130" t="str">
        <f>IFERROR(IF(VLOOKUP('Xlookup set'!$S130,'Xlookup set'!$A$1:$R$1200,18,FALSE)=0,"",VLOOKUP('Xlookup set'!$S130,'Xlookup set'!$A$1:$R$1200,18,FALSE)),"")</f>
        <v/>
      </c>
    </row>
    <row r="131" spans="1:17">
      <c r="A131" t="str">
        <f>IFERROR(VLOOKUP('Xlookup set'!$S131,'Xlookup set'!$A$1:$R$1200,2,FALSE),"")</f>
        <v/>
      </c>
      <c r="B131" t="str">
        <f>IF(I131&lt;&gt;"",ドッグキャリー!$I$2,"")</f>
        <v/>
      </c>
      <c r="C131" t="str">
        <f t="shared" si="6"/>
        <v/>
      </c>
      <c r="D131" t="str">
        <f t="shared" si="7"/>
        <v/>
      </c>
      <c r="E131" t="str">
        <f>IFERROR(IF(VLOOKUP('Xlookup set'!$S131,'Xlookup set'!$A$1:$R$1200,6,FALSE)=0,"",VLOOKUP('Xlookup set'!$S131,'Xlookup set'!$A$1:$R$1200,6,FALSE)),"")</f>
        <v/>
      </c>
      <c r="F131" t="str">
        <f t="array" aca="1" ref="F131" ca="1">IFERROR(F(VLOOKUP('Xlookup set'!$S131,'Xlookup set'!$A$1:$R$1200,7,FALSE)=0,"",VLOOKUP('Xlookup set'!$S131,'Xlookup set'!$A$1:$R$1200,7,FALSE)),"")</f>
        <v/>
      </c>
      <c r="G131" t="str">
        <f>IFERROR(IF(VLOOKUP('Xlookup set'!$S131,'Xlookup set'!$A$1:$R$1200,8,FALSE)=0,"",VLOOKUP('Xlookup set'!$S131,'Xlookup set'!$A$1:$R$1200,8,FALSE)),"")</f>
        <v/>
      </c>
      <c r="H131" s="89" t="str">
        <f>IFERROR(IF(VLOOKUP('Xlookup set'!$S131,'Xlookup set'!$A$1:$R$1200,9,FALSE)=0,"",VLOOKUP('Xlookup set'!$S131,'Xlookup set'!$A$1:$R$1200,9,FALSE)),"")</f>
        <v/>
      </c>
      <c r="I131" t="str">
        <f>IFERROR(IF(VLOOKUP('Xlookup set'!$S131,'Xlookup set'!$A$1:$R$1200,10,FALSE)=0,"",VLOOKUP('Xlookup set'!$S131,'Xlookup set'!$A$1:$R$1200,10,FALSE)),"")</f>
        <v/>
      </c>
      <c r="J131" t="str">
        <f>IFERROR(IF(VLOOKUP('Xlookup set'!$S131,'Xlookup set'!$A$1:$R$1200,11,FALSE)=0,"",VLOOKUP('Xlookup set'!$S131,'Xlookup set'!$A$1:$R$1200,11,FALSE)),"")</f>
        <v/>
      </c>
      <c r="K131" t="str">
        <f>IFERROR(IF(VLOOKUP('Xlookup set'!$S131,'Xlookup set'!$A$1:$R$1200,12,FALSE)=0,"",VLOOKUP('Xlookup set'!$S131,'Xlookup set'!$A$1:$R$1200,12,FALSE)),"")</f>
        <v/>
      </c>
      <c r="L131" t="str">
        <f>IFERROR(IF(VLOOKUP('Xlookup set'!$S131,'Xlookup set'!$A$1:$R$1200,13,FALSE)=0,"",VLOOKUP('Xlookup set'!$S131,'Xlookup set'!$A$1:$R$1200,13,FALSE)),"")</f>
        <v/>
      </c>
      <c r="M131" t="str">
        <f>IFERROR(IF(VLOOKUP('Xlookup set'!$S131,'Xlookup set'!$A$1:$R$1200,14,FALSE)=0,"",VLOOKUP('Xlookup set'!$S131,'Xlookup set'!$A$1:$R$1200,14,FALSE)),"")</f>
        <v/>
      </c>
      <c r="N131" t="str">
        <f>IFERROR(IF(VLOOKUP('Xlookup set'!$S131,'Xlookup set'!$A$1:$R$1200,15,FALSE)=0,"",VLOOKUP('Xlookup set'!$S131,'Xlookup set'!$A$1:$R$1200,15,FALSE)),"")</f>
        <v/>
      </c>
      <c r="O131" t="str">
        <f>IFERROR(IF(VLOOKUP('Xlookup set'!$S131,'Xlookup set'!$A$1:$R$1200,16,FALSE)=0,"",VLOOKUP('Xlookup set'!$S131,'Xlookup set'!$A$1:$R$1200,16,FALSE)),"")</f>
        <v/>
      </c>
      <c r="P131" t="str">
        <f t="array" aca="1" ref="P131" ca="1">IFERROR(Y2IF(VLOOKUP('Xlookup set'!$S131,'Xlookup set'!$A$1:$R$1200,17,FALSE)=0,"",VLOOKUP('Xlookup set'!$S131,'Xlookup set'!$A$1:$R$1200,17,FALSE)),"")</f>
        <v/>
      </c>
      <c r="Q131" t="str">
        <f>IFERROR(IF(VLOOKUP('Xlookup set'!$S131,'Xlookup set'!$A$1:$R$1200,18,FALSE)=0,"",VLOOKUP('Xlookup set'!$S131,'Xlookup set'!$A$1:$R$1200,18,FALSE)),"")</f>
        <v/>
      </c>
    </row>
    <row r="132" spans="1:17">
      <c r="A132" t="str">
        <f>IFERROR(VLOOKUP('Xlookup set'!$S132,'Xlookup set'!$A$1:$R$1200,2,FALSE),"")</f>
        <v/>
      </c>
      <c r="B132" t="str">
        <f>IF(I132&lt;&gt;"",ドッグキャリー!$I$2,"")</f>
        <v/>
      </c>
      <c r="C132" t="str">
        <f t="shared" si="6"/>
        <v/>
      </c>
      <c r="D132" t="str">
        <f t="shared" si="7"/>
        <v/>
      </c>
      <c r="E132" t="str">
        <f>IFERROR(IF(VLOOKUP('Xlookup set'!$S132,'Xlookup set'!$A$1:$R$1200,6,FALSE)=0,"",VLOOKUP('Xlookup set'!$S132,'Xlookup set'!$A$1:$R$1200,6,FALSE)),"")</f>
        <v/>
      </c>
      <c r="F132" t="str">
        <f t="array" aca="1" ref="F132" ca="1">IFERROR(F(VLOOKUP('Xlookup set'!$S132,'Xlookup set'!$A$1:$R$1200,7,FALSE)=0,"",VLOOKUP('Xlookup set'!$S132,'Xlookup set'!$A$1:$R$1200,7,FALSE)),"")</f>
        <v/>
      </c>
      <c r="G132" t="str">
        <f>IFERROR(IF(VLOOKUP('Xlookup set'!$S132,'Xlookup set'!$A$1:$R$1200,8,FALSE)=0,"",VLOOKUP('Xlookup set'!$S132,'Xlookup set'!$A$1:$R$1200,8,FALSE)),"")</f>
        <v/>
      </c>
      <c r="H132" s="89" t="str">
        <f>IFERROR(IF(VLOOKUP('Xlookup set'!$S132,'Xlookup set'!$A$1:$R$1200,9,FALSE)=0,"",VLOOKUP('Xlookup set'!$S132,'Xlookup set'!$A$1:$R$1200,9,FALSE)),"")</f>
        <v/>
      </c>
      <c r="I132" t="str">
        <f>IFERROR(IF(VLOOKUP('Xlookup set'!$S132,'Xlookup set'!$A$1:$R$1200,10,FALSE)=0,"",VLOOKUP('Xlookup set'!$S132,'Xlookup set'!$A$1:$R$1200,10,FALSE)),"")</f>
        <v/>
      </c>
      <c r="J132" t="str">
        <f>IFERROR(IF(VLOOKUP('Xlookup set'!$S132,'Xlookup set'!$A$1:$R$1200,11,FALSE)=0,"",VLOOKUP('Xlookup set'!$S132,'Xlookup set'!$A$1:$R$1200,11,FALSE)),"")</f>
        <v/>
      </c>
      <c r="K132" t="str">
        <f>IFERROR(IF(VLOOKUP('Xlookup set'!$S132,'Xlookup set'!$A$1:$R$1200,12,FALSE)=0,"",VLOOKUP('Xlookup set'!$S132,'Xlookup set'!$A$1:$R$1200,12,FALSE)),"")</f>
        <v/>
      </c>
      <c r="L132" t="str">
        <f>IFERROR(IF(VLOOKUP('Xlookup set'!$S132,'Xlookup set'!$A$1:$R$1200,13,FALSE)=0,"",VLOOKUP('Xlookup set'!$S132,'Xlookup set'!$A$1:$R$1200,13,FALSE)),"")</f>
        <v/>
      </c>
      <c r="M132" t="str">
        <f>IFERROR(IF(VLOOKUP('Xlookup set'!$S132,'Xlookup set'!$A$1:$R$1200,14,FALSE)=0,"",VLOOKUP('Xlookup set'!$S132,'Xlookup set'!$A$1:$R$1200,14,FALSE)),"")</f>
        <v/>
      </c>
      <c r="N132" t="str">
        <f>IFERROR(IF(VLOOKUP('Xlookup set'!$S132,'Xlookup set'!$A$1:$R$1200,15,FALSE)=0,"",VLOOKUP('Xlookup set'!$S132,'Xlookup set'!$A$1:$R$1200,15,FALSE)),"")</f>
        <v/>
      </c>
      <c r="O132" t="str">
        <f>IFERROR(IF(VLOOKUP('Xlookup set'!$S132,'Xlookup set'!$A$1:$R$1200,16,FALSE)=0,"",VLOOKUP('Xlookup set'!$S132,'Xlookup set'!$A$1:$R$1200,16,FALSE)),"")</f>
        <v/>
      </c>
      <c r="P132" t="str">
        <f t="array" aca="1" ref="P132" ca="1">IFERROR(Y2IF(VLOOKUP('Xlookup set'!$S132,'Xlookup set'!$A$1:$R$1200,17,FALSE)=0,"",VLOOKUP('Xlookup set'!$S132,'Xlookup set'!$A$1:$R$1200,17,FALSE)),"")</f>
        <v/>
      </c>
      <c r="Q132" t="str">
        <f>IFERROR(IF(VLOOKUP('Xlookup set'!$S132,'Xlookup set'!$A$1:$R$1200,18,FALSE)=0,"",VLOOKUP('Xlookup set'!$S132,'Xlookup set'!$A$1:$R$1200,18,FALSE)),"")</f>
        <v/>
      </c>
    </row>
    <row r="133" spans="1:17">
      <c r="A133" t="str">
        <f>IFERROR(VLOOKUP('Xlookup set'!$S133,'Xlookup set'!$A$1:$R$1200,2,FALSE),"")</f>
        <v/>
      </c>
      <c r="B133" t="str">
        <f>IF(I133&lt;&gt;"",ドッグキャリー!$I$2,"")</f>
        <v/>
      </c>
      <c r="C133" t="str">
        <f t="shared" si="6"/>
        <v/>
      </c>
      <c r="D133" t="str">
        <f t="shared" si="7"/>
        <v/>
      </c>
      <c r="E133" t="str">
        <f>IFERROR(IF(VLOOKUP('Xlookup set'!$S133,'Xlookup set'!$A$1:$R$1200,6,FALSE)=0,"",VLOOKUP('Xlookup set'!$S133,'Xlookup set'!$A$1:$R$1200,6,FALSE)),"")</f>
        <v/>
      </c>
      <c r="F133" t="str">
        <f t="array" aca="1" ref="F133" ca="1">IFERROR(F(VLOOKUP('Xlookup set'!$S133,'Xlookup set'!$A$1:$R$1200,7,FALSE)=0,"",VLOOKUP('Xlookup set'!$S133,'Xlookup set'!$A$1:$R$1200,7,FALSE)),"")</f>
        <v/>
      </c>
      <c r="G133" t="str">
        <f>IFERROR(IF(VLOOKUP('Xlookup set'!$S133,'Xlookup set'!$A$1:$R$1200,8,FALSE)=0,"",VLOOKUP('Xlookup set'!$S133,'Xlookup set'!$A$1:$R$1200,8,FALSE)),"")</f>
        <v/>
      </c>
      <c r="H133" s="89" t="str">
        <f>IFERROR(IF(VLOOKUP('Xlookup set'!$S133,'Xlookup set'!$A$1:$R$1200,9,FALSE)=0,"",VLOOKUP('Xlookup set'!$S133,'Xlookup set'!$A$1:$R$1200,9,FALSE)),"")</f>
        <v/>
      </c>
      <c r="I133" t="str">
        <f>IFERROR(IF(VLOOKUP('Xlookup set'!$S133,'Xlookup set'!$A$1:$R$1200,10,FALSE)=0,"",VLOOKUP('Xlookup set'!$S133,'Xlookup set'!$A$1:$R$1200,10,FALSE)),"")</f>
        <v/>
      </c>
      <c r="J133" t="str">
        <f>IFERROR(IF(VLOOKUP('Xlookup set'!$S133,'Xlookup set'!$A$1:$R$1200,11,FALSE)=0,"",VLOOKUP('Xlookup set'!$S133,'Xlookup set'!$A$1:$R$1200,11,FALSE)),"")</f>
        <v/>
      </c>
      <c r="K133" t="str">
        <f>IFERROR(IF(VLOOKUP('Xlookup set'!$S133,'Xlookup set'!$A$1:$R$1200,12,FALSE)=0,"",VLOOKUP('Xlookup set'!$S133,'Xlookup set'!$A$1:$R$1200,12,FALSE)),"")</f>
        <v/>
      </c>
      <c r="L133" t="str">
        <f>IFERROR(IF(VLOOKUP('Xlookup set'!$S133,'Xlookup set'!$A$1:$R$1200,13,FALSE)=0,"",VLOOKUP('Xlookup set'!$S133,'Xlookup set'!$A$1:$R$1200,13,FALSE)),"")</f>
        <v/>
      </c>
      <c r="M133" t="str">
        <f>IFERROR(IF(VLOOKUP('Xlookup set'!$S133,'Xlookup set'!$A$1:$R$1200,14,FALSE)=0,"",VLOOKUP('Xlookup set'!$S133,'Xlookup set'!$A$1:$R$1200,14,FALSE)),"")</f>
        <v/>
      </c>
      <c r="N133" t="str">
        <f>IFERROR(IF(VLOOKUP('Xlookup set'!$S133,'Xlookup set'!$A$1:$R$1200,15,FALSE)=0,"",VLOOKUP('Xlookup set'!$S133,'Xlookup set'!$A$1:$R$1200,15,FALSE)),"")</f>
        <v/>
      </c>
      <c r="O133" t="str">
        <f>IFERROR(IF(VLOOKUP('Xlookup set'!$S133,'Xlookup set'!$A$1:$R$1200,16,FALSE)=0,"",VLOOKUP('Xlookup set'!$S133,'Xlookup set'!$A$1:$R$1200,16,FALSE)),"")</f>
        <v/>
      </c>
      <c r="P133" t="str">
        <f t="array" aca="1" ref="P133" ca="1">IFERROR(Y2IF(VLOOKUP('Xlookup set'!$S133,'Xlookup set'!$A$1:$R$1200,17,FALSE)=0,"",VLOOKUP('Xlookup set'!$S133,'Xlookup set'!$A$1:$R$1200,17,FALSE)),"")</f>
        <v/>
      </c>
      <c r="Q133" t="str">
        <f>IFERROR(IF(VLOOKUP('Xlookup set'!$S133,'Xlookup set'!$A$1:$R$1200,18,FALSE)=0,"",VLOOKUP('Xlookup set'!$S133,'Xlookup set'!$A$1:$R$1200,18,FALSE)),"")</f>
        <v/>
      </c>
    </row>
    <row r="134" spans="1:17">
      <c r="A134" t="str">
        <f>IFERROR(VLOOKUP('Xlookup set'!$S134,'Xlookup set'!$A$1:$R$1200,2,FALSE),"")</f>
        <v/>
      </c>
      <c r="B134" t="str">
        <f>IF(I134&lt;&gt;"",ドッグキャリー!$I$2,"")</f>
        <v/>
      </c>
      <c r="C134" t="str">
        <f t="shared" si="6"/>
        <v/>
      </c>
      <c r="D134" t="str">
        <f t="shared" si="7"/>
        <v/>
      </c>
      <c r="E134" t="str">
        <f>IFERROR(IF(VLOOKUP('Xlookup set'!$S134,'Xlookup set'!$A$1:$R$1200,6,FALSE)=0,"",VLOOKUP('Xlookup set'!$S134,'Xlookup set'!$A$1:$R$1200,6,FALSE)),"")</f>
        <v/>
      </c>
      <c r="F134" t="str">
        <f t="array" aca="1" ref="F134" ca="1">IFERROR(F(VLOOKUP('Xlookup set'!$S134,'Xlookup set'!$A$1:$R$1200,7,FALSE)=0,"",VLOOKUP('Xlookup set'!$S134,'Xlookup set'!$A$1:$R$1200,7,FALSE)),"")</f>
        <v/>
      </c>
      <c r="G134" t="str">
        <f>IFERROR(IF(VLOOKUP('Xlookup set'!$S134,'Xlookup set'!$A$1:$R$1200,8,FALSE)=0,"",VLOOKUP('Xlookup set'!$S134,'Xlookup set'!$A$1:$R$1200,8,FALSE)),"")</f>
        <v/>
      </c>
      <c r="H134" s="89" t="str">
        <f>IFERROR(IF(VLOOKUP('Xlookup set'!$S134,'Xlookup set'!$A$1:$R$1200,9,FALSE)=0,"",VLOOKUP('Xlookup set'!$S134,'Xlookup set'!$A$1:$R$1200,9,FALSE)),"")</f>
        <v/>
      </c>
      <c r="I134" t="str">
        <f>IFERROR(IF(VLOOKUP('Xlookup set'!$S134,'Xlookup set'!$A$1:$R$1200,10,FALSE)=0,"",VLOOKUP('Xlookup set'!$S134,'Xlookup set'!$A$1:$R$1200,10,FALSE)),"")</f>
        <v/>
      </c>
      <c r="J134" t="str">
        <f>IFERROR(IF(VLOOKUP('Xlookup set'!$S134,'Xlookup set'!$A$1:$R$1200,11,FALSE)=0,"",VLOOKUP('Xlookup set'!$S134,'Xlookup set'!$A$1:$R$1200,11,FALSE)),"")</f>
        <v/>
      </c>
      <c r="K134" t="str">
        <f>IFERROR(IF(VLOOKUP('Xlookup set'!$S134,'Xlookup set'!$A$1:$R$1200,12,FALSE)=0,"",VLOOKUP('Xlookup set'!$S134,'Xlookup set'!$A$1:$R$1200,12,FALSE)),"")</f>
        <v/>
      </c>
      <c r="L134" t="str">
        <f>IFERROR(IF(VLOOKUP('Xlookup set'!$S134,'Xlookup set'!$A$1:$R$1200,13,FALSE)=0,"",VLOOKUP('Xlookup set'!$S134,'Xlookup set'!$A$1:$R$1200,13,FALSE)),"")</f>
        <v/>
      </c>
      <c r="M134" t="str">
        <f>IFERROR(IF(VLOOKUP('Xlookup set'!$S134,'Xlookup set'!$A$1:$R$1200,14,FALSE)=0,"",VLOOKUP('Xlookup set'!$S134,'Xlookup set'!$A$1:$R$1200,14,FALSE)),"")</f>
        <v/>
      </c>
      <c r="N134" t="str">
        <f>IFERROR(IF(VLOOKUP('Xlookup set'!$S134,'Xlookup set'!$A$1:$R$1200,15,FALSE)=0,"",VLOOKUP('Xlookup set'!$S134,'Xlookup set'!$A$1:$R$1200,15,FALSE)),"")</f>
        <v/>
      </c>
      <c r="O134" t="str">
        <f>IFERROR(IF(VLOOKUP('Xlookup set'!$S134,'Xlookup set'!$A$1:$R$1200,16,FALSE)=0,"",VLOOKUP('Xlookup set'!$S134,'Xlookup set'!$A$1:$R$1200,16,FALSE)),"")</f>
        <v/>
      </c>
      <c r="P134" t="str">
        <f t="array" aca="1" ref="P134" ca="1">IFERROR(Y2IF(VLOOKUP('Xlookup set'!$S134,'Xlookup set'!$A$1:$R$1200,17,FALSE)=0,"",VLOOKUP('Xlookup set'!$S134,'Xlookup set'!$A$1:$R$1200,17,FALSE)),"")</f>
        <v/>
      </c>
      <c r="Q134" t="str">
        <f>IFERROR(IF(VLOOKUP('Xlookup set'!$S134,'Xlookup set'!$A$1:$R$1200,18,FALSE)=0,"",VLOOKUP('Xlookup set'!$S134,'Xlookup set'!$A$1:$R$1200,18,FALSE)),"")</f>
        <v/>
      </c>
    </row>
    <row r="135" spans="1:17">
      <c r="A135" t="str">
        <f>IFERROR(VLOOKUP('Xlookup set'!$S135,'Xlookup set'!$A$1:$R$1200,2,FALSE),"")</f>
        <v/>
      </c>
      <c r="B135" t="str">
        <f>IF(I135&lt;&gt;"",ドッグキャリー!$I$2,"")</f>
        <v/>
      </c>
      <c r="C135" t="str">
        <f t="shared" si="6"/>
        <v/>
      </c>
      <c r="D135" t="str">
        <f t="shared" si="7"/>
        <v/>
      </c>
      <c r="E135" t="str">
        <f>IFERROR(IF(VLOOKUP('Xlookup set'!$S135,'Xlookup set'!$A$1:$R$1200,6,FALSE)=0,"",VLOOKUP('Xlookup set'!$S135,'Xlookup set'!$A$1:$R$1200,6,FALSE)),"")</f>
        <v/>
      </c>
      <c r="F135" t="str">
        <f t="array" aca="1" ref="F135" ca="1">IFERROR(F(VLOOKUP('Xlookup set'!$S135,'Xlookup set'!$A$1:$R$1200,7,FALSE)=0,"",VLOOKUP('Xlookup set'!$S135,'Xlookup set'!$A$1:$R$1200,7,FALSE)),"")</f>
        <v/>
      </c>
      <c r="G135" t="str">
        <f>IFERROR(IF(VLOOKUP('Xlookup set'!$S135,'Xlookup set'!$A$1:$R$1200,8,FALSE)=0,"",VLOOKUP('Xlookup set'!$S135,'Xlookup set'!$A$1:$R$1200,8,FALSE)),"")</f>
        <v/>
      </c>
      <c r="H135" s="89" t="str">
        <f>IFERROR(IF(VLOOKUP('Xlookup set'!$S135,'Xlookup set'!$A$1:$R$1200,9,FALSE)=0,"",VLOOKUP('Xlookup set'!$S135,'Xlookup set'!$A$1:$R$1200,9,FALSE)),"")</f>
        <v/>
      </c>
      <c r="I135" t="str">
        <f>IFERROR(IF(VLOOKUP('Xlookup set'!$S135,'Xlookup set'!$A$1:$R$1200,10,FALSE)=0,"",VLOOKUP('Xlookup set'!$S135,'Xlookup set'!$A$1:$R$1200,10,FALSE)),"")</f>
        <v/>
      </c>
      <c r="J135" t="str">
        <f>IFERROR(IF(VLOOKUP('Xlookup set'!$S135,'Xlookup set'!$A$1:$R$1200,11,FALSE)=0,"",VLOOKUP('Xlookup set'!$S135,'Xlookup set'!$A$1:$R$1200,11,FALSE)),"")</f>
        <v/>
      </c>
      <c r="K135" t="str">
        <f>IFERROR(IF(VLOOKUP('Xlookup set'!$S135,'Xlookup set'!$A$1:$R$1200,12,FALSE)=0,"",VLOOKUP('Xlookup set'!$S135,'Xlookup set'!$A$1:$R$1200,12,FALSE)),"")</f>
        <v/>
      </c>
      <c r="L135" t="str">
        <f>IFERROR(IF(VLOOKUP('Xlookup set'!$S135,'Xlookup set'!$A$1:$R$1200,13,FALSE)=0,"",VLOOKUP('Xlookup set'!$S135,'Xlookup set'!$A$1:$R$1200,13,FALSE)),"")</f>
        <v/>
      </c>
      <c r="M135" t="str">
        <f>IFERROR(IF(VLOOKUP('Xlookup set'!$S135,'Xlookup set'!$A$1:$R$1200,14,FALSE)=0,"",VLOOKUP('Xlookup set'!$S135,'Xlookup set'!$A$1:$R$1200,14,FALSE)),"")</f>
        <v/>
      </c>
      <c r="N135" t="str">
        <f>IFERROR(IF(VLOOKUP('Xlookup set'!$S135,'Xlookup set'!$A$1:$R$1200,15,FALSE)=0,"",VLOOKUP('Xlookup set'!$S135,'Xlookup set'!$A$1:$R$1200,15,FALSE)),"")</f>
        <v/>
      </c>
      <c r="O135" t="str">
        <f>IFERROR(IF(VLOOKUP('Xlookup set'!$S135,'Xlookup set'!$A$1:$R$1200,16,FALSE)=0,"",VLOOKUP('Xlookup set'!$S135,'Xlookup set'!$A$1:$R$1200,16,FALSE)),"")</f>
        <v/>
      </c>
      <c r="P135" t="str">
        <f t="array" aca="1" ref="P135" ca="1">IFERROR(Y2IF(VLOOKUP('Xlookup set'!$S135,'Xlookup set'!$A$1:$R$1200,17,FALSE)=0,"",VLOOKUP('Xlookup set'!$S135,'Xlookup set'!$A$1:$R$1200,17,FALSE)),"")</f>
        <v/>
      </c>
      <c r="Q135" t="str">
        <f>IFERROR(IF(VLOOKUP('Xlookup set'!$S135,'Xlookup set'!$A$1:$R$1200,18,FALSE)=0,"",VLOOKUP('Xlookup set'!$S135,'Xlookup set'!$A$1:$R$1200,18,FALSE)),"")</f>
        <v/>
      </c>
    </row>
    <row r="136" spans="1:17">
      <c r="A136" t="str">
        <f>IFERROR(VLOOKUP('Xlookup set'!$S136,'Xlookup set'!$A$1:$R$1200,2,FALSE),"")</f>
        <v/>
      </c>
      <c r="B136" t="str">
        <f>IF(I136&lt;&gt;"",ドッグキャリー!$I$2,"")</f>
        <v/>
      </c>
      <c r="C136" t="str">
        <f t="shared" si="6"/>
        <v/>
      </c>
      <c r="D136" t="str">
        <f t="shared" si="7"/>
        <v/>
      </c>
      <c r="E136" t="str">
        <f>IFERROR(IF(VLOOKUP('Xlookup set'!$S136,'Xlookup set'!$A$1:$R$1200,6,FALSE)=0,"",VLOOKUP('Xlookup set'!$S136,'Xlookup set'!$A$1:$R$1200,6,FALSE)),"")</f>
        <v/>
      </c>
      <c r="F136" t="str">
        <f t="array" aca="1" ref="F136" ca="1">IFERROR(F(VLOOKUP('Xlookup set'!$S136,'Xlookup set'!$A$1:$R$1200,7,FALSE)=0,"",VLOOKUP('Xlookup set'!$S136,'Xlookup set'!$A$1:$R$1200,7,FALSE)),"")</f>
        <v/>
      </c>
      <c r="G136" t="str">
        <f>IFERROR(IF(VLOOKUP('Xlookup set'!$S136,'Xlookup set'!$A$1:$R$1200,8,FALSE)=0,"",VLOOKUP('Xlookup set'!$S136,'Xlookup set'!$A$1:$R$1200,8,FALSE)),"")</f>
        <v/>
      </c>
      <c r="H136" s="89" t="str">
        <f>IFERROR(IF(VLOOKUP('Xlookup set'!$S136,'Xlookup set'!$A$1:$R$1200,9,FALSE)=0,"",VLOOKUP('Xlookup set'!$S136,'Xlookup set'!$A$1:$R$1200,9,FALSE)),"")</f>
        <v/>
      </c>
      <c r="I136" t="str">
        <f>IFERROR(IF(VLOOKUP('Xlookup set'!$S136,'Xlookup set'!$A$1:$R$1200,10,FALSE)=0,"",VLOOKUP('Xlookup set'!$S136,'Xlookup set'!$A$1:$R$1200,10,FALSE)),"")</f>
        <v/>
      </c>
      <c r="J136" t="str">
        <f>IFERROR(IF(VLOOKUP('Xlookup set'!$S136,'Xlookup set'!$A$1:$R$1200,11,FALSE)=0,"",VLOOKUP('Xlookup set'!$S136,'Xlookup set'!$A$1:$R$1200,11,FALSE)),"")</f>
        <v/>
      </c>
      <c r="K136" t="str">
        <f>IFERROR(IF(VLOOKUP('Xlookup set'!$S136,'Xlookup set'!$A$1:$R$1200,12,FALSE)=0,"",VLOOKUP('Xlookup set'!$S136,'Xlookup set'!$A$1:$R$1200,12,FALSE)),"")</f>
        <v/>
      </c>
      <c r="L136" t="str">
        <f>IFERROR(IF(VLOOKUP('Xlookup set'!$S136,'Xlookup set'!$A$1:$R$1200,13,FALSE)=0,"",VLOOKUP('Xlookup set'!$S136,'Xlookup set'!$A$1:$R$1200,13,FALSE)),"")</f>
        <v/>
      </c>
      <c r="M136" t="str">
        <f>IFERROR(IF(VLOOKUP('Xlookup set'!$S136,'Xlookup set'!$A$1:$R$1200,14,FALSE)=0,"",VLOOKUP('Xlookup set'!$S136,'Xlookup set'!$A$1:$R$1200,14,FALSE)),"")</f>
        <v/>
      </c>
      <c r="N136" t="str">
        <f>IFERROR(IF(VLOOKUP('Xlookup set'!$S136,'Xlookup set'!$A$1:$R$1200,15,FALSE)=0,"",VLOOKUP('Xlookup set'!$S136,'Xlookup set'!$A$1:$R$1200,15,FALSE)),"")</f>
        <v/>
      </c>
      <c r="O136" t="str">
        <f>IFERROR(IF(VLOOKUP('Xlookup set'!$S136,'Xlookup set'!$A$1:$R$1200,16,FALSE)=0,"",VLOOKUP('Xlookup set'!$S136,'Xlookup set'!$A$1:$R$1200,16,FALSE)),"")</f>
        <v/>
      </c>
      <c r="P136" t="str">
        <f t="array" aca="1" ref="P136" ca="1">IFERROR(Y2IF(VLOOKUP('Xlookup set'!$S136,'Xlookup set'!$A$1:$R$1200,17,FALSE)=0,"",VLOOKUP('Xlookup set'!$S136,'Xlookup set'!$A$1:$R$1200,17,FALSE)),"")</f>
        <v/>
      </c>
      <c r="Q136" t="str">
        <f>IFERROR(IF(VLOOKUP('Xlookup set'!$S136,'Xlookup set'!$A$1:$R$1200,18,FALSE)=0,"",VLOOKUP('Xlookup set'!$S136,'Xlookup set'!$A$1:$R$1200,18,FALSE)),"")</f>
        <v/>
      </c>
    </row>
    <row r="137" spans="1:17">
      <c r="A137" t="str">
        <f>IFERROR(VLOOKUP('Xlookup set'!$S137,'Xlookup set'!$A$1:$R$1200,2,FALSE),"")</f>
        <v/>
      </c>
      <c r="B137" t="str">
        <f>IF(I137&lt;&gt;"",ドッグキャリー!$I$2,"")</f>
        <v/>
      </c>
      <c r="C137" t="str">
        <f t="shared" si="6"/>
        <v/>
      </c>
      <c r="D137" t="str">
        <f t="shared" si="7"/>
        <v/>
      </c>
      <c r="E137" t="str">
        <f>IFERROR(IF(VLOOKUP('Xlookup set'!$S137,'Xlookup set'!$A$1:$R$1200,6,FALSE)=0,"",VLOOKUP('Xlookup set'!$S137,'Xlookup set'!$A$1:$R$1200,6,FALSE)),"")</f>
        <v/>
      </c>
      <c r="F137" t="str">
        <f t="array" aca="1" ref="F137" ca="1">IFERROR(F(VLOOKUP('Xlookup set'!$S137,'Xlookup set'!$A$1:$R$1200,7,FALSE)=0,"",VLOOKUP('Xlookup set'!$S137,'Xlookup set'!$A$1:$R$1200,7,FALSE)),"")</f>
        <v/>
      </c>
      <c r="G137" t="str">
        <f>IFERROR(IF(VLOOKUP('Xlookup set'!$S137,'Xlookup set'!$A$1:$R$1200,8,FALSE)=0,"",VLOOKUP('Xlookup set'!$S137,'Xlookup set'!$A$1:$R$1200,8,FALSE)),"")</f>
        <v/>
      </c>
      <c r="H137" s="89" t="str">
        <f>IFERROR(IF(VLOOKUP('Xlookup set'!$S137,'Xlookup set'!$A$1:$R$1200,9,FALSE)=0,"",VLOOKUP('Xlookup set'!$S137,'Xlookup set'!$A$1:$R$1200,9,FALSE)),"")</f>
        <v/>
      </c>
      <c r="I137" t="str">
        <f>IFERROR(IF(VLOOKUP('Xlookup set'!$S137,'Xlookup set'!$A$1:$R$1200,10,FALSE)=0,"",VLOOKUP('Xlookup set'!$S137,'Xlookup set'!$A$1:$R$1200,10,FALSE)),"")</f>
        <v/>
      </c>
      <c r="J137" t="str">
        <f>IFERROR(IF(VLOOKUP('Xlookup set'!$S137,'Xlookup set'!$A$1:$R$1200,11,FALSE)=0,"",VLOOKUP('Xlookup set'!$S137,'Xlookup set'!$A$1:$R$1200,11,FALSE)),"")</f>
        <v/>
      </c>
      <c r="K137" t="str">
        <f>IFERROR(IF(VLOOKUP('Xlookup set'!$S137,'Xlookup set'!$A$1:$R$1200,12,FALSE)=0,"",VLOOKUP('Xlookup set'!$S137,'Xlookup set'!$A$1:$R$1200,12,FALSE)),"")</f>
        <v/>
      </c>
      <c r="L137" t="str">
        <f>IFERROR(IF(VLOOKUP('Xlookup set'!$S137,'Xlookup set'!$A$1:$R$1200,13,FALSE)=0,"",VLOOKUP('Xlookup set'!$S137,'Xlookup set'!$A$1:$R$1200,13,FALSE)),"")</f>
        <v/>
      </c>
      <c r="M137" t="str">
        <f>IFERROR(IF(VLOOKUP('Xlookup set'!$S137,'Xlookup set'!$A$1:$R$1200,14,FALSE)=0,"",VLOOKUP('Xlookup set'!$S137,'Xlookup set'!$A$1:$R$1200,14,FALSE)),"")</f>
        <v/>
      </c>
      <c r="N137" t="str">
        <f>IFERROR(IF(VLOOKUP('Xlookup set'!$S137,'Xlookup set'!$A$1:$R$1200,15,FALSE)=0,"",VLOOKUP('Xlookup set'!$S137,'Xlookup set'!$A$1:$R$1200,15,FALSE)),"")</f>
        <v/>
      </c>
      <c r="O137" t="str">
        <f>IFERROR(IF(VLOOKUP('Xlookup set'!$S137,'Xlookup set'!$A$1:$R$1200,16,FALSE)=0,"",VLOOKUP('Xlookup set'!$S137,'Xlookup set'!$A$1:$R$1200,16,FALSE)),"")</f>
        <v/>
      </c>
      <c r="P137" t="str">
        <f t="array" aca="1" ref="P137" ca="1">IFERROR(Y2IF(VLOOKUP('Xlookup set'!$S137,'Xlookup set'!$A$1:$R$1200,17,FALSE)=0,"",VLOOKUP('Xlookup set'!$S137,'Xlookup set'!$A$1:$R$1200,17,FALSE)),"")</f>
        <v/>
      </c>
      <c r="Q137" t="str">
        <f>IFERROR(IF(VLOOKUP('Xlookup set'!$S137,'Xlookup set'!$A$1:$R$1200,18,FALSE)=0,"",VLOOKUP('Xlookup set'!$S137,'Xlookup set'!$A$1:$R$1200,18,FALSE)),"")</f>
        <v/>
      </c>
    </row>
    <row r="138" spans="1:17">
      <c r="A138" t="str">
        <f>IFERROR(VLOOKUP('Xlookup set'!$S138,'Xlookup set'!$A$1:$R$1200,2,FALSE),"")</f>
        <v/>
      </c>
      <c r="B138" t="str">
        <f>IF(I138&lt;&gt;"",ドッグキャリー!$I$2,"")</f>
        <v/>
      </c>
      <c r="C138" t="str">
        <f t="shared" si="6"/>
        <v/>
      </c>
      <c r="D138" t="str">
        <f t="shared" si="7"/>
        <v/>
      </c>
      <c r="E138" t="str">
        <f>IFERROR(IF(VLOOKUP('Xlookup set'!$S138,'Xlookup set'!$A$1:$R$1200,6,FALSE)=0,"",VLOOKUP('Xlookup set'!$S138,'Xlookup set'!$A$1:$R$1200,6,FALSE)),"")</f>
        <v/>
      </c>
      <c r="F138" t="str">
        <f t="array" aca="1" ref="F138" ca="1">IFERROR(F(VLOOKUP('Xlookup set'!$S138,'Xlookup set'!$A$1:$R$1200,7,FALSE)=0,"",VLOOKUP('Xlookup set'!$S138,'Xlookup set'!$A$1:$R$1200,7,FALSE)),"")</f>
        <v/>
      </c>
      <c r="G138" t="str">
        <f>IFERROR(IF(VLOOKUP('Xlookup set'!$S138,'Xlookup set'!$A$1:$R$1200,8,FALSE)=0,"",VLOOKUP('Xlookup set'!$S138,'Xlookup set'!$A$1:$R$1200,8,FALSE)),"")</f>
        <v/>
      </c>
      <c r="H138" s="89" t="str">
        <f>IFERROR(IF(VLOOKUP('Xlookup set'!$S138,'Xlookup set'!$A$1:$R$1200,9,FALSE)=0,"",VLOOKUP('Xlookup set'!$S138,'Xlookup set'!$A$1:$R$1200,9,FALSE)),"")</f>
        <v/>
      </c>
      <c r="I138" t="str">
        <f>IFERROR(IF(VLOOKUP('Xlookup set'!$S138,'Xlookup set'!$A$1:$R$1200,10,FALSE)=0,"",VLOOKUP('Xlookup set'!$S138,'Xlookup set'!$A$1:$R$1200,10,FALSE)),"")</f>
        <v/>
      </c>
      <c r="J138" t="str">
        <f>IFERROR(IF(VLOOKUP('Xlookup set'!$S138,'Xlookup set'!$A$1:$R$1200,11,FALSE)=0,"",VLOOKUP('Xlookup set'!$S138,'Xlookup set'!$A$1:$R$1200,11,FALSE)),"")</f>
        <v/>
      </c>
      <c r="K138" t="str">
        <f>IFERROR(IF(VLOOKUP('Xlookup set'!$S138,'Xlookup set'!$A$1:$R$1200,12,FALSE)=0,"",VLOOKUP('Xlookup set'!$S138,'Xlookup set'!$A$1:$R$1200,12,FALSE)),"")</f>
        <v/>
      </c>
      <c r="L138" t="str">
        <f>IFERROR(IF(VLOOKUP('Xlookup set'!$S138,'Xlookup set'!$A$1:$R$1200,13,FALSE)=0,"",VLOOKUP('Xlookup set'!$S138,'Xlookup set'!$A$1:$R$1200,13,FALSE)),"")</f>
        <v/>
      </c>
      <c r="M138" t="str">
        <f>IFERROR(IF(VLOOKUP('Xlookup set'!$S138,'Xlookup set'!$A$1:$R$1200,14,FALSE)=0,"",VLOOKUP('Xlookup set'!$S138,'Xlookup set'!$A$1:$R$1200,14,FALSE)),"")</f>
        <v/>
      </c>
      <c r="N138" t="str">
        <f>IFERROR(IF(VLOOKUP('Xlookup set'!$S138,'Xlookup set'!$A$1:$R$1200,15,FALSE)=0,"",VLOOKUP('Xlookup set'!$S138,'Xlookup set'!$A$1:$R$1200,15,FALSE)),"")</f>
        <v/>
      </c>
      <c r="O138" t="str">
        <f>IFERROR(IF(VLOOKUP('Xlookup set'!$S138,'Xlookup set'!$A$1:$R$1200,16,FALSE)=0,"",VLOOKUP('Xlookup set'!$S138,'Xlookup set'!$A$1:$R$1200,16,FALSE)),"")</f>
        <v/>
      </c>
      <c r="P138" t="str">
        <f t="array" aca="1" ref="P138" ca="1">IFERROR(Y2IF(VLOOKUP('Xlookup set'!$S138,'Xlookup set'!$A$1:$R$1200,17,FALSE)=0,"",VLOOKUP('Xlookup set'!$S138,'Xlookup set'!$A$1:$R$1200,17,FALSE)),"")</f>
        <v/>
      </c>
      <c r="Q138" t="str">
        <f>IFERROR(IF(VLOOKUP('Xlookup set'!$S138,'Xlookup set'!$A$1:$R$1200,18,FALSE)=0,"",VLOOKUP('Xlookup set'!$S138,'Xlookup set'!$A$1:$R$1200,18,FALSE)),"")</f>
        <v/>
      </c>
    </row>
    <row r="139" spans="1:17">
      <c r="A139" t="str">
        <f>IFERROR(VLOOKUP('Xlookup set'!$S139,'Xlookup set'!$A$1:$R$1200,2,FALSE),"")</f>
        <v/>
      </c>
      <c r="B139" t="str">
        <f>IF(I139&lt;&gt;"",ドッグキャリー!$I$2,"")</f>
        <v/>
      </c>
      <c r="C139" t="str">
        <f t="shared" si="6"/>
        <v/>
      </c>
      <c r="D139" t="str">
        <f t="shared" si="7"/>
        <v/>
      </c>
      <c r="E139" t="str">
        <f>IFERROR(IF(VLOOKUP('Xlookup set'!$S139,'Xlookup set'!$A$1:$R$1200,6,FALSE)=0,"",VLOOKUP('Xlookup set'!$S139,'Xlookup set'!$A$1:$R$1200,6,FALSE)),"")</f>
        <v/>
      </c>
      <c r="F139" t="str">
        <f t="array" aca="1" ref="F139" ca="1">IFERROR(F(VLOOKUP('Xlookup set'!$S139,'Xlookup set'!$A$1:$R$1200,7,FALSE)=0,"",VLOOKUP('Xlookup set'!$S139,'Xlookup set'!$A$1:$R$1200,7,FALSE)),"")</f>
        <v/>
      </c>
      <c r="G139" t="str">
        <f>IFERROR(IF(VLOOKUP('Xlookup set'!$S139,'Xlookup set'!$A$1:$R$1200,8,FALSE)=0,"",VLOOKUP('Xlookup set'!$S139,'Xlookup set'!$A$1:$R$1200,8,FALSE)),"")</f>
        <v/>
      </c>
      <c r="H139" s="89" t="str">
        <f>IFERROR(IF(VLOOKUP('Xlookup set'!$S139,'Xlookup set'!$A$1:$R$1200,9,FALSE)=0,"",VLOOKUP('Xlookup set'!$S139,'Xlookup set'!$A$1:$R$1200,9,FALSE)),"")</f>
        <v/>
      </c>
      <c r="I139" t="str">
        <f>IFERROR(IF(VLOOKUP('Xlookup set'!$S139,'Xlookup set'!$A$1:$R$1200,10,FALSE)=0,"",VLOOKUP('Xlookup set'!$S139,'Xlookup set'!$A$1:$R$1200,10,FALSE)),"")</f>
        <v/>
      </c>
      <c r="J139" t="str">
        <f>IFERROR(IF(VLOOKUP('Xlookup set'!$S139,'Xlookup set'!$A$1:$R$1200,11,FALSE)=0,"",VLOOKUP('Xlookup set'!$S139,'Xlookup set'!$A$1:$R$1200,11,FALSE)),"")</f>
        <v/>
      </c>
      <c r="K139" t="str">
        <f>IFERROR(IF(VLOOKUP('Xlookup set'!$S139,'Xlookup set'!$A$1:$R$1200,12,FALSE)=0,"",VLOOKUP('Xlookup set'!$S139,'Xlookup set'!$A$1:$R$1200,12,FALSE)),"")</f>
        <v/>
      </c>
      <c r="L139" t="str">
        <f>IFERROR(IF(VLOOKUP('Xlookup set'!$S139,'Xlookup set'!$A$1:$R$1200,13,FALSE)=0,"",VLOOKUP('Xlookup set'!$S139,'Xlookup set'!$A$1:$R$1200,13,FALSE)),"")</f>
        <v/>
      </c>
      <c r="M139" t="str">
        <f>IFERROR(IF(VLOOKUP('Xlookup set'!$S139,'Xlookup set'!$A$1:$R$1200,14,FALSE)=0,"",VLOOKUP('Xlookup set'!$S139,'Xlookup set'!$A$1:$R$1200,14,FALSE)),"")</f>
        <v/>
      </c>
      <c r="N139" t="str">
        <f>IFERROR(IF(VLOOKUP('Xlookup set'!$S139,'Xlookup set'!$A$1:$R$1200,15,FALSE)=0,"",VLOOKUP('Xlookup set'!$S139,'Xlookup set'!$A$1:$R$1200,15,FALSE)),"")</f>
        <v/>
      </c>
      <c r="O139" t="str">
        <f>IFERROR(IF(VLOOKUP('Xlookup set'!$S139,'Xlookup set'!$A$1:$R$1200,16,FALSE)=0,"",VLOOKUP('Xlookup set'!$S139,'Xlookup set'!$A$1:$R$1200,16,FALSE)),"")</f>
        <v/>
      </c>
      <c r="P139" t="str">
        <f t="array" aca="1" ref="P139" ca="1">IFERROR(Y2IF(VLOOKUP('Xlookup set'!$S139,'Xlookup set'!$A$1:$R$1200,17,FALSE)=0,"",VLOOKUP('Xlookup set'!$S139,'Xlookup set'!$A$1:$R$1200,17,FALSE)),"")</f>
        <v/>
      </c>
      <c r="Q139" t="str">
        <f>IFERROR(IF(VLOOKUP('Xlookup set'!$S139,'Xlookup set'!$A$1:$R$1200,18,FALSE)=0,"",VLOOKUP('Xlookup set'!$S139,'Xlookup set'!$A$1:$R$1200,18,FALSE)),"")</f>
        <v/>
      </c>
    </row>
    <row r="140" spans="1:17">
      <c r="A140" t="str">
        <f>IFERROR(VLOOKUP('Xlookup set'!$S140,'Xlookup set'!$A$1:$R$1200,2,FALSE),"")</f>
        <v/>
      </c>
      <c r="B140" t="str">
        <f>IF(I140&lt;&gt;"",ドッグキャリー!$I$2,"")</f>
        <v/>
      </c>
      <c r="C140" t="str">
        <f t="shared" si="6"/>
        <v/>
      </c>
      <c r="D140" t="str">
        <f t="shared" si="7"/>
        <v/>
      </c>
      <c r="E140" t="str">
        <f>IFERROR(IF(VLOOKUP('Xlookup set'!$S140,'Xlookup set'!$A$1:$R$1200,6,FALSE)=0,"",VLOOKUP('Xlookup set'!$S140,'Xlookup set'!$A$1:$R$1200,6,FALSE)),"")</f>
        <v/>
      </c>
      <c r="F140" t="str">
        <f t="array" aca="1" ref="F140" ca="1">IFERROR(F(VLOOKUP('Xlookup set'!$S140,'Xlookup set'!$A$1:$R$1200,7,FALSE)=0,"",VLOOKUP('Xlookup set'!$S140,'Xlookup set'!$A$1:$R$1200,7,FALSE)),"")</f>
        <v/>
      </c>
      <c r="G140" t="str">
        <f>IFERROR(IF(VLOOKUP('Xlookup set'!$S140,'Xlookup set'!$A$1:$R$1200,8,FALSE)=0,"",VLOOKUP('Xlookup set'!$S140,'Xlookup set'!$A$1:$R$1200,8,FALSE)),"")</f>
        <v/>
      </c>
      <c r="H140" s="89" t="str">
        <f>IFERROR(IF(VLOOKUP('Xlookup set'!$S140,'Xlookup set'!$A$1:$R$1200,9,FALSE)=0,"",VLOOKUP('Xlookup set'!$S140,'Xlookup set'!$A$1:$R$1200,9,FALSE)),"")</f>
        <v/>
      </c>
      <c r="I140" t="str">
        <f>IFERROR(IF(VLOOKUP('Xlookup set'!$S140,'Xlookup set'!$A$1:$R$1200,10,FALSE)=0,"",VLOOKUP('Xlookup set'!$S140,'Xlookup set'!$A$1:$R$1200,10,FALSE)),"")</f>
        <v/>
      </c>
      <c r="J140" t="str">
        <f>IFERROR(IF(VLOOKUP('Xlookup set'!$S140,'Xlookup set'!$A$1:$R$1200,11,FALSE)=0,"",VLOOKUP('Xlookup set'!$S140,'Xlookup set'!$A$1:$R$1200,11,FALSE)),"")</f>
        <v/>
      </c>
      <c r="K140" t="str">
        <f>IFERROR(IF(VLOOKUP('Xlookup set'!$S140,'Xlookup set'!$A$1:$R$1200,12,FALSE)=0,"",VLOOKUP('Xlookup set'!$S140,'Xlookup set'!$A$1:$R$1200,12,FALSE)),"")</f>
        <v/>
      </c>
      <c r="L140" t="str">
        <f>IFERROR(IF(VLOOKUP('Xlookup set'!$S140,'Xlookup set'!$A$1:$R$1200,13,FALSE)=0,"",VLOOKUP('Xlookup set'!$S140,'Xlookup set'!$A$1:$R$1200,13,FALSE)),"")</f>
        <v/>
      </c>
      <c r="M140" t="str">
        <f>IFERROR(IF(VLOOKUP('Xlookup set'!$S140,'Xlookup set'!$A$1:$R$1200,14,FALSE)=0,"",VLOOKUP('Xlookup set'!$S140,'Xlookup set'!$A$1:$R$1200,14,FALSE)),"")</f>
        <v/>
      </c>
      <c r="N140" t="str">
        <f>IFERROR(IF(VLOOKUP('Xlookup set'!$S140,'Xlookup set'!$A$1:$R$1200,15,FALSE)=0,"",VLOOKUP('Xlookup set'!$S140,'Xlookup set'!$A$1:$R$1200,15,FALSE)),"")</f>
        <v/>
      </c>
      <c r="O140" t="str">
        <f>IFERROR(IF(VLOOKUP('Xlookup set'!$S140,'Xlookup set'!$A$1:$R$1200,16,FALSE)=0,"",VLOOKUP('Xlookup set'!$S140,'Xlookup set'!$A$1:$R$1200,16,FALSE)),"")</f>
        <v/>
      </c>
      <c r="P140" t="str">
        <f t="array" aca="1" ref="P140" ca="1">IFERROR(Y2IF(VLOOKUP('Xlookup set'!$S140,'Xlookup set'!$A$1:$R$1200,17,FALSE)=0,"",VLOOKUP('Xlookup set'!$S140,'Xlookup set'!$A$1:$R$1200,17,FALSE)),"")</f>
        <v/>
      </c>
      <c r="Q140" t="str">
        <f>IFERROR(IF(VLOOKUP('Xlookup set'!$S140,'Xlookup set'!$A$1:$R$1200,18,FALSE)=0,"",VLOOKUP('Xlookup set'!$S140,'Xlookup set'!$A$1:$R$1200,18,FALSE)),"")</f>
        <v/>
      </c>
    </row>
    <row r="141" spans="1:17">
      <c r="A141" t="str">
        <f>IFERROR(VLOOKUP('Xlookup set'!$S141,'Xlookup set'!$A$1:$R$1200,2,FALSE),"")</f>
        <v/>
      </c>
      <c r="B141" t="str">
        <f>IF(I141&lt;&gt;"",ドッグキャリー!$I$2,"")</f>
        <v/>
      </c>
      <c r="C141" t="str">
        <f t="shared" si="6"/>
        <v/>
      </c>
      <c r="D141" t="str">
        <f t="shared" si="7"/>
        <v/>
      </c>
      <c r="E141" t="str">
        <f>IFERROR(IF(VLOOKUP('Xlookup set'!$S141,'Xlookup set'!$A$1:$R$1200,6,FALSE)=0,"",VLOOKUP('Xlookup set'!$S141,'Xlookup set'!$A$1:$R$1200,6,FALSE)),"")</f>
        <v/>
      </c>
      <c r="F141" t="str">
        <f t="array" aca="1" ref="F141" ca="1">IFERROR(F(VLOOKUP('Xlookup set'!$S141,'Xlookup set'!$A$1:$R$1200,7,FALSE)=0,"",VLOOKUP('Xlookup set'!$S141,'Xlookup set'!$A$1:$R$1200,7,FALSE)),"")</f>
        <v/>
      </c>
      <c r="G141" t="str">
        <f>IFERROR(IF(VLOOKUP('Xlookup set'!$S141,'Xlookup set'!$A$1:$R$1200,8,FALSE)=0,"",VLOOKUP('Xlookup set'!$S141,'Xlookup set'!$A$1:$R$1200,8,FALSE)),"")</f>
        <v/>
      </c>
      <c r="H141" s="89" t="str">
        <f>IFERROR(IF(VLOOKUP('Xlookup set'!$S141,'Xlookup set'!$A$1:$R$1200,9,FALSE)=0,"",VLOOKUP('Xlookup set'!$S141,'Xlookup set'!$A$1:$R$1200,9,FALSE)),"")</f>
        <v/>
      </c>
      <c r="I141" t="str">
        <f>IFERROR(IF(VLOOKUP('Xlookup set'!$S141,'Xlookup set'!$A$1:$R$1200,10,FALSE)=0,"",VLOOKUP('Xlookup set'!$S141,'Xlookup set'!$A$1:$R$1200,10,FALSE)),"")</f>
        <v/>
      </c>
      <c r="J141" t="str">
        <f>IFERROR(IF(VLOOKUP('Xlookup set'!$S141,'Xlookup set'!$A$1:$R$1200,11,FALSE)=0,"",VLOOKUP('Xlookup set'!$S141,'Xlookup set'!$A$1:$R$1200,11,FALSE)),"")</f>
        <v/>
      </c>
      <c r="K141" t="str">
        <f>IFERROR(IF(VLOOKUP('Xlookup set'!$S141,'Xlookup set'!$A$1:$R$1200,12,FALSE)=0,"",VLOOKUP('Xlookup set'!$S141,'Xlookup set'!$A$1:$R$1200,12,FALSE)),"")</f>
        <v/>
      </c>
      <c r="L141" t="str">
        <f>IFERROR(IF(VLOOKUP('Xlookup set'!$S141,'Xlookup set'!$A$1:$R$1200,13,FALSE)=0,"",VLOOKUP('Xlookup set'!$S141,'Xlookup set'!$A$1:$R$1200,13,FALSE)),"")</f>
        <v/>
      </c>
      <c r="M141" t="str">
        <f>IFERROR(IF(VLOOKUP('Xlookup set'!$S141,'Xlookup set'!$A$1:$R$1200,14,FALSE)=0,"",VLOOKUP('Xlookup set'!$S141,'Xlookup set'!$A$1:$R$1200,14,FALSE)),"")</f>
        <v/>
      </c>
      <c r="N141" t="str">
        <f>IFERROR(IF(VLOOKUP('Xlookup set'!$S141,'Xlookup set'!$A$1:$R$1200,15,FALSE)=0,"",VLOOKUP('Xlookup set'!$S141,'Xlookup set'!$A$1:$R$1200,15,FALSE)),"")</f>
        <v/>
      </c>
      <c r="O141" t="str">
        <f>IFERROR(IF(VLOOKUP('Xlookup set'!$S141,'Xlookup set'!$A$1:$R$1200,16,FALSE)=0,"",VLOOKUP('Xlookup set'!$S141,'Xlookup set'!$A$1:$R$1200,16,FALSE)),"")</f>
        <v/>
      </c>
      <c r="P141" t="str">
        <f t="array" aca="1" ref="P141" ca="1">IFERROR(Y2IF(VLOOKUP('Xlookup set'!$S141,'Xlookup set'!$A$1:$R$1200,17,FALSE)=0,"",VLOOKUP('Xlookup set'!$S141,'Xlookup set'!$A$1:$R$1200,17,FALSE)),"")</f>
        <v/>
      </c>
      <c r="Q141" t="str">
        <f>IFERROR(IF(VLOOKUP('Xlookup set'!$S141,'Xlookup set'!$A$1:$R$1200,18,FALSE)=0,"",VLOOKUP('Xlookup set'!$S141,'Xlookup set'!$A$1:$R$1200,18,FALSE)),"")</f>
        <v/>
      </c>
    </row>
    <row r="142" spans="1:17">
      <c r="A142" t="str">
        <f>IFERROR(VLOOKUP('Xlookup set'!$S142,'Xlookup set'!$A$1:$R$1200,2,FALSE),"")</f>
        <v/>
      </c>
      <c r="B142" t="str">
        <f>IF(I142&lt;&gt;"",ドッグキャリー!$I$2,"")</f>
        <v/>
      </c>
      <c r="C142" t="str">
        <f t="shared" si="6"/>
        <v/>
      </c>
      <c r="D142" t="str">
        <f t="shared" si="7"/>
        <v/>
      </c>
      <c r="E142" t="str">
        <f>IFERROR(IF(VLOOKUP('Xlookup set'!$S142,'Xlookup set'!$A$1:$R$1200,6,FALSE)=0,"",VLOOKUP('Xlookup set'!$S142,'Xlookup set'!$A$1:$R$1200,6,FALSE)),"")</f>
        <v/>
      </c>
      <c r="F142" t="str">
        <f t="array" aca="1" ref="F142" ca="1">IFERROR(F(VLOOKUP('Xlookup set'!$S142,'Xlookup set'!$A$1:$R$1200,7,FALSE)=0,"",VLOOKUP('Xlookup set'!$S142,'Xlookup set'!$A$1:$R$1200,7,FALSE)),"")</f>
        <v/>
      </c>
      <c r="G142" t="str">
        <f>IFERROR(IF(VLOOKUP('Xlookup set'!$S142,'Xlookup set'!$A$1:$R$1200,8,FALSE)=0,"",VLOOKUP('Xlookup set'!$S142,'Xlookup set'!$A$1:$R$1200,8,FALSE)),"")</f>
        <v/>
      </c>
      <c r="H142" s="89" t="str">
        <f>IFERROR(IF(VLOOKUP('Xlookup set'!$S142,'Xlookup set'!$A$1:$R$1200,9,FALSE)=0,"",VLOOKUP('Xlookup set'!$S142,'Xlookup set'!$A$1:$R$1200,9,FALSE)),"")</f>
        <v/>
      </c>
      <c r="I142" t="str">
        <f>IFERROR(IF(VLOOKUP('Xlookup set'!$S142,'Xlookup set'!$A$1:$R$1200,10,FALSE)=0,"",VLOOKUP('Xlookup set'!$S142,'Xlookup set'!$A$1:$R$1200,10,FALSE)),"")</f>
        <v/>
      </c>
      <c r="J142" t="str">
        <f>IFERROR(IF(VLOOKUP('Xlookup set'!$S142,'Xlookup set'!$A$1:$R$1200,11,FALSE)=0,"",VLOOKUP('Xlookup set'!$S142,'Xlookup set'!$A$1:$R$1200,11,FALSE)),"")</f>
        <v/>
      </c>
      <c r="K142" t="str">
        <f>IFERROR(IF(VLOOKUP('Xlookup set'!$S142,'Xlookup set'!$A$1:$R$1200,12,FALSE)=0,"",VLOOKUP('Xlookup set'!$S142,'Xlookup set'!$A$1:$R$1200,12,FALSE)),"")</f>
        <v/>
      </c>
      <c r="L142" t="str">
        <f>IFERROR(IF(VLOOKUP('Xlookup set'!$S142,'Xlookup set'!$A$1:$R$1200,13,FALSE)=0,"",VLOOKUP('Xlookup set'!$S142,'Xlookup set'!$A$1:$R$1200,13,FALSE)),"")</f>
        <v/>
      </c>
      <c r="M142" t="str">
        <f>IFERROR(IF(VLOOKUP('Xlookup set'!$S142,'Xlookup set'!$A$1:$R$1200,14,FALSE)=0,"",VLOOKUP('Xlookup set'!$S142,'Xlookup set'!$A$1:$R$1200,14,FALSE)),"")</f>
        <v/>
      </c>
      <c r="N142" t="str">
        <f>IFERROR(IF(VLOOKUP('Xlookup set'!$S142,'Xlookup set'!$A$1:$R$1200,15,FALSE)=0,"",VLOOKUP('Xlookup set'!$S142,'Xlookup set'!$A$1:$R$1200,15,FALSE)),"")</f>
        <v/>
      </c>
      <c r="O142" t="str">
        <f>IFERROR(IF(VLOOKUP('Xlookup set'!$S142,'Xlookup set'!$A$1:$R$1200,16,FALSE)=0,"",VLOOKUP('Xlookup set'!$S142,'Xlookup set'!$A$1:$R$1200,16,FALSE)),"")</f>
        <v/>
      </c>
      <c r="P142" t="str">
        <f t="array" aca="1" ref="P142" ca="1">IFERROR(Y2IF(VLOOKUP('Xlookup set'!$S142,'Xlookup set'!$A$1:$R$1200,17,FALSE)=0,"",VLOOKUP('Xlookup set'!$S142,'Xlookup set'!$A$1:$R$1200,17,FALSE)),"")</f>
        <v/>
      </c>
      <c r="Q142" t="str">
        <f>IFERROR(IF(VLOOKUP('Xlookup set'!$S142,'Xlookup set'!$A$1:$R$1200,18,FALSE)=0,"",VLOOKUP('Xlookup set'!$S142,'Xlookup set'!$A$1:$R$1200,18,FALSE)),"")</f>
        <v/>
      </c>
    </row>
    <row r="143" spans="1:17">
      <c r="A143" t="str">
        <f>IFERROR(VLOOKUP('Xlookup set'!$S143,'Xlookup set'!$A$1:$R$1200,2,FALSE),"")</f>
        <v/>
      </c>
      <c r="B143" t="str">
        <f>IF(I143&lt;&gt;"",ドッグキャリー!$I$2,"")</f>
        <v/>
      </c>
      <c r="C143" t="str">
        <f t="shared" si="6"/>
        <v/>
      </c>
      <c r="D143" t="str">
        <f t="shared" si="7"/>
        <v/>
      </c>
      <c r="E143" t="str">
        <f>IFERROR(IF(VLOOKUP('Xlookup set'!$S143,'Xlookup set'!$A$1:$R$1200,6,FALSE)=0,"",VLOOKUP('Xlookup set'!$S143,'Xlookup set'!$A$1:$R$1200,6,FALSE)),"")</f>
        <v/>
      </c>
      <c r="F143" t="str">
        <f t="array" aca="1" ref="F143" ca="1">IFERROR(F(VLOOKUP('Xlookup set'!$S143,'Xlookup set'!$A$1:$R$1200,7,FALSE)=0,"",VLOOKUP('Xlookup set'!$S143,'Xlookup set'!$A$1:$R$1200,7,FALSE)),"")</f>
        <v/>
      </c>
      <c r="G143" t="str">
        <f>IFERROR(IF(VLOOKUP('Xlookup set'!$S143,'Xlookup set'!$A$1:$R$1200,8,FALSE)=0,"",VLOOKUP('Xlookup set'!$S143,'Xlookup set'!$A$1:$R$1200,8,FALSE)),"")</f>
        <v/>
      </c>
      <c r="H143" s="89" t="str">
        <f>IFERROR(IF(VLOOKUP('Xlookup set'!$S143,'Xlookup set'!$A$1:$R$1200,9,FALSE)=0,"",VLOOKUP('Xlookup set'!$S143,'Xlookup set'!$A$1:$R$1200,9,FALSE)),"")</f>
        <v/>
      </c>
      <c r="I143" t="str">
        <f>IFERROR(IF(VLOOKUP('Xlookup set'!$S143,'Xlookup set'!$A$1:$R$1200,10,FALSE)=0,"",VLOOKUP('Xlookup set'!$S143,'Xlookup set'!$A$1:$R$1200,10,FALSE)),"")</f>
        <v/>
      </c>
      <c r="J143" t="str">
        <f>IFERROR(IF(VLOOKUP('Xlookup set'!$S143,'Xlookup set'!$A$1:$R$1200,11,FALSE)=0,"",VLOOKUP('Xlookup set'!$S143,'Xlookup set'!$A$1:$R$1200,11,FALSE)),"")</f>
        <v/>
      </c>
      <c r="K143" t="str">
        <f>IFERROR(IF(VLOOKUP('Xlookup set'!$S143,'Xlookup set'!$A$1:$R$1200,12,FALSE)=0,"",VLOOKUP('Xlookup set'!$S143,'Xlookup set'!$A$1:$R$1200,12,FALSE)),"")</f>
        <v/>
      </c>
      <c r="L143" t="str">
        <f>IFERROR(IF(VLOOKUP('Xlookup set'!$S143,'Xlookup set'!$A$1:$R$1200,13,FALSE)=0,"",VLOOKUP('Xlookup set'!$S143,'Xlookup set'!$A$1:$R$1200,13,FALSE)),"")</f>
        <v/>
      </c>
      <c r="M143" t="str">
        <f>IFERROR(IF(VLOOKUP('Xlookup set'!$S143,'Xlookup set'!$A$1:$R$1200,14,FALSE)=0,"",VLOOKUP('Xlookup set'!$S143,'Xlookup set'!$A$1:$R$1200,14,FALSE)),"")</f>
        <v/>
      </c>
      <c r="N143" t="str">
        <f>IFERROR(IF(VLOOKUP('Xlookup set'!$S143,'Xlookup set'!$A$1:$R$1200,15,FALSE)=0,"",VLOOKUP('Xlookup set'!$S143,'Xlookup set'!$A$1:$R$1200,15,FALSE)),"")</f>
        <v/>
      </c>
      <c r="O143" t="str">
        <f>IFERROR(IF(VLOOKUP('Xlookup set'!$S143,'Xlookup set'!$A$1:$R$1200,16,FALSE)=0,"",VLOOKUP('Xlookup set'!$S143,'Xlookup set'!$A$1:$R$1200,16,FALSE)),"")</f>
        <v/>
      </c>
      <c r="P143" t="str">
        <f t="array" aca="1" ref="P143" ca="1">IFERROR(Y2IF(VLOOKUP('Xlookup set'!$S143,'Xlookup set'!$A$1:$R$1200,17,FALSE)=0,"",VLOOKUP('Xlookup set'!$S143,'Xlookup set'!$A$1:$R$1200,17,FALSE)),"")</f>
        <v/>
      </c>
      <c r="Q143" t="str">
        <f>IFERROR(IF(VLOOKUP('Xlookup set'!$S143,'Xlookup set'!$A$1:$R$1200,18,FALSE)=0,"",VLOOKUP('Xlookup set'!$S143,'Xlookup set'!$A$1:$R$1200,18,FALSE)),"")</f>
        <v/>
      </c>
    </row>
    <row r="144" spans="1:17">
      <c r="A144" t="str">
        <f>IFERROR(VLOOKUP('Xlookup set'!$S144,'Xlookup set'!$A$1:$R$1200,2,FALSE),"")</f>
        <v/>
      </c>
      <c r="B144" t="str">
        <f>IF(I144&lt;&gt;"",ドッグキャリー!$I$2,"")</f>
        <v/>
      </c>
      <c r="C144" t="str">
        <f t="shared" si="6"/>
        <v/>
      </c>
      <c r="D144" t="str">
        <f t="shared" si="7"/>
        <v/>
      </c>
      <c r="E144" t="str">
        <f>IFERROR(IF(VLOOKUP('Xlookup set'!$S144,'Xlookup set'!$A$1:$R$1200,6,FALSE)=0,"",VLOOKUP('Xlookup set'!$S144,'Xlookup set'!$A$1:$R$1200,6,FALSE)),"")</f>
        <v/>
      </c>
      <c r="F144" t="str">
        <f t="array" aca="1" ref="F144" ca="1">IFERROR(F(VLOOKUP('Xlookup set'!$S144,'Xlookup set'!$A$1:$R$1200,7,FALSE)=0,"",VLOOKUP('Xlookup set'!$S144,'Xlookup set'!$A$1:$R$1200,7,FALSE)),"")</f>
        <v/>
      </c>
      <c r="G144" t="str">
        <f>IFERROR(IF(VLOOKUP('Xlookup set'!$S144,'Xlookup set'!$A$1:$R$1200,8,FALSE)=0,"",VLOOKUP('Xlookup set'!$S144,'Xlookup set'!$A$1:$R$1200,8,FALSE)),"")</f>
        <v/>
      </c>
      <c r="H144" s="89" t="str">
        <f>IFERROR(IF(VLOOKUP('Xlookup set'!$S144,'Xlookup set'!$A$1:$R$1200,9,FALSE)=0,"",VLOOKUP('Xlookup set'!$S144,'Xlookup set'!$A$1:$R$1200,9,FALSE)),"")</f>
        <v/>
      </c>
      <c r="I144" t="str">
        <f>IFERROR(IF(VLOOKUP('Xlookup set'!$S144,'Xlookup set'!$A$1:$R$1200,10,FALSE)=0,"",VLOOKUP('Xlookup set'!$S144,'Xlookup set'!$A$1:$R$1200,10,FALSE)),"")</f>
        <v/>
      </c>
      <c r="J144" t="str">
        <f>IFERROR(IF(VLOOKUP('Xlookup set'!$S144,'Xlookup set'!$A$1:$R$1200,11,FALSE)=0,"",VLOOKUP('Xlookup set'!$S144,'Xlookup set'!$A$1:$R$1200,11,FALSE)),"")</f>
        <v/>
      </c>
      <c r="K144" t="str">
        <f>IFERROR(IF(VLOOKUP('Xlookup set'!$S144,'Xlookup set'!$A$1:$R$1200,12,FALSE)=0,"",VLOOKUP('Xlookup set'!$S144,'Xlookup set'!$A$1:$R$1200,12,FALSE)),"")</f>
        <v/>
      </c>
      <c r="L144" t="str">
        <f>IFERROR(IF(VLOOKUP('Xlookup set'!$S144,'Xlookup set'!$A$1:$R$1200,13,FALSE)=0,"",VLOOKUP('Xlookup set'!$S144,'Xlookup set'!$A$1:$R$1200,13,FALSE)),"")</f>
        <v/>
      </c>
      <c r="M144" t="str">
        <f>IFERROR(IF(VLOOKUP('Xlookup set'!$S144,'Xlookup set'!$A$1:$R$1200,14,FALSE)=0,"",VLOOKUP('Xlookup set'!$S144,'Xlookup set'!$A$1:$R$1200,14,FALSE)),"")</f>
        <v/>
      </c>
      <c r="N144" t="str">
        <f>IFERROR(IF(VLOOKUP('Xlookup set'!$S144,'Xlookup set'!$A$1:$R$1200,15,FALSE)=0,"",VLOOKUP('Xlookup set'!$S144,'Xlookup set'!$A$1:$R$1200,15,FALSE)),"")</f>
        <v/>
      </c>
      <c r="O144" t="str">
        <f>IFERROR(IF(VLOOKUP('Xlookup set'!$S144,'Xlookup set'!$A$1:$R$1200,16,FALSE)=0,"",VLOOKUP('Xlookup set'!$S144,'Xlookup set'!$A$1:$R$1200,16,FALSE)),"")</f>
        <v/>
      </c>
      <c r="P144" t="str">
        <f t="array" aca="1" ref="P144" ca="1">IFERROR(Y2IF(VLOOKUP('Xlookup set'!$S144,'Xlookup set'!$A$1:$R$1200,17,FALSE)=0,"",VLOOKUP('Xlookup set'!$S144,'Xlookup set'!$A$1:$R$1200,17,FALSE)),"")</f>
        <v/>
      </c>
      <c r="Q144" t="str">
        <f>IFERROR(IF(VLOOKUP('Xlookup set'!$S144,'Xlookup set'!$A$1:$R$1200,18,FALSE)=0,"",VLOOKUP('Xlookup set'!$S144,'Xlookup set'!$A$1:$R$1200,18,FALSE)),"")</f>
        <v/>
      </c>
    </row>
    <row r="145" spans="1:17">
      <c r="A145" t="str">
        <f>IFERROR(VLOOKUP('Xlookup set'!$S145,'Xlookup set'!$A$1:$R$1200,2,FALSE),"")</f>
        <v/>
      </c>
      <c r="B145" t="str">
        <f>IF(I145&lt;&gt;"",ドッグキャリー!$I$2,"")</f>
        <v/>
      </c>
      <c r="C145" t="str">
        <f t="shared" si="6"/>
        <v/>
      </c>
      <c r="D145" t="str">
        <f t="shared" si="7"/>
        <v/>
      </c>
      <c r="E145" t="str">
        <f>IFERROR(IF(VLOOKUP('Xlookup set'!$S145,'Xlookup set'!$A$1:$R$1200,6,FALSE)=0,"",VLOOKUP('Xlookup set'!$S145,'Xlookup set'!$A$1:$R$1200,6,FALSE)),"")</f>
        <v/>
      </c>
      <c r="F145" t="str">
        <f t="array" aca="1" ref="F145" ca="1">IFERROR(F(VLOOKUP('Xlookup set'!$S145,'Xlookup set'!$A$1:$R$1200,7,FALSE)=0,"",VLOOKUP('Xlookup set'!$S145,'Xlookup set'!$A$1:$R$1200,7,FALSE)),"")</f>
        <v/>
      </c>
      <c r="G145" t="str">
        <f>IFERROR(IF(VLOOKUP('Xlookup set'!$S145,'Xlookup set'!$A$1:$R$1200,8,FALSE)=0,"",VLOOKUP('Xlookup set'!$S145,'Xlookup set'!$A$1:$R$1200,8,FALSE)),"")</f>
        <v/>
      </c>
      <c r="H145" s="89" t="str">
        <f>IFERROR(IF(VLOOKUP('Xlookup set'!$S145,'Xlookup set'!$A$1:$R$1200,9,FALSE)=0,"",VLOOKUP('Xlookup set'!$S145,'Xlookup set'!$A$1:$R$1200,9,FALSE)),"")</f>
        <v/>
      </c>
      <c r="I145" t="str">
        <f>IFERROR(IF(VLOOKUP('Xlookup set'!$S145,'Xlookup set'!$A$1:$R$1200,10,FALSE)=0,"",VLOOKUP('Xlookup set'!$S145,'Xlookup set'!$A$1:$R$1200,10,FALSE)),"")</f>
        <v/>
      </c>
      <c r="J145" t="str">
        <f>IFERROR(IF(VLOOKUP('Xlookup set'!$S145,'Xlookup set'!$A$1:$R$1200,11,FALSE)=0,"",VLOOKUP('Xlookup set'!$S145,'Xlookup set'!$A$1:$R$1200,11,FALSE)),"")</f>
        <v/>
      </c>
      <c r="K145" t="str">
        <f>IFERROR(IF(VLOOKUP('Xlookup set'!$S145,'Xlookup set'!$A$1:$R$1200,12,FALSE)=0,"",VLOOKUP('Xlookup set'!$S145,'Xlookup set'!$A$1:$R$1200,12,FALSE)),"")</f>
        <v/>
      </c>
      <c r="L145" t="str">
        <f>IFERROR(IF(VLOOKUP('Xlookup set'!$S145,'Xlookup set'!$A$1:$R$1200,13,FALSE)=0,"",VLOOKUP('Xlookup set'!$S145,'Xlookup set'!$A$1:$R$1200,13,FALSE)),"")</f>
        <v/>
      </c>
      <c r="M145" t="str">
        <f>IFERROR(IF(VLOOKUP('Xlookup set'!$S145,'Xlookup set'!$A$1:$R$1200,14,FALSE)=0,"",VLOOKUP('Xlookup set'!$S145,'Xlookup set'!$A$1:$R$1200,14,FALSE)),"")</f>
        <v/>
      </c>
      <c r="N145" t="str">
        <f>IFERROR(IF(VLOOKUP('Xlookup set'!$S145,'Xlookup set'!$A$1:$R$1200,15,FALSE)=0,"",VLOOKUP('Xlookup set'!$S145,'Xlookup set'!$A$1:$R$1200,15,FALSE)),"")</f>
        <v/>
      </c>
      <c r="O145" t="str">
        <f>IFERROR(IF(VLOOKUP('Xlookup set'!$S145,'Xlookup set'!$A$1:$R$1200,16,FALSE)=0,"",VLOOKUP('Xlookup set'!$S145,'Xlookup set'!$A$1:$R$1200,16,FALSE)),"")</f>
        <v/>
      </c>
      <c r="P145" t="str">
        <f t="array" aca="1" ref="P145" ca="1">IFERROR(Y2IF(VLOOKUP('Xlookup set'!$S145,'Xlookup set'!$A$1:$R$1200,17,FALSE)=0,"",VLOOKUP('Xlookup set'!$S145,'Xlookup set'!$A$1:$R$1200,17,FALSE)),"")</f>
        <v/>
      </c>
      <c r="Q145" t="str">
        <f>IFERROR(IF(VLOOKUP('Xlookup set'!$S145,'Xlookup set'!$A$1:$R$1200,18,FALSE)=0,"",VLOOKUP('Xlookup set'!$S145,'Xlookup set'!$A$1:$R$1200,18,FALSE)),"")</f>
        <v/>
      </c>
    </row>
    <row r="146" spans="1:17">
      <c r="A146" t="str">
        <f>IFERROR(VLOOKUP('Xlookup set'!$S146,'Xlookup set'!$A$1:$R$1200,2,FALSE),"")</f>
        <v/>
      </c>
      <c r="B146" t="str">
        <f>IF(I146&lt;&gt;"",ドッグキャリー!$I$2,"")</f>
        <v/>
      </c>
      <c r="C146" t="str">
        <f t="shared" si="6"/>
        <v/>
      </c>
      <c r="D146" t="str">
        <f t="shared" si="7"/>
        <v/>
      </c>
      <c r="E146" t="str">
        <f>IFERROR(IF(VLOOKUP('Xlookup set'!$S146,'Xlookup set'!$A$1:$R$1200,6,FALSE)=0,"",VLOOKUP('Xlookup set'!$S146,'Xlookup set'!$A$1:$R$1200,6,FALSE)),"")</f>
        <v/>
      </c>
      <c r="F146" t="str">
        <f t="array" aca="1" ref="F146" ca="1">IFERROR(F(VLOOKUP('Xlookup set'!$S146,'Xlookup set'!$A$1:$R$1200,7,FALSE)=0,"",VLOOKUP('Xlookup set'!$S146,'Xlookup set'!$A$1:$R$1200,7,FALSE)),"")</f>
        <v/>
      </c>
      <c r="G146" t="str">
        <f>IFERROR(IF(VLOOKUP('Xlookup set'!$S146,'Xlookup set'!$A$1:$R$1200,8,FALSE)=0,"",VLOOKUP('Xlookup set'!$S146,'Xlookup set'!$A$1:$R$1200,8,FALSE)),"")</f>
        <v/>
      </c>
      <c r="H146" s="89" t="str">
        <f>IFERROR(IF(VLOOKUP('Xlookup set'!$S146,'Xlookup set'!$A$1:$R$1200,9,FALSE)=0,"",VLOOKUP('Xlookup set'!$S146,'Xlookup set'!$A$1:$R$1200,9,FALSE)),"")</f>
        <v/>
      </c>
      <c r="I146" t="str">
        <f>IFERROR(IF(VLOOKUP('Xlookup set'!$S146,'Xlookup set'!$A$1:$R$1200,10,FALSE)=0,"",VLOOKUP('Xlookup set'!$S146,'Xlookup set'!$A$1:$R$1200,10,FALSE)),"")</f>
        <v/>
      </c>
      <c r="J146" t="str">
        <f>IFERROR(IF(VLOOKUP('Xlookup set'!$S146,'Xlookup set'!$A$1:$R$1200,11,FALSE)=0,"",VLOOKUP('Xlookup set'!$S146,'Xlookup set'!$A$1:$R$1200,11,FALSE)),"")</f>
        <v/>
      </c>
      <c r="K146" t="str">
        <f>IFERROR(IF(VLOOKUP('Xlookup set'!$S146,'Xlookup set'!$A$1:$R$1200,12,FALSE)=0,"",VLOOKUP('Xlookup set'!$S146,'Xlookup set'!$A$1:$R$1200,12,FALSE)),"")</f>
        <v/>
      </c>
      <c r="L146" t="str">
        <f>IFERROR(IF(VLOOKUP('Xlookup set'!$S146,'Xlookup set'!$A$1:$R$1200,13,FALSE)=0,"",VLOOKUP('Xlookup set'!$S146,'Xlookup set'!$A$1:$R$1200,13,FALSE)),"")</f>
        <v/>
      </c>
      <c r="M146" t="str">
        <f>IFERROR(IF(VLOOKUP('Xlookup set'!$S146,'Xlookup set'!$A$1:$R$1200,14,FALSE)=0,"",VLOOKUP('Xlookup set'!$S146,'Xlookup set'!$A$1:$R$1200,14,FALSE)),"")</f>
        <v/>
      </c>
      <c r="N146" t="str">
        <f>IFERROR(IF(VLOOKUP('Xlookup set'!$S146,'Xlookup set'!$A$1:$R$1200,15,FALSE)=0,"",VLOOKUP('Xlookup set'!$S146,'Xlookup set'!$A$1:$R$1200,15,FALSE)),"")</f>
        <v/>
      </c>
      <c r="O146" t="str">
        <f>IFERROR(IF(VLOOKUP('Xlookup set'!$S146,'Xlookup set'!$A$1:$R$1200,16,FALSE)=0,"",VLOOKUP('Xlookup set'!$S146,'Xlookup set'!$A$1:$R$1200,16,FALSE)),"")</f>
        <v/>
      </c>
      <c r="P146" t="str">
        <f t="array" aca="1" ref="P146" ca="1">IFERROR(Y2IF(VLOOKUP('Xlookup set'!$S146,'Xlookup set'!$A$1:$R$1200,17,FALSE)=0,"",VLOOKUP('Xlookup set'!$S146,'Xlookup set'!$A$1:$R$1200,17,FALSE)),"")</f>
        <v/>
      </c>
      <c r="Q146" t="str">
        <f>IFERROR(IF(VLOOKUP('Xlookup set'!$S146,'Xlookup set'!$A$1:$R$1200,18,FALSE)=0,"",VLOOKUP('Xlookup set'!$S146,'Xlookup set'!$A$1:$R$1200,18,FALSE)),"")</f>
        <v/>
      </c>
    </row>
    <row r="147" spans="1:17">
      <c r="A147" t="str">
        <f>IFERROR(VLOOKUP('Xlookup set'!$S147,'Xlookup set'!$A$1:$R$1200,2,FALSE),"")</f>
        <v/>
      </c>
      <c r="B147" t="str">
        <f>IF(I147&lt;&gt;"",ドッグキャリー!$I$2,"")</f>
        <v/>
      </c>
      <c r="C147" t="str">
        <f t="shared" si="6"/>
        <v/>
      </c>
      <c r="D147" t="str">
        <f t="shared" si="7"/>
        <v/>
      </c>
      <c r="E147" t="str">
        <f>IFERROR(IF(VLOOKUP('Xlookup set'!$S147,'Xlookup set'!$A$1:$R$1200,6,FALSE)=0,"",VLOOKUP('Xlookup set'!$S147,'Xlookup set'!$A$1:$R$1200,6,FALSE)),"")</f>
        <v/>
      </c>
      <c r="F147" t="str">
        <f t="array" aca="1" ref="F147" ca="1">IFERROR(F(VLOOKUP('Xlookup set'!$S147,'Xlookup set'!$A$1:$R$1200,7,FALSE)=0,"",VLOOKUP('Xlookup set'!$S147,'Xlookup set'!$A$1:$R$1200,7,FALSE)),"")</f>
        <v/>
      </c>
      <c r="G147" t="str">
        <f>IFERROR(IF(VLOOKUP('Xlookup set'!$S147,'Xlookup set'!$A$1:$R$1200,8,FALSE)=0,"",VLOOKUP('Xlookup set'!$S147,'Xlookup set'!$A$1:$R$1200,8,FALSE)),"")</f>
        <v/>
      </c>
      <c r="H147" s="89" t="str">
        <f>IFERROR(IF(VLOOKUP('Xlookup set'!$S147,'Xlookup set'!$A$1:$R$1200,9,FALSE)=0,"",VLOOKUP('Xlookup set'!$S147,'Xlookup set'!$A$1:$R$1200,9,FALSE)),"")</f>
        <v/>
      </c>
      <c r="I147" t="str">
        <f>IFERROR(IF(VLOOKUP('Xlookup set'!$S147,'Xlookup set'!$A$1:$R$1200,10,FALSE)=0,"",VLOOKUP('Xlookup set'!$S147,'Xlookup set'!$A$1:$R$1200,10,FALSE)),"")</f>
        <v/>
      </c>
      <c r="J147" t="str">
        <f>IFERROR(IF(VLOOKUP('Xlookup set'!$S147,'Xlookup set'!$A$1:$R$1200,11,FALSE)=0,"",VLOOKUP('Xlookup set'!$S147,'Xlookup set'!$A$1:$R$1200,11,FALSE)),"")</f>
        <v/>
      </c>
      <c r="K147" t="str">
        <f>IFERROR(IF(VLOOKUP('Xlookup set'!$S147,'Xlookup set'!$A$1:$R$1200,12,FALSE)=0,"",VLOOKUP('Xlookup set'!$S147,'Xlookup set'!$A$1:$R$1200,12,FALSE)),"")</f>
        <v/>
      </c>
      <c r="L147" t="str">
        <f>IFERROR(IF(VLOOKUP('Xlookup set'!$S147,'Xlookup set'!$A$1:$R$1200,13,FALSE)=0,"",VLOOKUP('Xlookup set'!$S147,'Xlookup set'!$A$1:$R$1200,13,FALSE)),"")</f>
        <v/>
      </c>
      <c r="M147" t="str">
        <f>IFERROR(IF(VLOOKUP('Xlookup set'!$S147,'Xlookup set'!$A$1:$R$1200,14,FALSE)=0,"",VLOOKUP('Xlookup set'!$S147,'Xlookup set'!$A$1:$R$1200,14,FALSE)),"")</f>
        <v/>
      </c>
      <c r="N147" t="str">
        <f>IFERROR(IF(VLOOKUP('Xlookup set'!$S147,'Xlookup set'!$A$1:$R$1200,15,FALSE)=0,"",VLOOKUP('Xlookup set'!$S147,'Xlookup set'!$A$1:$R$1200,15,FALSE)),"")</f>
        <v/>
      </c>
      <c r="O147" t="str">
        <f>IFERROR(IF(VLOOKUP('Xlookup set'!$S147,'Xlookup set'!$A$1:$R$1200,16,FALSE)=0,"",VLOOKUP('Xlookup set'!$S147,'Xlookup set'!$A$1:$R$1200,16,FALSE)),"")</f>
        <v/>
      </c>
      <c r="P147" t="str">
        <f t="array" aca="1" ref="P147" ca="1">IFERROR(Y2IF(VLOOKUP('Xlookup set'!$S147,'Xlookup set'!$A$1:$R$1200,17,FALSE)=0,"",VLOOKUP('Xlookup set'!$S147,'Xlookup set'!$A$1:$R$1200,17,FALSE)),"")</f>
        <v/>
      </c>
      <c r="Q147" t="str">
        <f>IFERROR(IF(VLOOKUP('Xlookup set'!$S147,'Xlookup set'!$A$1:$R$1200,18,FALSE)=0,"",VLOOKUP('Xlookup set'!$S147,'Xlookup set'!$A$1:$R$1200,18,FALSE)),"")</f>
        <v/>
      </c>
    </row>
    <row r="148" spans="1:17">
      <c r="A148" t="str">
        <f>IFERROR(VLOOKUP('Xlookup set'!$S148,'Xlookup set'!$A$1:$R$1200,2,FALSE),"")</f>
        <v/>
      </c>
      <c r="B148" t="str">
        <f>IF(I148&lt;&gt;"",ドッグキャリー!$I$2,"")</f>
        <v/>
      </c>
      <c r="C148" t="str">
        <f t="shared" si="6"/>
        <v/>
      </c>
      <c r="D148" t="str">
        <f t="shared" si="7"/>
        <v/>
      </c>
      <c r="E148" t="str">
        <f>IFERROR(IF(VLOOKUP('Xlookup set'!$S148,'Xlookup set'!$A$1:$R$1200,6,FALSE)=0,"",VLOOKUP('Xlookup set'!$S148,'Xlookup set'!$A$1:$R$1200,6,FALSE)),"")</f>
        <v/>
      </c>
      <c r="F148" t="str">
        <f t="array" aca="1" ref="F148" ca="1">IFERROR(F(VLOOKUP('Xlookup set'!$S148,'Xlookup set'!$A$1:$R$1200,7,FALSE)=0,"",VLOOKUP('Xlookup set'!$S148,'Xlookup set'!$A$1:$R$1200,7,FALSE)),"")</f>
        <v/>
      </c>
      <c r="G148" t="str">
        <f>IFERROR(IF(VLOOKUP('Xlookup set'!$S148,'Xlookup set'!$A$1:$R$1200,8,FALSE)=0,"",VLOOKUP('Xlookup set'!$S148,'Xlookup set'!$A$1:$R$1200,8,FALSE)),"")</f>
        <v/>
      </c>
      <c r="H148" s="89" t="str">
        <f>IFERROR(IF(VLOOKUP('Xlookup set'!$S148,'Xlookup set'!$A$1:$R$1200,9,FALSE)=0,"",VLOOKUP('Xlookup set'!$S148,'Xlookup set'!$A$1:$R$1200,9,FALSE)),"")</f>
        <v/>
      </c>
      <c r="I148" t="str">
        <f>IFERROR(IF(VLOOKUP('Xlookup set'!$S148,'Xlookup set'!$A$1:$R$1200,10,FALSE)=0,"",VLOOKUP('Xlookup set'!$S148,'Xlookup set'!$A$1:$R$1200,10,FALSE)),"")</f>
        <v/>
      </c>
      <c r="J148" t="str">
        <f>IFERROR(IF(VLOOKUP('Xlookup set'!$S148,'Xlookup set'!$A$1:$R$1200,11,FALSE)=0,"",VLOOKUP('Xlookup set'!$S148,'Xlookup set'!$A$1:$R$1200,11,FALSE)),"")</f>
        <v/>
      </c>
      <c r="K148" t="str">
        <f>IFERROR(IF(VLOOKUP('Xlookup set'!$S148,'Xlookup set'!$A$1:$R$1200,12,FALSE)=0,"",VLOOKUP('Xlookup set'!$S148,'Xlookup set'!$A$1:$R$1200,12,FALSE)),"")</f>
        <v/>
      </c>
      <c r="L148" t="str">
        <f>IFERROR(IF(VLOOKUP('Xlookup set'!$S148,'Xlookup set'!$A$1:$R$1200,13,FALSE)=0,"",VLOOKUP('Xlookup set'!$S148,'Xlookup set'!$A$1:$R$1200,13,FALSE)),"")</f>
        <v/>
      </c>
      <c r="M148" t="str">
        <f>IFERROR(IF(VLOOKUP('Xlookup set'!$S148,'Xlookup set'!$A$1:$R$1200,14,FALSE)=0,"",VLOOKUP('Xlookup set'!$S148,'Xlookup set'!$A$1:$R$1200,14,FALSE)),"")</f>
        <v/>
      </c>
      <c r="N148" t="str">
        <f>IFERROR(IF(VLOOKUP('Xlookup set'!$S148,'Xlookup set'!$A$1:$R$1200,15,FALSE)=0,"",VLOOKUP('Xlookup set'!$S148,'Xlookup set'!$A$1:$R$1200,15,FALSE)),"")</f>
        <v/>
      </c>
      <c r="O148" t="str">
        <f>IFERROR(IF(VLOOKUP('Xlookup set'!$S148,'Xlookup set'!$A$1:$R$1200,16,FALSE)=0,"",VLOOKUP('Xlookup set'!$S148,'Xlookup set'!$A$1:$R$1200,16,FALSE)),"")</f>
        <v/>
      </c>
      <c r="P148" t="str">
        <f t="array" aca="1" ref="P148" ca="1">IFERROR(Y2IF(VLOOKUP('Xlookup set'!$S148,'Xlookup set'!$A$1:$R$1200,17,FALSE)=0,"",VLOOKUP('Xlookup set'!$S148,'Xlookup set'!$A$1:$R$1200,17,FALSE)),"")</f>
        <v/>
      </c>
      <c r="Q148" t="str">
        <f>IFERROR(IF(VLOOKUP('Xlookup set'!$S148,'Xlookup set'!$A$1:$R$1200,18,FALSE)=0,"",VLOOKUP('Xlookup set'!$S148,'Xlookup set'!$A$1:$R$1200,18,FALSE)),"")</f>
        <v/>
      </c>
    </row>
    <row r="149" spans="1:17">
      <c r="A149" t="str">
        <f>IFERROR(VLOOKUP('Xlookup set'!$S149,'Xlookup set'!$A$1:$R$1200,2,FALSE),"")</f>
        <v/>
      </c>
      <c r="B149" t="str">
        <f>IF(I149&lt;&gt;"",ドッグキャリー!$I$2,"")</f>
        <v/>
      </c>
      <c r="C149" t="str">
        <f t="shared" si="6"/>
        <v/>
      </c>
      <c r="D149" t="str">
        <f t="shared" si="7"/>
        <v/>
      </c>
      <c r="E149" t="str">
        <f>IFERROR(IF(VLOOKUP('Xlookup set'!$S149,'Xlookup set'!$A$1:$R$1200,6,FALSE)=0,"",VLOOKUP('Xlookup set'!$S149,'Xlookup set'!$A$1:$R$1200,6,FALSE)),"")</f>
        <v/>
      </c>
      <c r="F149" t="str">
        <f t="array" aca="1" ref="F149" ca="1">IFERROR(F(VLOOKUP('Xlookup set'!$S149,'Xlookup set'!$A$1:$R$1200,7,FALSE)=0,"",VLOOKUP('Xlookup set'!$S149,'Xlookup set'!$A$1:$R$1200,7,FALSE)),"")</f>
        <v/>
      </c>
      <c r="G149" t="str">
        <f>IFERROR(IF(VLOOKUP('Xlookup set'!$S149,'Xlookup set'!$A$1:$R$1200,8,FALSE)=0,"",VLOOKUP('Xlookup set'!$S149,'Xlookup set'!$A$1:$R$1200,8,FALSE)),"")</f>
        <v/>
      </c>
      <c r="H149" s="89" t="str">
        <f>IFERROR(IF(VLOOKUP('Xlookup set'!$S149,'Xlookup set'!$A$1:$R$1200,9,FALSE)=0,"",VLOOKUP('Xlookup set'!$S149,'Xlookup set'!$A$1:$R$1200,9,FALSE)),"")</f>
        <v/>
      </c>
      <c r="I149" t="str">
        <f>IFERROR(IF(VLOOKUP('Xlookup set'!$S149,'Xlookup set'!$A$1:$R$1200,10,FALSE)=0,"",VLOOKUP('Xlookup set'!$S149,'Xlookup set'!$A$1:$R$1200,10,FALSE)),"")</f>
        <v/>
      </c>
      <c r="J149" t="str">
        <f>IFERROR(IF(VLOOKUP('Xlookup set'!$S149,'Xlookup set'!$A$1:$R$1200,11,FALSE)=0,"",VLOOKUP('Xlookup set'!$S149,'Xlookup set'!$A$1:$R$1200,11,FALSE)),"")</f>
        <v/>
      </c>
      <c r="K149" t="str">
        <f>IFERROR(IF(VLOOKUP('Xlookup set'!$S149,'Xlookup set'!$A$1:$R$1200,12,FALSE)=0,"",VLOOKUP('Xlookup set'!$S149,'Xlookup set'!$A$1:$R$1200,12,FALSE)),"")</f>
        <v/>
      </c>
      <c r="L149" t="str">
        <f>IFERROR(IF(VLOOKUP('Xlookup set'!$S149,'Xlookup set'!$A$1:$R$1200,13,FALSE)=0,"",VLOOKUP('Xlookup set'!$S149,'Xlookup set'!$A$1:$R$1200,13,FALSE)),"")</f>
        <v/>
      </c>
      <c r="M149" t="str">
        <f>IFERROR(IF(VLOOKUP('Xlookup set'!$S149,'Xlookup set'!$A$1:$R$1200,14,FALSE)=0,"",VLOOKUP('Xlookup set'!$S149,'Xlookup set'!$A$1:$R$1200,14,FALSE)),"")</f>
        <v/>
      </c>
      <c r="N149" t="str">
        <f>IFERROR(IF(VLOOKUP('Xlookup set'!$S149,'Xlookup set'!$A$1:$R$1200,15,FALSE)=0,"",VLOOKUP('Xlookup set'!$S149,'Xlookup set'!$A$1:$R$1200,15,FALSE)),"")</f>
        <v/>
      </c>
      <c r="O149" t="str">
        <f>IFERROR(IF(VLOOKUP('Xlookup set'!$S149,'Xlookup set'!$A$1:$R$1200,16,FALSE)=0,"",VLOOKUP('Xlookup set'!$S149,'Xlookup set'!$A$1:$R$1200,16,FALSE)),"")</f>
        <v/>
      </c>
      <c r="P149" t="str">
        <f t="array" aca="1" ref="P149" ca="1">IFERROR(Y2IF(VLOOKUP('Xlookup set'!$S149,'Xlookup set'!$A$1:$R$1200,17,FALSE)=0,"",VLOOKUP('Xlookup set'!$S149,'Xlookup set'!$A$1:$R$1200,17,FALSE)),"")</f>
        <v/>
      </c>
      <c r="Q149" t="str">
        <f>IFERROR(IF(VLOOKUP('Xlookup set'!$S149,'Xlookup set'!$A$1:$R$1200,18,FALSE)=0,"",VLOOKUP('Xlookup set'!$S149,'Xlookup set'!$A$1:$R$1200,18,FALSE)),"")</f>
        <v/>
      </c>
    </row>
    <row r="150" spans="1:17">
      <c r="A150" t="str">
        <f>IFERROR(VLOOKUP('Xlookup set'!$S150,'Xlookup set'!$A$1:$R$1200,2,FALSE),"")</f>
        <v/>
      </c>
      <c r="B150" t="str">
        <f>IF(I150&lt;&gt;"",ドッグキャリー!$I$2,"")</f>
        <v/>
      </c>
      <c r="C150" t="str">
        <f t="shared" si="6"/>
        <v/>
      </c>
      <c r="D150" t="str">
        <f t="shared" si="7"/>
        <v/>
      </c>
      <c r="E150" t="str">
        <f>IFERROR(IF(VLOOKUP('Xlookup set'!$S150,'Xlookup set'!$A$1:$R$1200,6,FALSE)=0,"",VLOOKUP('Xlookup set'!$S150,'Xlookup set'!$A$1:$R$1200,6,FALSE)),"")</f>
        <v/>
      </c>
      <c r="F150" t="str">
        <f t="array" aca="1" ref="F150" ca="1">IFERROR(F(VLOOKUP('Xlookup set'!$S150,'Xlookup set'!$A$1:$R$1200,7,FALSE)=0,"",VLOOKUP('Xlookup set'!$S150,'Xlookup set'!$A$1:$R$1200,7,FALSE)),"")</f>
        <v/>
      </c>
      <c r="G150" t="str">
        <f>IFERROR(IF(VLOOKUP('Xlookup set'!$S150,'Xlookup set'!$A$1:$R$1200,8,FALSE)=0,"",VLOOKUP('Xlookup set'!$S150,'Xlookup set'!$A$1:$R$1200,8,FALSE)),"")</f>
        <v/>
      </c>
      <c r="H150" s="89" t="str">
        <f>IFERROR(IF(VLOOKUP('Xlookup set'!$S150,'Xlookup set'!$A$1:$R$1200,9,FALSE)=0,"",VLOOKUP('Xlookup set'!$S150,'Xlookup set'!$A$1:$R$1200,9,FALSE)),"")</f>
        <v/>
      </c>
      <c r="I150" t="str">
        <f>IFERROR(IF(VLOOKUP('Xlookup set'!$S150,'Xlookup set'!$A$1:$R$1200,10,FALSE)=0,"",VLOOKUP('Xlookup set'!$S150,'Xlookup set'!$A$1:$R$1200,10,FALSE)),"")</f>
        <v/>
      </c>
      <c r="J150" t="str">
        <f>IFERROR(IF(VLOOKUP('Xlookup set'!$S150,'Xlookup set'!$A$1:$R$1200,11,FALSE)=0,"",VLOOKUP('Xlookup set'!$S150,'Xlookup set'!$A$1:$R$1200,11,FALSE)),"")</f>
        <v/>
      </c>
      <c r="K150" t="str">
        <f>IFERROR(IF(VLOOKUP('Xlookup set'!$S150,'Xlookup set'!$A$1:$R$1200,12,FALSE)=0,"",VLOOKUP('Xlookup set'!$S150,'Xlookup set'!$A$1:$R$1200,12,FALSE)),"")</f>
        <v/>
      </c>
      <c r="L150" t="str">
        <f>IFERROR(IF(VLOOKUP('Xlookup set'!$S150,'Xlookup set'!$A$1:$R$1200,13,FALSE)=0,"",VLOOKUP('Xlookup set'!$S150,'Xlookup set'!$A$1:$R$1200,13,FALSE)),"")</f>
        <v/>
      </c>
      <c r="M150" t="str">
        <f>IFERROR(IF(VLOOKUP('Xlookup set'!$S150,'Xlookup set'!$A$1:$R$1200,14,FALSE)=0,"",VLOOKUP('Xlookup set'!$S150,'Xlookup set'!$A$1:$R$1200,14,FALSE)),"")</f>
        <v/>
      </c>
      <c r="N150" t="str">
        <f>IFERROR(IF(VLOOKUP('Xlookup set'!$S150,'Xlookup set'!$A$1:$R$1200,15,FALSE)=0,"",VLOOKUP('Xlookup set'!$S150,'Xlookup set'!$A$1:$R$1200,15,FALSE)),"")</f>
        <v/>
      </c>
      <c r="O150" t="str">
        <f>IFERROR(IF(VLOOKUP('Xlookup set'!$S150,'Xlookup set'!$A$1:$R$1200,16,FALSE)=0,"",VLOOKUP('Xlookup set'!$S150,'Xlookup set'!$A$1:$R$1200,16,FALSE)),"")</f>
        <v/>
      </c>
      <c r="P150" t="str">
        <f t="array" aca="1" ref="P150" ca="1">IFERROR(Y2IF(VLOOKUP('Xlookup set'!$S150,'Xlookup set'!$A$1:$R$1200,17,FALSE)=0,"",VLOOKUP('Xlookup set'!$S150,'Xlookup set'!$A$1:$R$1200,17,FALSE)),"")</f>
        <v/>
      </c>
      <c r="Q150" t="str">
        <f>IFERROR(IF(VLOOKUP('Xlookup set'!$S150,'Xlookup set'!$A$1:$R$1200,18,FALSE)=0,"",VLOOKUP('Xlookup set'!$S150,'Xlookup set'!$A$1:$R$1200,18,FALSE)),"")</f>
        <v/>
      </c>
    </row>
    <row r="151" spans="1:17">
      <c r="A151" t="str">
        <f>IFERROR(VLOOKUP('Xlookup set'!$S151,'Xlookup set'!$A$1:$R$1200,2,FALSE),"")</f>
        <v/>
      </c>
      <c r="B151" t="str">
        <f>IF(I151&lt;&gt;"",ドッグキャリー!$I$2,"")</f>
        <v/>
      </c>
      <c r="C151" t="str">
        <f t="shared" si="6"/>
        <v/>
      </c>
      <c r="D151" t="str">
        <f t="shared" si="7"/>
        <v/>
      </c>
      <c r="E151" t="str">
        <f>IFERROR(IF(VLOOKUP('Xlookup set'!$S151,'Xlookup set'!$A$1:$R$1200,6,FALSE)=0,"",VLOOKUP('Xlookup set'!$S151,'Xlookup set'!$A$1:$R$1200,6,FALSE)),"")</f>
        <v/>
      </c>
      <c r="F151" t="str">
        <f t="array" aca="1" ref="F151" ca="1">IFERROR(F(VLOOKUP('Xlookup set'!$S151,'Xlookup set'!$A$1:$R$1200,7,FALSE)=0,"",VLOOKUP('Xlookup set'!$S151,'Xlookup set'!$A$1:$R$1200,7,FALSE)),"")</f>
        <v/>
      </c>
      <c r="G151" t="str">
        <f>IFERROR(IF(VLOOKUP('Xlookup set'!$S151,'Xlookup set'!$A$1:$R$1200,8,FALSE)=0,"",VLOOKUP('Xlookup set'!$S151,'Xlookup set'!$A$1:$R$1200,8,FALSE)),"")</f>
        <v/>
      </c>
      <c r="H151" s="89" t="str">
        <f>IFERROR(IF(VLOOKUP('Xlookup set'!$S151,'Xlookup set'!$A$1:$R$1200,9,FALSE)=0,"",VLOOKUP('Xlookup set'!$S151,'Xlookup set'!$A$1:$R$1200,9,FALSE)),"")</f>
        <v/>
      </c>
      <c r="I151" t="str">
        <f>IFERROR(IF(VLOOKUP('Xlookup set'!$S151,'Xlookup set'!$A$1:$R$1200,10,FALSE)=0,"",VLOOKUP('Xlookup set'!$S151,'Xlookup set'!$A$1:$R$1200,10,FALSE)),"")</f>
        <v/>
      </c>
      <c r="J151" t="str">
        <f>IFERROR(IF(VLOOKUP('Xlookup set'!$S151,'Xlookup set'!$A$1:$R$1200,11,FALSE)=0,"",VLOOKUP('Xlookup set'!$S151,'Xlookup set'!$A$1:$R$1200,11,FALSE)),"")</f>
        <v/>
      </c>
      <c r="K151" t="str">
        <f>IFERROR(IF(VLOOKUP('Xlookup set'!$S151,'Xlookup set'!$A$1:$R$1200,12,FALSE)=0,"",VLOOKUP('Xlookup set'!$S151,'Xlookup set'!$A$1:$R$1200,12,FALSE)),"")</f>
        <v/>
      </c>
      <c r="L151" t="str">
        <f>IFERROR(IF(VLOOKUP('Xlookup set'!$S151,'Xlookup set'!$A$1:$R$1200,13,FALSE)=0,"",VLOOKUP('Xlookup set'!$S151,'Xlookup set'!$A$1:$R$1200,13,FALSE)),"")</f>
        <v/>
      </c>
      <c r="M151" t="str">
        <f>IFERROR(IF(VLOOKUP('Xlookup set'!$S151,'Xlookup set'!$A$1:$R$1200,14,FALSE)=0,"",VLOOKUP('Xlookup set'!$S151,'Xlookup set'!$A$1:$R$1200,14,FALSE)),"")</f>
        <v/>
      </c>
      <c r="N151" t="str">
        <f>IFERROR(IF(VLOOKUP('Xlookup set'!$S151,'Xlookup set'!$A$1:$R$1200,15,FALSE)=0,"",VLOOKUP('Xlookup set'!$S151,'Xlookup set'!$A$1:$R$1200,15,FALSE)),"")</f>
        <v/>
      </c>
      <c r="O151" t="str">
        <f>IFERROR(IF(VLOOKUP('Xlookup set'!$S151,'Xlookup set'!$A$1:$R$1200,16,FALSE)=0,"",VLOOKUP('Xlookup set'!$S151,'Xlookup set'!$A$1:$R$1200,16,FALSE)),"")</f>
        <v/>
      </c>
      <c r="P151" t="str">
        <f t="array" aca="1" ref="P151" ca="1">IFERROR(Y2IF(VLOOKUP('Xlookup set'!$S151,'Xlookup set'!$A$1:$R$1200,17,FALSE)=0,"",VLOOKUP('Xlookup set'!$S151,'Xlookup set'!$A$1:$R$1200,17,FALSE)),"")</f>
        <v/>
      </c>
      <c r="Q151" t="str">
        <f>IFERROR(IF(VLOOKUP('Xlookup set'!$S151,'Xlookup set'!$A$1:$R$1200,18,FALSE)=0,"",VLOOKUP('Xlookup set'!$S151,'Xlookup set'!$A$1:$R$1200,18,FALSE)),"")</f>
        <v/>
      </c>
    </row>
    <row r="152" spans="1:17">
      <c r="A152" t="str">
        <f>IFERROR(VLOOKUP('Xlookup set'!$S152,'Xlookup set'!$A$1:$R$1200,2,FALSE),"")</f>
        <v/>
      </c>
      <c r="B152" t="str">
        <f>IF(I152&lt;&gt;"",ドッグキャリー!$I$2,"")</f>
        <v/>
      </c>
      <c r="C152" t="str">
        <f t="shared" si="6"/>
        <v/>
      </c>
      <c r="D152" t="str">
        <f t="shared" si="7"/>
        <v/>
      </c>
      <c r="E152" t="str">
        <f>IFERROR(IF(VLOOKUP('Xlookup set'!$S152,'Xlookup set'!$A$1:$R$1200,6,FALSE)=0,"",VLOOKUP('Xlookup set'!$S152,'Xlookup set'!$A$1:$R$1200,6,FALSE)),"")</f>
        <v/>
      </c>
      <c r="F152" t="str">
        <f t="array" aca="1" ref="F152" ca="1">IFERROR(F(VLOOKUP('Xlookup set'!$S152,'Xlookup set'!$A$1:$R$1200,7,FALSE)=0,"",VLOOKUP('Xlookup set'!$S152,'Xlookup set'!$A$1:$R$1200,7,FALSE)),"")</f>
        <v/>
      </c>
      <c r="G152" t="str">
        <f>IFERROR(IF(VLOOKUP('Xlookup set'!$S152,'Xlookup set'!$A$1:$R$1200,8,FALSE)=0,"",VLOOKUP('Xlookup set'!$S152,'Xlookup set'!$A$1:$R$1200,8,FALSE)),"")</f>
        <v/>
      </c>
      <c r="H152" s="89" t="str">
        <f>IFERROR(IF(VLOOKUP('Xlookup set'!$S152,'Xlookup set'!$A$1:$R$1200,9,FALSE)=0,"",VLOOKUP('Xlookup set'!$S152,'Xlookup set'!$A$1:$R$1200,9,FALSE)),"")</f>
        <v/>
      </c>
      <c r="I152" t="str">
        <f>IFERROR(IF(VLOOKUP('Xlookup set'!$S152,'Xlookup set'!$A$1:$R$1200,10,FALSE)=0,"",VLOOKUP('Xlookup set'!$S152,'Xlookup set'!$A$1:$R$1200,10,FALSE)),"")</f>
        <v/>
      </c>
      <c r="J152" t="str">
        <f>IFERROR(IF(VLOOKUP('Xlookup set'!$S152,'Xlookup set'!$A$1:$R$1200,11,FALSE)=0,"",VLOOKUP('Xlookup set'!$S152,'Xlookup set'!$A$1:$R$1200,11,FALSE)),"")</f>
        <v/>
      </c>
      <c r="K152" t="str">
        <f>IFERROR(IF(VLOOKUP('Xlookup set'!$S152,'Xlookup set'!$A$1:$R$1200,12,FALSE)=0,"",VLOOKUP('Xlookup set'!$S152,'Xlookup set'!$A$1:$R$1200,12,FALSE)),"")</f>
        <v/>
      </c>
      <c r="L152" t="str">
        <f>IFERROR(IF(VLOOKUP('Xlookup set'!$S152,'Xlookup set'!$A$1:$R$1200,13,FALSE)=0,"",VLOOKUP('Xlookup set'!$S152,'Xlookup set'!$A$1:$R$1200,13,FALSE)),"")</f>
        <v/>
      </c>
      <c r="M152" t="str">
        <f>IFERROR(IF(VLOOKUP('Xlookup set'!$S152,'Xlookup set'!$A$1:$R$1200,14,FALSE)=0,"",VLOOKUP('Xlookup set'!$S152,'Xlookup set'!$A$1:$R$1200,14,FALSE)),"")</f>
        <v/>
      </c>
      <c r="N152" t="str">
        <f>IFERROR(IF(VLOOKUP('Xlookup set'!$S152,'Xlookup set'!$A$1:$R$1200,15,FALSE)=0,"",VLOOKUP('Xlookup set'!$S152,'Xlookup set'!$A$1:$R$1200,15,FALSE)),"")</f>
        <v/>
      </c>
      <c r="O152" t="str">
        <f>IFERROR(IF(VLOOKUP('Xlookup set'!$S152,'Xlookup set'!$A$1:$R$1200,16,FALSE)=0,"",VLOOKUP('Xlookup set'!$S152,'Xlookup set'!$A$1:$R$1200,16,FALSE)),"")</f>
        <v/>
      </c>
      <c r="P152" t="str">
        <f t="array" aca="1" ref="P152" ca="1">IFERROR(Y2IF(VLOOKUP('Xlookup set'!$S152,'Xlookup set'!$A$1:$R$1200,17,FALSE)=0,"",VLOOKUP('Xlookup set'!$S152,'Xlookup set'!$A$1:$R$1200,17,FALSE)),"")</f>
        <v/>
      </c>
      <c r="Q152" t="str">
        <f>IFERROR(IF(VLOOKUP('Xlookup set'!$S152,'Xlookup set'!$A$1:$R$1200,18,FALSE)=0,"",VLOOKUP('Xlookup set'!$S152,'Xlookup set'!$A$1:$R$1200,18,FALSE)),"")</f>
        <v/>
      </c>
    </row>
    <row r="153" spans="1:17">
      <c r="A153" t="str">
        <f>IFERROR(VLOOKUP('Xlookup set'!$S153,'Xlookup set'!$A$1:$R$1200,2,FALSE),"")</f>
        <v/>
      </c>
      <c r="B153" t="str">
        <f>IF(I153&lt;&gt;"",ドッグキャリー!$I$2,"")</f>
        <v/>
      </c>
      <c r="C153" t="str">
        <f t="shared" si="6"/>
        <v/>
      </c>
      <c r="D153" t="str">
        <f t="shared" si="7"/>
        <v/>
      </c>
      <c r="E153" t="str">
        <f>IFERROR(IF(VLOOKUP('Xlookup set'!$S153,'Xlookup set'!$A$1:$R$1200,6,FALSE)=0,"",VLOOKUP('Xlookup set'!$S153,'Xlookup set'!$A$1:$R$1200,6,FALSE)),"")</f>
        <v/>
      </c>
      <c r="F153" t="str">
        <f t="array" aca="1" ref="F153" ca="1">IFERROR(F(VLOOKUP('Xlookup set'!$S153,'Xlookup set'!$A$1:$R$1200,7,FALSE)=0,"",VLOOKUP('Xlookup set'!$S153,'Xlookup set'!$A$1:$R$1200,7,FALSE)),"")</f>
        <v/>
      </c>
      <c r="G153" t="str">
        <f>IFERROR(IF(VLOOKUP('Xlookup set'!$S153,'Xlookup set'!$A$1:$R$1200,8,FALSE)=0,"",VLOOKUP('Xlookup set'!$S153,'Xlookup set'!$A$1:$R$1200,8,FALSE)),"")</f>
        <v/>
      </c>
      <c r="H153" s="89" t="str">
        <f>IFERROR(IF(VLOOKUP('Xlookup set'!$S153,'Xlookup set'!$A$1:$R$1200,9,FALSE)=0,"",VLOOKUP('Xlookup set'!$S153,'Xlookup set'!$A$1:$R$1200,9,FALSE)),"")</f>
        <v/>
      </c>
      <c r="I153" t="str">
        <f>IFERROR(IF(VLOOKUP('Xlookup set'!$S153,'Xlookup set'!$A$1:$R$1200,10,FALSE)=0,"",VLOOKUP('Xlookup set'!$S153,'Xlookup set'!$A$1:$R$1200,10,FALSE)),"")</f>
        <v/>
      </c>
      <c r="J153" t="str">
        <f>IFERROR(IF(VLOOKUP('Xlookup set'!$S153,'Xlookup set'!$A$1:$R$1200,11,FALSE)=0,"",VLOOKUP('Xlookup set'!$S153,'Xlookup set'!$A$1:$R$1200,11,FALSE)),"")</f>
        <v/>
      </c>
      <c r="K153" t="str">
        <f>IFERROR(IF(VLOOKUP('Xlookup set'!$S153,'Xlookup set'!$A$1:$R$1200,12,FALSE)=0,"",VLOOKUP('Xlookup set'!$S153,'Xlookup set'!$A$1:$R$1200,12,FALSE)),"")</f>
        <v/>
      </c>
      <c r="L153" t="str">
        <f>IFERROR(IF(VLOOKUP('Xlookup set'!$S153,'Xlookup set'!$A$1:$R$1200,13,FALSE)=0,"",VLOOKUP('Xlookup set'!$S153,'Xlookup set'!$A$1:$R$1200,13,FALSE)),"")</f>
        <v/>
      </c>
      <c r="M153" t="str">
        <f>IFERROR(IF(VLOOKUP('Xlookup set'!$S153,'Xlookup set'!$A$1:$R$1200,14,FALSE)=0,"",VLOOKUP('Xlookup set'!$S153,'Xlookup set'!$A$1:$R$1200,14,FALSE)),"")</f>
        <v/>
      </c>
      <c r="N153" t="str">
        <f>IFERROR(IF(VLOOKUP('Xlookup set'!$S153,'Xlookup set'!$A$1:$R$1200,15,FALSE)=0,"",VLOOKUP('Xlookup set'!$S153,'Xlookup set'!$A$1:$R$1200,15,FALSE)),"")</f>
        <v/>
      </c>
      <c r="O153" t="str">
        <f>IFERROR(IF(VLOOKUP('Xlookup set'!$S153,'Xlookup set'!$A$1:$R$1200,16,FALSE)=0,"",VLOOKUP('Xlookup set'!$S153,'Xlookup set'!$A$1:$R$1200,16,FALSE)),"")</f>
        <v/>
      </c>
      <c r="P153" t="str">
        <f t="array" aca="1" ref="P153" ca="1">IFERROR(Y2IF(VLOOKUP('Xlookup set'!$S153,'Xlookup set'!$A$1:$R$1200,17,FALSE)=0,"",VLOOKUP('Xlookup set'!$S153,'Xlookup set'!$A$1:$R$1200,17,FALSE)),"")</f>
        <v/>
      </c>
      <c r="Q153" t="str">
        <f>IFERROR(IF(VLOOKUP('Xlookup set'!$S153,'Xlookup set'!$A$1:$R$1200,18,FALSE)=0,"",VLOOKUP('Xlookup set'!$S153,'Xlookup set'!$A$1:$R$1200,18,FALSE)),"")</f>
        <v/>
      </c>
    </row>
    <row r="154" spans="1:17">
      <c r="A154" t="str">
        <f>IFERROR(VLOOKUP('Xlookup set'!$S154,'Xlookup set'!$A$1:$R$1200,2,FALSE),"")</f>
        <v/>
      </c>
      <c r="B154" t="str">
        <f>IF(I154&lt;&gt;"",ドッグキャリー!$I$2,"")</f>
        <v/>
      </c>
      <c r="C154" t="str">
        <f t="shared" si="6"/>
        <v/>
      </c>
      <c r="D154" t="str">
        <f t="shared" si="7"/>
        <v/>
      </c>
      <c r="E154" t="str">
        <f>IFERROR(IF(VLOOKUP('Xlookup set'!$S154,'Xlookup set'!$A$1:$R$1200,6,FALSE)=0,"",VLOOKUP('Xlookup set'!$S154,'Xlookup set'!$A$1:$R$1200,6,FALSE)),"")</f>
        <v/>
      </c>
      <c r="F154" t="str">
        <f t="array" aca="1" ref="F154" ca="1">IFERROR(F(VLOOKUP('Xlookup set'!$S154,'Xlookup set'!$A$1:$R$1200,7,FALSE)=0,"",VLOOKUP('Xlookup set'!$S154,'Xlookup set'!$A$1:$R$1200,7,FALSE)),"")</f>
        <v/>
      </c>
      <c r="G154" t="str">
        <f>IFERROR(IF(VLOOKUP('Xlookup set'!$S154,'Xlookup set'!$A$1:$R$1200,8,FALSE)=0,"",VLOOKUP('Xlookup set'!$S154,'Xlookup set'!$A$1:$R$1200,8,FALSE)),"")</f>
        <v/>
      </c>
      <c r="H154" s="89" t="str">
        <f>IFERROR(IF(VLOOKUP('Xlookup set'!$S154,'Xlookup set'!$A$1:$R$1200,9,FALSE)=0,"",VLOOKUP('Xlookup set'!$S154,'Xlookup set'!$A$1:$R$1200,9,FALSE)),"")</f>
        <v/>
      </c>
      <c r="I154" t="str">
        <f>IFERROR(IF(VLOOKUP('Xlookup set'!$S154,'Xlookup set'!$A$1:$R$1200,10,FALSE)=0,"",VLOOKUP('Xlookup set'!$S154,'Xlookup set'!$A$1:$R$1200,10,FALSE)),"")</f>
        <v/>
      </c>
      <c r="J154" t="str">
        <f>IFERROR(IF(VLOOKUP('Xlookup set'!$S154,'Xlookup set'!$A$1:$R$1200,11,FALSE)=0,"",VLOOKUP('Xlookup set'!$S154,'Xlookup set'!$A$1:$R$1200,11,FALSE)),"")</f>
        <v/>
      </c>
      <c r="K154" t="str">
        <f>IFERROR(IF(VLOOKUP('Xlookup set'!$S154,'Xlookup set'!$A$1:$R$1200,12,FALSE)=0,"",VLOOKUP('Xlookup set'!$S154,'Xlookup set'!$A$1:$R$1200,12,FALSE)),"")</f>
        <v/>
      </c>
      <c r="L154" t="str">
        <f>IFERROR(IF(VLOOKUP('Xlookup set'!$S154,'Xlookup set'!$A$1:$R$1200,13,FALSE)=0,"",VLOOKUP('Xlookup set'!$S154,'Xlookup set'!$A$1:$R$1200,13,FALSE)),"")</f>
        <v/>
      </c>
      <c r="M154" t="str">
        <f>IFERROR(IF(VLOOKUP('Xlookup set'!$S154,'Xlookup set'!$A$1:$R$1200,14,FALSE)=0,"",VLOOKUP('Xlookup set'!$S154,'Xlookup set'!$A$1:$R$1200,14,FALSE)),"")</f>
        <v/>
      </c>
      <c r="N154" t="str">
        <f>IFERROR(IF(VLOOKUP('Xlookup set'!$S154,'Xlookup set'!$A$1:$R$1200,15,FALSE)=0,"",VLOOKUP('Xlookup set'!$S154,'Xlookup set'!$A$1:$R$1200,15,FALSE)),"")</f>
        <v/>
      </c>
      <c r="O154" t="str">
        <f>IFERROR(IF(VLOOKUP('Xlookup set'!$S154,'Xlookup set'!$A$1:$R$1200,16,FALSE)=0,"",VLOOKUP('Xlookup set'!$S154,'Xlookup set'!$A$1:$R$1200,16,FALSE)),"")</f>
        <v/>
      </c>
      <c r="P154" t="str">
        <f t="array" aca="1" ref="P154" ca="1">IFERROR(Y2IF(VLOOKUP('Xlookup set'!$S154,'Xlookup set'!$A$1:$R$1200,17,FALSE)=0,"",VLOOKUP('Xlookup set'!$S154,'Xlookup set'!$A$1:$R$1200,17,FALSE)),"")</f>
        <v/>
      </c>
      <c r="Q154" t="str">
        <f>IFERROR(IF(VLOOKUP('Xlookup set'!$S154,'Xlookup set'!$A$1:$R$1200,18,FALSE)=0,"",VLOOKUP('Xlookup set'!$S154,'Xlookup set'!$A$1:$R$1200,18,FALSE)),"")</f>
        <v/>
      </c>
    </row>
    <row r="155" spans="1:17">
      <c r="A155" t="str">
        <f>IFERROR(VLOOKUP('Xlookup set'!$S155,'Xlookup set'!$A$1:$R$1200,2,FALSE),"")</f>
        <v/>
      </c>
      <c r="B155" t="str">
        <f>IF(I155&lt;&gt;"",ドッグキャリー!$I$2,"")</f>
        <v/>
      </c>
      <c r="C155" t="str">
        <f t="shared" si="6"/>
        <v/>
      </c>
      <c r="D155" t="str">
        <f t="shared" si="7"/>
        <v/>
      </c>
      <c r="E155" t="str">
        <f>IFERROR(IF(VLOOKUP('Xlookup set'!$S155,'Xlookup set'!$A$1:$R$1200,6,FALSE)=0,"",VLOOKUP('Xlookup set'!$S155,'Xlookup set'!$A$1:$R$1200,6,FALSE)),"")</f>
        <v/>
      </c>
      <c r="F155" t="str">
        <f t="array" aca="1" ref="F155" ca="1">IFERROR(F(VLOOKUP('Xlookup set'!$S155,'Xlookup set'!$A$1:$R$1200,7,FALSE)=0,"",VLOOKUP('Xlookup set'!$S155,'Xlookup set'!$A$1:$R$1200,7,FALSE)),"")</f>
        <v/>
      </c>
      <c r="G155" t="str">
        <f>IFERROR(IF(VLOOKUP('Xlookup set'!$S155,'Xlookup set'!$A$1:$R$1200,8,FALSE)=0,"",VLOOKUP('Xlookup set'!$S155,'Xlookup set'!$A$1:$R$1200,8,FALSE)),"")</f>
        <v/>
      </c>
      <c r="H155" s="89" t="str">
        <f>IFERROR(IF(VLOOKUP('Xlookup set'!$S155,'Xlookup set'!$A$1:$R$1200,9,FALSE)=0,"",VLOOKUP('Xlookup set'!$S155,'Xlookup set'!$A$1:$R$1200,9,FALSE)),"")</f>
        <v/>
      </c>
      <c r="I155" t="str">
        <f>IFERROR(IF(VLOOKUP('Xlookup set'!$S155,'Xlookup set'!$A$1:$R$1200,10,FALSE)=0,"",VLOOKUP('Xlookup set'!$S155,'Xlookup set'!$A$1:$R$1200,10,FALSE)),"")</f>
        <v/>
      </c>
      <c r="J155" t="str">
        <f>IFERROR(IF(VLOOKUP('Xlookup set'!$S155,'Xlookup set'!$A$1:$R$1200,11,FALSE)=0,"",VLOOKUP('Xlookup set'!$S155,'Xlookup set'!$A$1:$R$1200,11,FALSE)),"")</f>
        <v/>
      </c>
      <c r="K155" t="str">
        <f>IFERROR(IF(VLOOKUP('Xlookup set'!$S155,'Xlookup set'!$A$1:$R$1200,12,FALSE)=0,"",VLOOKUP('Xlookup set'!$S155,'Xlookup set'!$A$1:$R$1200,12,FALSE)),"")</f>
        <v/>
      </c>
      <c r="L155" t="str">
        <f>IFERROR(IF(VLOOKUP('Xlookup set'!$S155,'Xlookup set'!$A$1:$R$1200,13,FALSE)=0,"",VLOOKUP('Xlookup set'!$S155,'Xlookup set'!$A$1:$R$1200,13,FALSE)),"")</f>
        <v/>
      </c>
      <c r="M155" t="str">
        <f>IFERROR(IF(VLOOKUP('Xlookup set'!$S155,'Xlookup set'!$A$1:$R$1200,14,FALSE)=0,"",VLOOKUP('Xlookup set'!$S155,'Xlookup set'!$A$1:$R$1200,14,FALSE)),"")</f>
        <v/>
      </c>
      <c r="N155" t="str">
        <f>IFERROR(IF(VLOOKUP('Xlookup set'!$S155,'Xlookup set'!$A$1:$R$1200,15,FALSE)=0,"",VLOOKUP('Xlookup set'!$S155,'Xlookup set'!$A$1:$R$1200,15,FALSE)),"")</f>
        <v/>
      </c>
      <c r="O155" t="str">
        <f>IFERROR(IF(VLOOKUP('Xlookup set'!$S155,'Xlookup set'!$A$1:$R$1200,16,FALSE)=0,"",VLOOKUP('Xlookup set'!$S155,'Xlookup set'!$A$1:$R$1200,16,FALSE)),"")</f>
        <v/>
      </c>
      <c r="P155" t="str">
        <f t="array" aca="1" ref="P155" ca="1">IFERROR(Y2IF(VLOOKUP('Xlookup set'!$S155,'Xlookup set'!$A$1:$R$1200,17,FALSE)=0,"",VLOOKUP('Xlookup set'!$S155,'Xlookup set'!$A$1:$R$1200,17,FALSE)),"")</f>
        <v/>
      </c>
      <c r="Q155" t="str">
        <f>IFERROR(IF(VLOOKUP('Xlookup set'!$S155,'Xlookup set'!$A$1:$R$1200,18,FALSE)=0,"",VLOOKUP('Xlookup set'!$S155,'Xlookup set'!$A$1:$R$1200,18,FALSE)),"")</f>
        <v/>
      </c>
    </row>
    <row r="156" spans="1:17">
      <c r="A156" t="str">
        <f>IFERROR(VLOOKUP('Xlookup set'!$S156,'Xlookup set'!$A$1:$R$1200,2,FALSE),"")</f>
        <v/>
      </c>
      <c r="B156" t="str">
        <f>IF(I156&lt;&gt;"",ドッグキャリー!$I$2,"")</f>
        <v/>
      </c>
      <c r="C156" t="str">
        <f t="shared" si="6"/>
        <v/>
      </c>
      <c r="D156" t="str">
        <f t="shared" si="7"/>
        <v/>
      </c>
      <c r="E156" t="str">
        <f>IFERROR(IF(VLOOKUP('Xlookup set'!$S156,'Xlookup set'!$A$1:$R$1200,6,FALSE)=0,"",VLOOKUP('Xlookup set'!$S156,'Xlookup set'!$A$1:$R$1200,6,FALSE)),"")</f>
        <v/>
      </c>
      <c r="F156" t="str">
        <f t="array" aca="1" ref="F156" ca="1">IFERROR(F(VLOOKUP('Xlookup set'!$S156,'Xlookup set'!$A$1:$R$1200,7,FALSE)=0,"",VLOOKUP('Xlookup set'!$S156,'Xlookup set'!$A$1:$R$1200,7,FALSE)),"")</f>
        <v/>
      </c>
      <c r="G156" t="str">
        <f>IFERROR(IF(VLOOKUP('Xlookup set'!$S156,'Xlookup set'!$A$1:$R$1200,8,FALSE)=0,"",VLOOKUP('Xlookup set'!$S156,'Xlookup set'!$A$1:$R$1200,8,FALSE)),"")</f>
        <v/>
      </c>
      <c r="H156" s="89" t="str">
        <f>IFERROR(IF(VLOOKUP('Xlookup set'!$S156,'Xlookup set'!$A$1:$R$1200,9,FALSE)=0,"",VLOOKUP('Xlookup set'!$S156,'Xlookup set'!$A$1:$R$1200,9,FALSE)),"")</f>
        <v/>
      </c>
      <c r="I156" t="str">
        <f>IFERROR(IF(VLOOKUP('Xlookup set'!$S156,'Xlookup set'!$A$1:$R$1200,10,FALSE)=0,"",VLOOKUP('Xlookup set'!$S156,'Xlookup set'!$A$1:$R$1200,10,FALSE)),"")</f>
        <v/>
      </c>
      <c r="J156" t="str">
        <f>IFERROR(IF(VLOOKUP('Xlookup set'!$S156,'Xlookup set'!$A$1:$R$1200,11,FALSE)=0,"",VLOOKUP('Xlookup set'!$S156,'Xlookup set'!$A$1:$R$1200,11,FALSE)),"")</f>
        <v/>
      </c>
      <c r="K156" t="str">
        <f>IFERROR(IF(VLOOKUP('Xlookup set'!$S156,'Xlookup set'!$A$1:$R$1200,12,FALSE)=0,"",VLOOKUP('Xlookup set'!$S156,'Xlookup set'!$A$1:$R$1200,12,FALSE)),"")</f>
        <v/>
      </c>
      <c r="L156" t="str">
        <f>IFERROR(IF(VLOOKUP('Xlookup set'!$S156,'Xlookup set'!$A$1:$R$1200,13,FALSE)=0,"",VLOOKUP('Xlookup set'!$S156,'Xlookup set'!$A$1:$R$1200,13,FALSE)),"")</f>
        <v/>
      </c>
      <c r="M156" t="str">
        <f>IFERROR(IF(VLOOKUP('Xlookup set'!$S156,'Xlookup set'!$A$1:$R$1200,14,FALSE)=0,"",VLOOKUP('Xlookup set'!$S156,'Xlookup set'!$A$1:$R$1200,14,FALSE)),"")</f>
        <v/>
      </c>
      <c r="N156" t="str">
        <f>IFERROR(IF(VLOOKUP('Xlookup set'!$S156,'Xlookup set'!$A$1:$R$1200,15,FALSE)=0,"",VLOOKUP('Xlookup set'!$S156,'Xlookup set'!$A$1:$R$1200,15,FALSE)),"")</f>
        <v/>
      </c>
      <c r="O156" t="str">
        <f>IFERROR(IF(VLOOKUP('Xlookup set'!$S156,'Xlookup set'!$A$1:$R$1200,16,FALSE)=0,"",VLOOKUP('Xlookup set'!$S156,'Xlookup set'!$A$1:$R$1200,16,FALSE)),"")</f>
        <v/>
      </c>
      <c r="P156" t="str">
        <f t="array" aca="1" ref="P156" ca="1">IFERROR(Y2IF(VLOOKUP('Xlookup set'!$S156,'Xlookup set'!$A$1:$R$1200,17,FALSE)=0,"",VLOOKUP('Xlookup set'!$S156,'Xlookup set'!$A$1:$R$1200,17,FALSE)),"")</f>
        <v/>
      </c>
      <c r="Q156" t="str">
        <f>IFERROR(IF(VLOOKUP('Xlookup set'!$S156,'Xlookup set'!$A$1:$R$1200,18,FALSE)=0,"",VLOOKUP('Xlookup set'!$S156,'Xlookup set'!$A$1:$R$1200,18,FALSE)),"")</f>
        <v/>
      </c>
    </row>
    <row r="157" spans="1:17">
      <c r="A157" t="str">
        <f>IFERROR(VLOOKUP('Xlookup set'!$S157,'Xlookup set'!$A$1:$R$1200,2,FALSE),"")</f>
        <v/>
      </c>
      <c r="B157" t="str">
        <f>IF(I157&lt;&gt;"",ドッグキャリー!$I$2,"")</f>
        <v/>
      </c>
      <c r="C157" t="str">
        <f t="shared" si="6"/>
        <v/>
      </c>
      <c r="D157" t="str">
        <f t="shared" si="7"/>
        <v/>
      </c>
      <c r="E157" t="str">
        <f>IFERROR(IF(VLOOKUP('Xlookup set'!$S157,'Xlookup set'!$A$1:$R$1200,6,FALSE)=0,"",VLOOKUP('Xlookup set'!$S157,'Xlookup set'!$A$1:$R$1200,6,FALSE)),"")</f>
        <v/>
      </c>
      <c r="F157" t="str">
        <f t="array" aca="1" ref="F157" ca="1">IFERROR(F(VLOOKUP('Xlookup set'!$S157,'Xlookup set'!$A$1:$R$1200,7,FALSE)=0,"",VLOOKUP('Xlookup set'!$S157,'Xlookup set'!$A$1:$R$1200,7,FALSE)),"")</f>
        <v/>
      </c>
      <c r="G157" t="str">
        <f>IFERROR(IF(VLOOKUP('Xlookup set'!$S157,'Xlookup set'!$A$1:$R$1200,8,FALSE)=0,"",VLOOKUP('Xlookup set'!$S157,'Xlookup set'!$A$1:$R$1200,8,FALSE)),"")</f>
        <v/>
      </c>
      <c r="H157" s="89" t="str">
        <f>IFERROR(IF(VLOOKUP('Xlookup set'!$S157,'Xlookup set'!$A$1:$R$1200,9,FALSE)=0,"",VLOOKUP('Xlookup set'!$S157,'Xlookup set'!$A$1:$R$1200,9,FALSE)),"")</f>
        <v/>
      </c>
      <c r="I157" t="str">
        <f>IFERROR(IF(VLOOKUP('Xlookup set'!$S157,'Xlookup set'!$A$1:$R$1200,10,FALSE)=0,"",VLOOKUP('Xlookup set'!$S157,'Xlookup set'!$A$1:$R$1200,10,FALSE)),"")</f>
        <v/>
      </c>
      <c r="J157" t="str">
        <f>IFERROR(IF(VLOOKUP('Xlookup set'!$S157,'Xlookup set'!$A$1:$R$1200,11,FALSE)=0,"",VLOOKUP('Xlookup set'!$S157,'Xlookup set'!$A$1:$R$1200,11,FALSE)),"")</f>
        <v/>
      </c>
      <c r="K157" t="str">
        <f>IFERROR(IF(VLOOKUP('Xlookup set'!$S157,'Xlookup set'!$A$1:$R$1200,12,FALSE)=0,"",VLOOKUP('Xlookup set'!$S157,'Xlookup set'!$A$1:$R$1200,12,FALSE)),"")</f>
        <v/>
      </c>
      <c r="L157" t="str">
        <f>IFERROR(IF(VLOOKUP('Xlookup set'!$S157,'Xlookup set'!$A$1:$R$1200,13,FALSE)=0,"",VLOOKUP('Xlookup set'!$S157,'Xlookup set'!$A$1:$R$1200,13,FALSE)),"")</f>
        <v/>
      </c>
      <c r="M157" t="str">
        <f>IFERROR(IF(VLOOKUP('Xlookup set'!$S157,'Xlookup set'!$A$1:$R$1200,14,FALSE)=0,"",VLOOKUP('Xlookup set'!$S157,'Xlookup set'!$A$1:$R$1200,14,FALSE)),"")</f>
        <v/>
      </c>
      <c r="N157" t="str">
        <f>IFERROR(IF(VLOOKUP('Xlookup set'!$S157,'Xlookup set'!$A$1:$R$1200,15,FALSE)=0,"",VLOOKUP('Xlookup set'!$S157,'Xlookup set'!$A$1:$R$1200,15,FALSE)),"")</f>
        <v/>
      </c>
      <c r="O157" t="str">
        <f>IFERROR(IF(VLOOKUP('Xlookup set'!$S157,'Xlookup set'!$A$1:$R$1200,16,FALSE)=0,"",VLOOKUP('Xlookup set'!$S157,'Xlookup set'!$A$1:$R$1200,16,FALSE)),"")</f>
        <v/>
      </c>
      <c r="P157" t="str">
        <f t="array" aca="1" ref="P157" ca="1">IFERROR(Y2IF(VLOOKUP('Xlookup set'!$S157,'Xlookup set'!$A$1:$R$1200,17,FALSE)=0,"",VLOOKUP('Xlookup set'!$S157,'Xlookup set'!$A$1:$R$1200,17,FALSE)),"")</f>
        <v/>
      </c>
      <c r="Q157" t="str">
        <f>IFERROR(IF(VLOOKUP('Xlookup set'!$S157,'Xlookup set'!$A$1:$R$1200,18,FALSE)=0,"",VLOOKUP('Xlookup set'!$S157,'Xlookup set'!$A$1:$R$1200,18,FALSE)),"")</f>
        <v/>
      </c>
    </row>
    <row r="158" spans="1:17">
      <c r="A158" t="str">
        <f>IFERROR(VLOOKUP('Xlookup set'!$S158,'Xlookup set'!$A$1:$R$1200,2,FALSE),"")</f>
        <v/>
      </c>
      <c r="B158" t="str">
        <f>IF(I158&lt;&gt;"",ドッグキャリー!$I$2,"")</f>
        <v/>
      </c>
      <c r="C158" t="str">
        <f t="shared" si="6"/>
        <v/>
      </c>
      <c r="D158" t="str">
        <f t="shared" si="7"/>
        <v/>
      </c>
      <c r="E158" t="str">
        <f>IFERROR(IF(VLOOKUP('Xlookup set'!$S158,'Xlookup set'!$A$1:$R$1200,6,FALSE)=0,"",VLOOKUP('Xlookup set'!$S158,'Xlookup set'!$A$1:$R$1200,6,FALSE)),"")</f>
        <v/>
      </c>
      <c r="F158" t="str">
        <f t="array" aca="1" ref="F158" ca="1">IFERROR(F(VLOOKUP('Xlookup set'!$S158,'Xlookup set'!$A$1:$R$1200,7,FALSE)=0,"",VLOOKUP('Xlookup set'!$S158,'Xlookup set'!$A$1:$R$1200,7,FALSE)),"")</f>
        <v/>
      </c>
      <c r="G158" t="str">
        <f>IFERROR(IF(VLOOKUP('Xlookup set'!$S158,'Xlookup set'!$A$1:$R$1200,8,FALSE)=0,"",VLOOKUP('Xlookup set'!$S158,'Xlookup set'!$A$1:$R$1200,8,FALSE)),"")</f>
        <v/>
      </c>
      <c r="H158" s="89" t="str">
        <f>IFERROR(IF(VLOOKUP('Xlookup set'!$S158,'Xlookup set'!$A$1:$R$1200,9,FALSE)=0,"",VLOOKUP('Xlookup set'!$S158,'Xlookup set'!$A$1:$R$1200,9,FALSE)),"")</f>
        <v/>
      </c>
      <c r="I158" t="str">
        <f>IFERROR(IF(VLOOKUP('Xlookup set'!$S158,'Xlookup set'!$A$1:$R$1200,10,FALSE)=0,"",VLOOKUP('Xlookup set'!$S158,'Xlookup set'!$A$1:$R$1200,10,FALSE)),"")</f>
        <v/>
      </c>
      <c r="J158" t="str">
        <f>IFERROR(IF(VLOOKUP('Xlookup set'!$S158,'Xlookup set'!$A$1:$R$1200,11,FALSE)=0,"",VLOOKUP('Xlookup set'!$S158,'Xlookup set'!$A$1:$R$1200,11,FALSE)),"")</f>
        <v/>
      </c>
      <c r="K158" t="str">
        <f>IFERROR(IF(VLOOKUP('Xlookup set'!$S158,'Xlookup set'!$A$1:$R$1200,12,FALSE)=0,"",VLOOKUP('Xlookup set'!$S158,'Xlookup set'!$A$1:$R$1200,12,FALSE)),"")</f>
        <v/>
      </c>
      <c r="L158" t="str">
        <f>IFERROR(IF(VLOOKUP('Xlookup set'!$S158,'Xlookup set'!$A$1:$R$1200,13,FALSE)=0,"",VLOOKUP('Xlookup set'!$S158,'Xlookup set'!$A$1:$R$1200,13,FALSE)),"")</f>
        <v/>
      </c>
      <c r="M158" t="str">
        <f>IFERROR(IF(VLOOKUP('Xlookup set'!$S158,'Xlookup set'!$A$1:$R$1200,14,FALSE)=0,"",VLOOKUP('Xlookup set'!$S158,'Xlookup set'!$A$1:$R$1200,14,FALSE)),"")</f>
        <v/>
      </c>
      <c r="N158" t="str">
        <f>IFERROR(IF(VLOOKUP('Xlookup set'!$S158,'Xlookup set'!$A$1:$R$1200,15,FALSE)=0,"",VLOOKUP('Xlookup set'!$S158,'Xlookup set'!$A$1:$R$1200,15,FALSE)),"")</f>
        <v/>
      </c>
      <c r="O158" t="str">
        <f>IFERROR(IF(VLOOKUP('Xlookup set'!$S158,'Xlookup set'!$A$1:$R$1200,16,FALSE)=0,"",VLOOKUP('Xlookup set'!$S158,'Xlookup set'!$A$1:$R$1200,16,FALSE)),"")</f>
        <v/>
      </c>
      <c r="P158" t="str">
        <f t="array" aca="1" ref="P158" ca="1">IFERROR(Y2IF(VLOOKUP('Xlookup set'!$S158,'Xlookup set'!$A$1:$R$1200,17,FALSE)=0,"",VLOOKUP('Xlookup set'!$S158,'Xlookup set'!$A$1:$R$1200,17,FALSE)),"")</f>
        <v/>
      </c>
      <c r="Q158" t="str">
        <f>IFERROR(IF(VLOOKUP('Xlookup set'!$S158,'Xlookup set'!$A$1:$R$1200,18,FALSE)=0,"",VLOOKUP('Xlookup set'!$S158,'Xlookup set'!$A$1:$R$1200,18,FALSE)),"")</f>
        <v/>
      </c>
    </row>
    <row r="159" spans="1:17">
      <c r="A159" t="str">
        <f>IFERROR(VLOOKUP('Xlookup set'!$S159,'Xlookup set'!$A$1:$R$1200,2,FALSE),"")</f>
        <v/>
      </c>
      <c r="B159" t="str">
        <f>IF(I159&lt;&gt;"",ドッグキャリー!$I$2,"")</f>
        <v/>
      </c>
      <c r="C159" t="str">
        <f t="shared" si="6"/>
        <v/>
      </c>
      <c r="D159" t="str">
        <f t="shared" si="7"/>
        <v/>
      </c>
      <c r="E159" t="str">
        <f>IFERROR(IF(VLOOKUP('Xlookup set'!$S159,'Xlookup set'!$A$1:$R$1200,6,FALSE)=0,"",VLOOKUP('Xlookup set'!$S159,'Xlookup set'!$A$1:$R$1200,6,FALSE)),"")</f>
        <v/>
      </c>
      <c r="F159" t="str">
        <f t="array" aca="1" ref="F159" ca="1">IFERROR(F(VLOOKUP('Xlookup set'!$S159,'Xlookup set'!$A$1:$R$1200,7,FALSE)=0,"",VLOOKUP('Xlookup set'!$S159,'Xlookup set'!$A$1:$R$1200,7,FALSE)),"")</f>
        <v/>
      </c>
      <c r="G159" t="str">
        <f>IFERROR(IF(VLOOKUP('Xlookup set'!$S159,'Xlookup set'!$A$1:$R$1200,8,FALSE)=0,"",VLOOKUP('Xlookup set'!$S159,'Xlookup set'!$A$1:$R$1200,8,FALSE)),"")</f>
        <v/>
      </c>
      <c r="H159" s="89" t="str">
        <f>IFERROR(IF(VLOOKUP('Xlookup set'!$S159,'Xlookup set'!$A$1:$R$1200,9,FALSE)=0,"",VLOOKUP('Xlookup set'!$S159,'Xlookup set'!$A$1:$R$1200,9,FALSE)),"")</f>
        <v/>
      </c>
      <c r="I159" t="str">
        <f>IFERROR(IF(VLOOKUP('Xlookup set'!$S159,'Xlookup set'!$A$1:$R$1200,10,FALSE)=0,"",VLOOKUP('Xlookup set'!$S159,'Xlookup set'!$A$1:$R$1200,10,FALSE)),"")</f>
        <v/>
      </c>
      <c r="J159" t="str">
        <f>IFERROR(IF(VLOOKUP('Xlookup set'!$S159,'Xlookup set'!$A$1:$R$1200,11,FALSE)=0,"",VLOOKUP('Xlookup set'!$S159,'Xlookup set'!$A$1:$R$1200,11,FALSE)),"")</f>
        <v/>
      </c>
      <c r="K159" t="str">
        <f>IFERROR(IF(VLOOKUP('Xlookup set'!$S159,'Xlookup set'!$A$1:$R$1200,12,FALSE)=0,"",VLOOKUP('Xlookup set'!$S159,'Xlookup set'!$A$1:$R$1200,12,FALSE)),"")</f>
        <v/>
      </c>
      <c r="L159" t="str">
        <f>IFERROR(IF(VLOOKUP('Xlookup set'!$S159,'Xlookup set'!$A$1:$R$1200,13,FALSE)=0,"",VLOOKUP('Xlookup set'!$S159,'Xlookup set'!$A$1:$R$1200,13,FALSE)),"")</f>
        <v/>
      </c>
      <c r="M159" t="str">
        <f>IFERROR(IF(VLOOKUP('Xlookup set'!$S159,'Xlookup set'!$A$1:$R$1200,14,FALSE)=0,"",VLOOKUP('Xlookup set'!$S159,'Xlookup set'!$A$1:$R$1200,14,FALSE)),"")</f>
        <v/>
      </c>
      <c r="N159" t="str">
        <f>IFERROR(IF(VLOOKUP('Xlookup set'!$S159,'Xlookup set'!$A$1:$R$1200,15,FALSE)=0,"",VLOOKUP('Xlookup set'!$S159,'Xlookup set'!$A$1:$R$1200,15,FALSE)),"")</f>
        <v/>
      </c>
      <c r="O159" t="str">
        <f>IFERROR(IF(VLOOKUP('Xlookup set'!$S159,'Xlookup set'!$A$1:$R$1200,16,FALSE)=0,"",VLOOKUP('Xlookup set'!$S159,'Xlookup set'!$A$1:$R$1200,16,FALSE)),"")</f>
        <v/>
      </c>
      <c r="P159" t="str">
        <f t="array" aca="1" ref="P159" ca="1">IFERROR(Y2IF(VLOOKUP('Xlookup set'!$S159,'Xlookup set'!$A$1:$R$1200,17,FALSE)=0,"",VLOOKUP('Xlookup set'!$S159,'Xlookup set'!$A$1:$R$1200,17,FALSE)),"")</f>
        <v/>
      </c>
      <c r="Q159" t="str">
        <f>IFERROR(IF(VLOOKUP('Xlookup set'!$S159,'Xlookup set'!$A$1:$R$1200,18,FALSE)=0,"",VLOOKUP('Xlookup set'!$S159,'Xlookup set'!$A$1:$R$1200,18,FALSE)),"")</f>
        <v/>
      </c>
    </row>
    <row r="160" spans="1:17">
      <c r="A160" t="str">
        <f>IFERROR(VLOOKUP('Xlookup set'!$S160,'Xlookup set'!$A$1:$R$1200,2,FALSE),"")</f>
        <v/>
      </c>
      <c r="B160" t="str">
        <f>IF(I160&lt;&gt;"",ドッグキャリー!$I$2,"")</f>
        <v/>
      </c>
      <c r="C160" t="str">
        <f t="shared" si="6"/>
        <v/>
      </c>
      <c r="D160" t="str">
        <f t="shared" si="7"/>
        <v/>
      </c>
      <c r="E160" t="str">
        <f>IFERROR(IF(VLOOKUP('Xlookup set'!$S160,'Xlookup set'!$A$1:$R$1200,6,FALSE)=0,"",VLOOKUP('Xlookup set'!$S160,'Xlookup set'!$A$1:$R$1200,6,FALSE)),"")</f>
        <v/>
      </c>
      <c r="F160" t="str">
        <f t="array" aca="1" ref="F160" ca="1">IFERROR(F(VLOOKUP('Xlookup set'!$S160,'Xlookup set'!$A$1:$R$1200,7,FALSE)=0,"",VLOOKUP('Xlookup set'!$S160,'Xlookup set'!$A$1:$R$1200,7,FALSE)),"")</f>
        <v/>
      </c>
      <c r="G160" t="str">
        <f>IFERROR(IF(VLOOKUP('Xlookup set'!$S160,'Xlookup set'!$A$1:$R$1200,8,FALSE)=0,"",VLOOKUP('Xlookup set'!$S160,'Xlookup set'!$A$1:$R$1200,8,FALSE)),"")</f>
        <v/>
      </c>
      <c r="H160" s="89" t="str">
        <f>IFERROR(IF(VLOOKUP('Xlookup set'!$S160,'Xlookup set'!$A$1:$R$1200,9,FALSE)=0,"",VLOOKUP('Xlookup set'!$S160,'Xlookup set'!$A$1:$R$1200,9,FALSE)),"")</f>
        <v/>
      </c>
      <c r="I160" t="str">
        <f>IFERROR(IF(VLOOKUP('Xlookup set'!$S160,'Xlookup set'!$A$1:$R$1200,10,FALSE)=0,"",VLOOKUP('Xlookup set'!$S160,'Xlookup set'!$A$1:$R$1200,10,FALSE)),"")</f>
        <v/>
      </c>
      <c r="J160" t="str">
        <f>IFERROR(IF(VLOOKUP('Xlookup set'!$S160,'Xlookup set'!$A$1:$R$1200,11,FALSE)=0,"",VLOOKUP('Xlookup set'!$S160,'Xlookup set'!$A$1:$R$1200,11,FALSE)),"")</f>
        <v/>
      </c>
      <c r="K160" t="str">
        <f>IFERROR(IF(VLOOKUP('Xlookup set'!$S160,'Xlookup set'!$A$1:$R$1200,12,FALSE)=0,"",VLOOKUP('Xlookup set'!$S160,'Xlookup set'!$A$1:$R$1200,12,FALSE)),"")</f>
        <v/>
      </c>
      <c r="L160" t="str">
        <f>IFERROR(IF(VLOOKUP('Xlookup set'!$S160,'Xlookup set'!$A$1:$R$1200,13,FALSE)=0,"",VLOOKUP('Xlookup set'!$S160,'Xlookup set'!$A$1:$R$1200,13,FALSE)),"")</f>
        <v/>
      </c>
      <c r="M160" t="str">
        <f>IFERROR(IF(VLOOKUP('Xlookup set'!$S160,'Xlookup set'!$A$1:$R$1200,14,FALSE)=0,"",VLOOKUP('Xlookup set'!$S160,'Xlookup set'!$A$1:$R$1200,14,FALSE)),"")</f>
        <v/>
      </c>
      <c r="N160" t="str">
        <f>IFERROR(IF(VLOOKUP('Xlookup set'!$S160,'Xlookup set'!$A$1:$R$1200,15,FALSE)=0,"",VLOOKUP('Xlookup set'!$S160,'Xlookup set'!$A$1:$R$1200,15,FALSE)),"")</f>
        <v/>
      </c>
      <c r="O160" t="str">
        <f>IFERROR(IF(VLOOKUP('Xlookup set'!$S160,'Xlookup set'!$A$1:$R$1200,16,FALSE)=0,"",VLOOKUP('Xlookup set'!$S160,'Xlookup set'!$A$1:$R$1200,16,FALSE)),"")</f>
        <v/>
      </c>
      <c r="P160" t="str">
        <f t="array" aca="1" ref="P160" ca="1">IFERROR(Y2IF(VLOOKUP('Xlookup set'!$S160,'Xlookup set'!$A$1:$R$1200,17,FALSE)=0,"",VLOOKUP('Xlookup set'!$S160,'Xlookup set'!$A$1:$R$1200,17,FALSE)),"")</f>
        <v/>
      </c>
      <c r="Q160" t="str">
        <f>IFERROR(IF(VLOOKUP('Xlookup set'!$S160,'Xlookup set'!$A$1:$R$1200,18,FALSE)=0,"",VLOOKUP('Xlookup set'!$S160,'Xlookup set'!$A$1:$R$1200,18,FALSE)),"")</f>
        <v/>
      </c>
    </row>
    <row r="161" spans="1:17">
      <c r="A161" t="str">
        <f>IFERROR(VLOOKUP('Xlookup set'!$S161,'Xlookup set'!$A$1:$R$1200,2,FALSE),"")</f>
        <v/>
      </c>
      <c r="B161" t="str">
        <f>IF(I161&lt;&gt;"",ドッグキャリー!$I$2,"")</f>
        <v/>
      </c>
      <c r="C161" t="str">
        <f t="shared" si="6"/>
        <v/>
      </c>
      <c r="D161" t="str">
        <f t="shared" si="7"/>
        <v/>
      </c>
      <c r="E161" t="str">
        <f>IFERROR(IF(VLOOKUP('Xlookup set'!$S161,'Xlookup set'!$A$1:$R$1200,6,FALSE)=0,"",VLOOKUP('Xlookup set'!$S161,'Xlookup set'!$A$1:$R$1200,6,FALSE)),"")</f>
        <v/>
      </c>
      <c r="F161" t="str">
        <f t="array" aca="1" ref="F161" ca="1">IFERROR(F(VLOOKUP('Xlookup set'!$S161,'Xlookup set'!$A$1:$R$1200,7,FALSE)=0,"",VLOOKUP('Xlookup set'!$S161,'Xlookup set'!$A$1:$R$1200,7,FALSE)),"")</f>
        <v/>
      </c>
      <c r="G161" t="str">
        <f>IFERROR(IF(VLOOKUP('Xlookup set'!$S161,'Xlookup set'!$A$1:$R$1200,8,FALSE)=0,"",VLOOKUP('Xlookup set'!$S161,'Xlookup set'!$A$1:$R$1200,8,FALSE)),"")</f>
        <v/>
      </c>
      <c r="H161" s="89" t="str">
        <f>IFERROR(IF(VLOOKUP('Xlookup set'!$S161,'Xlookup set'!$A$1:$R$1200,9,FALSE)=0,"",VLOOKUP('Xlookup set'!$S161,'Xlookup set'!$A$1:$R$1200,9,FALSE)),"")</f>
        <v/>
      </c>
      <c r="I161" t="str">
        <f>IFERROR(IF(VLOOKUP('Xlookup set'!$S161,'Xlookup set'!$A$1:$R$1200,10,FALSE)=0,"",VLOOKUP('Xlookup set'!$S161,'Xlookup set'!$A$1:$R$1200,10,FALSE)),"")</f>
        <v/>
      </c>
      <c r="J161" t="str">
        <f>IFERROR(IF(VLOOKUP('Xlookup set'!$S161,'Xlookup set'!$A$1:$R$1200,11,FALSE)=0,"",VLOOKUP('Xlookup set'!$S161,'Xlookup set'!$A$1:$R$1200,11,FALSE)),"")</f>
        <v/>
      </c>
      <c r="K161" t="str">
        <f>IFERROR(IF(VLOOKUP('Xlookup set'!$S161,'Xlookup set'!$A$1:$R$1200,12,FALSE)=0,"",VLOOKUP('Xlookup set'!$S161,'Xlookup set'!$A$1:$R$1200,12,FALSE)),"")</f>
        <v/>
      </c>
      <c r="L161" t="str">
        <f>IFERROR(IF(VLOOKUP('Xlookup set'!$S161,'Xlookup set'!$A$1:$R$1200,13,FALSE)=0,"",VLOOKUP('Xlookup set'!$S161,'Xlookup set'!$A$1:$R$1200,13,FALSE)),"")</f>
        <v/>
      </c>
      <c r="M161" t="str">
        <f>IFERROR(IF(VLOOKUP('Xlookup set'!$S161,'Xlookup set'!$A$1:$R$1200,14,FALSE)=0,"",VLOOKUP('Xlookup set'!$S161,'Xlookup set'!$A$1:$R$1200,14,FALSE)),"")</f>
        <v/>
      </c>
      <c r="N161" t="str">
        <f>IFERROR(IF(VLOOKUP('Xlookup set'!$S161,'Xlookup set'!$A$1:$R$1200,15,FALSE)=0,"",VLOOKUP('Xlookup set'!$S161,'Xlookup set'!$A$1:$R$1200,15,FALSE)),"")</f>
        <v/>
      </c>
      <c r="O161" t="str">
        <f>IFERROR(IF(VLOOKUP('Xlookup set'!$S161,'Xlookup set'!$A$1:$R$1200,16,FALSE)=0,"",VLOOKUP('Xlookup set'!$S161,'Xlookup set'!$A$1:$R$1200,16,FALSE)),"")</f>
        <v/>
      </c>
      <c r="P161" t="str">
        <f t="array" aca="1" ref="P161" ca="1">IFERROR(Y2IF(VLOOKUP('Xlookup set'!$S161,'Xlookup set'!$A$1:$R$1200,17,FALSE)=0,"",VLOOKUP('Xlookup set'!$S161,'Xlookup set'!$A$1:$R$1200,17,FALSE)),"")</f>
        <v/>
      </c>
      <c r="Q161" t="str">
        <f>IFERROR(IF(VLOOKUP('Xlookup set'!$S161,'Xlookup set'!$A$1:$R$1200,18,FALSE)=0,"",VLOOKUP('Xlookup set'!$S161,'Xlookup set'!$A$1:$R$1200,18,FALSE)),"")</f>
        <v/>
      </c>
    </row>
    <row r="162" spans="1:17">
      <c r="A162" t="str">
        <f>IFERROR(VLOOKUP('Xlookup set'!$S162,'Xlookup set'!$A$1:$R$1200,2,FALSE),"")</f>
        <v/>
      </c>
      <c r="B162" t="str">
        <f>IF(I162&lt;&gt;"",ドッグキャリー!$I$2,"")</f>
        <v/>
      </c>
      <c r="C162" t="str">
        <f t="shared" si="6"/>
        <v/>
      </c>
      <c r="D162" t="str">
        <f t="shared" si="7"/>
        <v/>
      </c>
      <c r="E162" t="str">
        <f>IFERROR(IF(VLOOKUP('Xlookup set'!$S162,'Xlookup set'!$A$1:$R$1200,6,FALSE)=0,"",VLOOKUP('Xlookup set'!$S162,'Xlookup set'!$A$1:$R$1200,6,FALSE)),"")</f>
        <v/>
      </c>
      <c r="F162" t="str">
        <f t="array" aca="1" ref="F162" ca="1">IFERROR(F(VLOOKUP('Xlookup set'!$S162,'Xlookup set'!$A$1:$R$1200,7,FALSE)=0,"",VLOOKUP('Xlookup set'!$S162,'Xlookup set'!$A$1:$R$1200,7,FALSE)),"")</f>
        <v/>
      </c>
      <c r="G162" t="str">
        <f>IFERROR(IF(VLOOKUP('Xlookup set'!$S162,'Xlookup set'!$A$1:$R$1200,8,FALSE)=0,"",VLOOKUP('Xlookup set'!$S162,'Xlookup set'!$A$1:$R$1200,8,FALSE)),"")</f>
        <v/>
      </c>
      <c r="H162" s="89" t="str">
        <f>IFERROR(IF(VLOOKUP('Xlookup set'!$S162,'Xlookup set'!$A$1:$R$1200,9,FALSE)=0,"",VLOOKUP('Xlookup set'!$S162,'Xlookup set'!$A$1:$R$1200,9,FALSE)),"")</f>
        <v/>
      </c>
      <c r="I162" t="str">
        <f>IFERROR(IF(VLOOKUP('Xlookup set'!$S162,'Xlookup set'!$A$1:$R$1200,10,FALSE)=0,"",VLOOKUP('Xlookup set'!$S162,'Xlookup set'!$A$1:$R$1200,10,FALSE)),"")</f>
        <v/>
      </c>
      <c r="J162" t="str">
        <f>IFERROR(IF(VLOOKUP('Xlookup set'!$S162,'Xlookup set'!$A$1:$R$1200,11,FALSE)=0,"",VLOOKUP('Xlookup set'!$S162,'Xlookup set'!$A$1:$R$1200,11,FALSE)),"")</f>
        <v/>
      </c>
      <c r="K162" t="str">
        <f>IFERROR(IF(VLOOKUP('Xlookup set'!$S162,'Xlookup set'!$A$1:$R$1200,12,FALSE)=0,"",VLOOKUP('Xlookup set'!$S162,'Xlookup set'!$A$1:$R$1200,12,FALSE)),"")</f>
        <v/>
      </c>
      <c r="L162" t="str">
        <f>IFERROR(IF(VLOOKUP('Xlookup set'!$S162,'Xlookup set'!$A$1:$R$1200,13,FALSE)=0,"",VLOOKUP('Xlookup set'!$S162,'Xlookup set'!$A$1:$R$1200,13,FALSE)),"")</f>
        <v/>
      </c>
      <c r="M162" t="str">
        <f>IFERROR(IF(VLOOKUP('Xlookup set'!$S162,'Xlookup set'!$A$1:$R$1200,14,FALSE)=0,"",VLOOKUP('Xlookup set'!$S162,'Xlookup set'!$A$1:$R$1200,14,FALSE)),"")</f>
        <v/>
      </c>
      <c r="N162" t="str">
        <f>IFERROR(IF(VLOOKUP('Xlookup set'!$S162,'Xlookup set'!$A$1:$R$1200,15,FALSE)=0,"",VLOOKUP('Xlookup set'!$S162,'Xlookup set'!$A$1:$R$1200,15,FALSE)),"")</f>
        <v/>
      </c>
      <c r="O162" t="str">
        <f>IFERROR(IF(VLOOKUP('Xlookup set'!$S162,'Xlookup set'!$A$1:$R$1200,16,FALSE)=0,"",VLOOKUP('Xlookup set'!$S162,'Xlookup set'!$A$1:$R$1200,16,FALSE)),"")</f>
        <v/>
      </c>
      <c r="P162" t="str">
        <f t="array" aca="1" ref="P162" ca="1">IFERROR(Y2IF(VLOOKUP('Xlookup set'!$S162,'Xlookup set'!$A$1:$R$1200,17,FALSE)=0,"",VLOOKUP('Xlookup set'!$S162,'Xlookup set'!$A$1:$R$1200,17,FALSE)),"")</f>
        <v/>
      </c>
      <c r="Q162" t="str">
        <f>IFERROR(IF(VLOOKUP('Xlookup set'!$S162,'Xlookup set'!$A$1:$R$1200,18,FALSE)=0,"",VLOOKUP('Xlookup set'!$S162,'Xlookup set'!$A$1:$R$1200,18,FALSE)),"")</f>
        <v/>
      </c>
    </row>
    <row r="163" spans="1:17">
      <c r="A163" t="str">
        <f>IFERROR(VLOOKUP('Xlookup set'!$S163,'Xlookup set'!$A$1:$R$1200,2,FALSE),"")</f>
        <v/>
      </c>
      <c r="B163" t="str">
        <f>IF(I163&lt;&gt;"",ドッグキャリー!$I$2,"")</f>
        <v/>
      </c>
      <c r="C163" t="str">
        <f t="shared" si="6"/>
        <v/>
      </c>
      <c r="D163" t="str">
        <f t="shared" si="7"/>
        <v/>
      </c>
      <c r="E163" t="str">
        <f>IFERROR(IF(VLOOKUP('Xlookup set'!$S163,'Xlookup set'!$A$1:$R$1200,6,FALSE)=0,"",VLOOKUP('Xlookup set'!$S163,'Xlookup set'!$A$1:$R$1200,6,FALSE)),"")</f>
        <v/>
      </c>
      <c r="F163" t="str">
        <f t="array" aca="1" ref="F163" ca="1">IFERROR(F(VLOOKUP('Xlookup set'!$S163,'Xlookup set'!$A$1:$R$1200,7,FALSE)=0,"",VLOOKUP('Xlookup set'!$S163,'Xlookup set'!$A$1:$R$1200,7,FALSE)),"")</f>
        <v/>
      </c>
      <c r="G163" t="str">
        <f>IFERROR(IF(VLOOKUP('Xlookup set'!$S163,'Xlookup set'!$A$1:$R$1200,8,FALSE)=0,"",VLOOKUP('Xlookup set'!$S163,'Xlookup set'!$A$1:$R$1200,8,FALSE)),"")</f>
        <v/>
      </c>
      <c r="H163" s="89" t="str">
        <f>IFERROR(IF(VLOOKUP('Xlookup set'!$S163,'Xlookup set'!$A$1:$R$1200,9,FALSE)=0,"",VLOOKUP('Xlookup set'!$S163,'Xlookup set'!$A$1:$R$1200,9,FALSE)),"")</f>
        <v/>
      </c>
      <c r="I163" t="str">
        <f>IFERROR(IF(VLOOKUP('Xlookup set'!$S163,'Xlookup set'!$A$1:$R$1200,10,FALSE)=0,"",VLOOKUP('Xlookup set'!$S163,'Xlookup set'!$A$1:$R$1200,10,FALSE)),"")</f>
        <v/>
      </c>
      <c r="J163" t="str">
        <f>IFERROR(IF(VLOOKUP('Xlookup set'!$S163,'Xlookup set'!$A$1:$R$1200,11,FALSE)=0,"",VLOOKUP('Xlookup set'!$S163,'Xlookup set'!$A$1:$R$1200,11,FALSE)),"")</f>
        <v/>
      </c>
      <c r="K163" t="str">
        <f>IFERROR(IF(VLOOKUP('Xlookup set'!$S163,'Xlookup set'!$A$1:$R$1200,12,FALSE)=0,"",VLOOKUP('Xlookup set'!$S163,'Xlookup set'!$A$1:$R$1200,12,FALSE)),"")</f>
        <v/>
      </c>
      <c r="L163" t="str">
        <f>IFERROR(IF(VLOOKUP('Xlookup set'!$S163,'Xlookup set'!$A$1:$R$1200,13,FALSE)=0,"",VLOOKUP('Xlookup set'!$S163,'Xlookup set'!$A$1:$R$1200,13,FALSE)),"")</f>
        <v/>
      </c>
      <c r="M163" t="str">
        <f>IFERROR(IF(VLOOKUP('Xlookup set'!$S163,'Xlookup set'!$A$1:$R$1200,14,FALSE)=0,"",VLOOKUP('Xlookup set'!$S163,'Xlookup set'!$A$1:$R$1200,14,FALSE)),"")</f>
        <v/>
      </c>
      <c r="N163" t="str">
        <f>IFERROR(IF(VLOOKUP('Xlookup set'!$S163,'Xlookup set'!$A$1:$R$1200,15,FALSE)=0,"",VLOOKUP('Xlookup set'!$S163,'Xlookup set'!$A$1:$R$1200,15,FALSE)),"")</f>
        <v/>
      </c>
      <c r="O163" t="str">
        <f>IFERROR(IF(VLOOKUP('Xlookup set'!$S163,'Xlookup set'!$A$1:$R$1200,16,FALSE)=0,"",VLOOKUP('Xlookup set'!$S163,'Xlookup set'!$A$1:$R$1200,16,FALSE)),"")</f>
        <v/>
      </c>
      <c r="P163" t="str">
        <f t="array" aca="1" ref="P163" ca="1">IFERROR(Y2IF(VLOOKUP('Xlookup set'!$S163,'Xlookup set'!$A$1:$R$1200,17,FALSE)=0,"",VLOOKUP('Xlookup set'!$S163,'Xlookup set'!$A$1:$R$1200,17,FALSE)),"")</f>
        <v/>
      </c>
      <c r="Q163" t="str">
        <f>IFERROR(IF(VLOOKUP('Xlookup set'!$S163,'Xlookup set'!$A$1:$R$1200,18,FALSE)=0,"",VLOOKUP('Xlookup set'!$S163,'Xlookup set'!$A$1:$R$1200,18,FALSE)),"")</f>
        <v/>
      </c>
    </row>
    <row r="164" spans="1:17">
      <c r="A164" t="str">
        <f>IFERROR(VLOOKUP('Xlookup set'!$S164,'Xlookup set'!$A$1:$R$1200,2,FALSE),"")</f>
        <v/>
      </c>
      <c r="B164" t="str">
        <f>IF(I164&lt;&gt;"",ドッグキャリー!$I$2,"")</f>
        <v/>
      </c>
      <c r="C164" t="str">
        <f t="shared" si="6"/>
        <v/>
      </c>
      <c r="D164" t="str">
        <f t="shared" si="7"/>
        <v/>
      </c>
      <c r="E164" t="str">
        <f>IFERROR(IF(VLOOKUP('Xlookup set'!$S164,'Xlookup set'!$A$1:$R$1200,6,FALSE)=0,"",VLOOKUP('Xlookup set'!$S164,'Xlookup set'!$A$1:$R$1200,6,FALSE)),"")</f>
        <v/>
      </c>
      <c r="F164" t="str">
        <f t="array" aca="1" ref="F164" ca="1">IFERROR(F(VLOOKUP('Xlookup set'!$S164,'Xlookup set'!$A$1:$R$1200,7,FALSE)=0,"",VLOOKUP('Xlookup set'!$S164,'Xlookup set'!$A$1:$R$1200,7,FALSE)),"")</f>
        <v/>
      </c>
      <c r="G164" t="str">
        <f>IFERROR(IF(VLOOKUP('Xlookup set'!$S164,'Xlookup set'!$A$1:$R$1200,8,FALSE)=0,"",VLOOKUP('Xlookup set'!$S164,'Xlookup set'!$A$1:$R$1200,8,FALSE)),"")</f>
        <v/>
      </c>
      <c r="H164" s="89" t="str">
        <f>IFERROR(IF(VLOOKUP('Xlookup set'!$S164,'Xlookup set'!$A$1:$R$1200,9,FALSE)=0,"",VLOOKUP('Xlookup set'!$S164,'Xlookup set'!$A$1:$R$1200,9,FALSE)),"")</f>
        <v/>
      </c>
      <c r="I164" t="str">
        <f>IFERROR(IF(VLOOKUP('Xlookup set'!$S164,'Xlookup set'!$A$1:$R$1200,10,FALSE)=0,"",VLOOKUP('Xlookup set'!$S164,'Xlookup set'!$A$1:$R$1200,10,FALSE)),"")</f>
        <v/>
      </c>
      <c r="J164" t="str">
        <f>IFERROR(IF(VLOOKUP('Xlookup set'!$S164,'Xlookup set'!$A$1:$R$1200,11,FALSE)=0,"",VLOOKUP('Xlookup set'!$S164,'Xlookup set'!$A$1:$R$1200,11,FALSE)),"")</f>
        <v/>
      </c>
      <c r="K164" t="str">
        <f>IFERROR(IF(VLOOKUP('Xlookup set'!$S164,'Xlookup set'!$A$1:$R$1200,12,FALSE)=0,"",VLOOKUP('Xlookup set'!$S164,'Xlookup set'!$A$1:$R$1200,12,FALSE)),"")</f>
        <v/>
      </c>
      <c r="L164" t="str">
        <f>IFERROR(IF(VLOOKUP('Xlookup set'!$S164,'Xlookup set'!$A$1:$R$1200,13,FALSE)=0,"",VLOOKUP('Xlookup set'!$S164,'Xlookup set'!$A$1:$R$1200,13,FALSE)),"")</f>
        <v/>
      </c>
      <c r="M164" t="str">
        <f>IFERROR(IF(VLOOKUP('Xlookup set'!$S164,'Xlookup set'!$A$1:$R$1200,14,FALSE)=0,"",VLOOKUP('Xlookup set'!$S164,'Xlookup set'!$A$1:$R$1200,14,FALSE)),"")</f>
        <v/>
      </c>
      <c r="N164" t="str">
        <f>IFERROR(IF(VLOOKUP('Xlookup set'!$S164,'Xlookup set'!$A$1:$R$1200,15,FALSE)=0,"",VLOOKUP('Xlookup set'!$S164,'Xlookup set'!$A$1:$R$1200,15,FALSE)),"")</f>
        <v/>
      </c>
      <c r="O164" t="str">
        <f>IFERROR(IF(VLOOKUP('Xlookup set'!$S164,'Xlookup set'!$A$1:$R$1200,16,FALSE)=0,"",VLOOKUP('Xlookup set'!$S164,'Xlookup set'!$A$1:$R$1200,16,FALSE)),"")</f>
        <v/>
      </c>
      <c r="P164" t="str">
        <f t="array" aca="1" ref="P164" ca="1">IFERROR(Y2IF(VLOOKUP('Xlookup set'!$S164,'Xlookup set'!$A$1:$R$1200,17,FALSE)=0,"",VLOOKUP('Xlookup set'!$S164,'Xlookup set'!$A$1:$R$1200,17,FALSE)),"")</f>
        <v/>
      </c>
      <c r="Q164" t="str">
        <f>IFERROR(IF(VLOOKUP('Xlookup set'!$S164,'Xlookup set'!$A$1:$R$1200,18,FALSE)=0,"",VLOOKUP('Xlookup set'!$S164,'Xlookup set'!$A$1:$R$1200,18,FALSE)),"")</f>
        <v/>
      </c>
    </row>
    <row r="165" spans="1:17">
      <c r="A165" t="str">
        <f>IFERROR(VLOOKUP('Xlookup set'!$S165,'Xlookup set'!$A$1:$R$1200,2,FALSE),"")</f>
        <v/>
      </c>
      <c r="B165" t="str">
        <f>IF(I165&lt;&gt;"",ドッグキャリー!$I$2,"")</f>
        <v/>
      </c>
      <c r="C165" t="str">
        <f t="shared" ref="C165:C228" si="8">IF(I165&lt;&gt;"",1,"")</f>
        <v/>
      </c>
      <c r="D165" t="str">
        <f t="shared" ref="D165:D228" si="9">IF(I165&lt;&gt;"",1,"")</f>
        <v/>
      </c>
      <c r="E165" t="str">
        <f>IFERROR(IF(VLOOKUP('Xlookup set'!$S165,'Xlookup set'!$A$1:$R$1200,6,FALSE)=0,"",VLOOKUP('Xlookup set'!$S165,'Xlookup set'!$A$1:$R$1200,6,FALSE)),"")</f>
        <v/>
      </c>
      <c r="F165" t="str">
        <f t="array" aca="1" ref="F165" ca="1">IFERROR(F(VLOOKUP('Xlookup set'!$S165,'Xlookup set'!$A$1:$R$1200,7,FALSE)=0,"",VLOOKUP('Xlookup set'!$S165,'Xlookup set'!$A$1:$R$1200,7,FALSE)),"")</f>
        <v/>
      </c>
      <c r="G165" t="str">
        <f>IFERROR(IF(VLOOKUP('Xlookup set'!$S165,'Xlookup set'!$A$1:$R$1200,8,FALSE)=0,"",VLOOKUP('Xlookup set'!$S165,'Xlookup set'!$A$1:$R$1200,8,FALSE)),"")</f>
        <v/>
      </c>
      <c r="H165" s="89" t="str">
        <f>IFERROR(IF(VLOOKUP('Xlookup set'!$S165,'Xlookup set'!$A$1:$R$1200,9,FALSE)=0,"",VLOOKUP('Xlookup set'!$S165,'Xlookup set'!$A$1:$R$1200,9,FALSE)),"")</f>
        <v/>
      </c>
      <c r="I165" t="str">
        <f>IFERROR(IF(VLOOKUP('Xlookup set'!$S165,'Xlookup set'!$A$1:$R$1200,10,FALSE)=0,"",VLOOKUP('Xlookup set'!$S165,'Xlookup set'!$A$1:$R$1200,10,FALSE)),"")</f>
        <v/>
      </c>
      <c r="J165" t="str">
        <f>IFERROR(IF(VLOOKUP('Xlookup set'!$S165,'Xlookup set'!$A$1:$R$1200,11,FALSE)=0,"",VLOOKUP('Xlookup set'!$S165,'Xlookup set'!$A$1:$R$1200,11,FALSE)),"")</f>
        <v/>
      </c>
      <c r="K165" t="str">
        <f>IFERROR(IF(VLOOKUP('Xlookup set'!$S165,'Xlookup set'!$A$1:$R$1200,12,FALSE)=0,"",VLOOKUP('Xlookup set'!$S165,'Xlookup set'!$A$1:$R$1200,12,FALSE)),"")</f>
        <v/>
      </c>
      <c r="L165" t="str">
        <f>IFERROR(IF(VLOOKUP('Xlookup set'!$S165,'Xlookup set'!$A$1:$R$1200,13,FALSE)=0,"",VLOOKUP('Xlookup set'!$S165,'Xlookup set'!$A$1:$R$1200,13,FALSE)),"")</f>
        <v/>
      </c>
      <c r="M165" t="str">
        <f>IFERROR(IF(VLOOKUP('Xlookup set'!$S165,'Xlookup set'!$A$1:$R$1200,14,FALSE)=0,"",VLOOKUP('Xlookup set'!$S165,'Xlookup set'!$A$1:$R$1200,14,FALSE)),"")</f>
        <v/>
      </c>
      <c r="N165" t="str">
        <f>IFERROR(IF(VLOOKUP('Xlookup set'!$S165,'Xlookup set'!$A$1:$R$1200,15,FALSE)=0,"",VLOOKUP('Xlookup set'!$S165,'Xlookup set'!$A$1:$R$1200,15,FALSE)),"")</f>
        <v/>
      </c>
      <c r="O165" t="str">
        <f>IFERROR(IF(VLOOKUP('Xlookup set'!$S165,'Xlookup set'!$A$1:$R$1200,16,FALSE)=0,"",VLOOKUP('Xlookup set'!$S165,'Xlookup set'!$A$1:$R$1200,16,FALSE)),"")</f>
        <v/>
      </c>
      <c r="P165" t="str">
        <f t="array" aca="1" ref="P165" ca="1">IFERROR(Y2IF(VLOOKUP('Xlookup set'!$S165,'Xlookup set'!$A$1:$R$1200,17,FALSE)=0,"",VLOOKUP('Xlookup set'!$S165,'Xlookup set'!$A$1:$R$1200,17,FALSE)),"")</f>
        <v/>
      </c>
      <c r="Q165" t="str">
        <f>IFERROR(IF(VLOOKUP('Xlookup set'!$S165,'Xlookup set'!$A$1:$R$1200,18,FALSE)=0,"",VLOOKUP('Xlookup set'!$S165,'Xlookup set'!$A$1:$R$1200,18,FALSE)),"")</f>
        <v/>
      </c>
    </row>
    <row r="166" spans="1:17">
      <c r="A166" t="str">
        <f>IFERROR(VLOOKUP('Xlookup set'!$S166,'Xlookup set'!$A$1:$R$1200,2,FALSE),"")</f>
        <v/>
      </c>
      <c r="B166" t="str">
        <f>IF(I166&lt;&gt;"",ドッグキャリー!$I$2,"")</f>
        <v/>
      </c>
      <c r="C166" t="str">
        <f t="shared" si="8"/>
        <v/>
      </c>
      <c r="D166" t="str">
        <f t="shared" si="9"/>
        <v/>
      </c>
      <c r="E166" t="str">
        <f>IFERROR(IF(VLOOKUP('Xlookup set'!$S166,'Xlookup set'!$A$1:$R$1200,6,FALSE)=0,"",VLOOKUP('Xlookup set'!$S166,'Xlookup set'!$A$1:$R$1200,6,FALSE)),"")</f>
        <v/>
      </c>
      <c r="F166" t="str">
        <f t="array" aca="1" ref="F166" ca="1">IFERROR(F(VLOOKUP('Xlookup set'!$S166,'Xlookup set'!$A$1:$R$1200,7,FALSE)=0,"",VLOOKUP('Xlookup set'!$S166,'Xlookup set'!$A$1:$R$1200,7,FALSE)),"")</f>
        <v/>
      </c>
      <c r="G166" t="str">
        <f>IFERROR(IF(VLOOKUP('Xlookup set'!$S166,'Xlookup set'!$A$1:$R$1200,8,FALSE)=0,"",VLOOKUP('Xlookup set'!$S166,'Xlookup set'!$A$1:$R$1200,8,FALSE)),"")</f>
        <v/>
      </c>
      <c r="H166" s="89" t="str">
        <f>IFERROR(IF(VLOOKUP('Xlookup set'!$S166,'Xlookup set'!$A$1:$R$1200,9,FALSE)=0,"",VLOOKUP('Xlookup set'!$S166,'Xlookup set'!$A$1:$R$1200,9,FALSE)),"")</f>
        <v/>
      </c>
      <c r="I166" t="str">
        <f>IFERROR(IF(VLOOKUP('Xlookup set'!$S166,'Xlookup set'!$A$1:$R$1200,10,FALSE)=0,"",VLOOKUP('Xlookup set'!$S166,'Xlookup set'!$A$1:$R$1200,10,FALSE)),"")</f>
        <v/>
      </c>
      <c r="J166" t="str">
        <f>IFERROR(IF(VLOOKUP('Xlookup set'!$S166,'Xlookup set'!$A$1:$R$1200,11,FALSE)=0,"",VLOOKUP('Xlookup set'!$S166,'Xlookup set'!$A$1:$R$1200,11,FALSE)),"")</f>
        <v/>
      </c>
      <c r="K166" t="str">
        <f>IFERROR(IF(VLOOKUP('Xlookup set'!$S166,'Xlookup set'!$A$1:$R$1200,12,FALSE)=0,"",VLOOKUP('Xlookup set'!$S166,'Xlookup set'!$A$1:$R$1200,12,FALSE)),"")</f>
        <v/>
      </c>
      <c r="L166" t="str">
        <f>IFERROR(IF(VLOOKUP('Xlookup set'!$S166,'Xlookup set'!$A$1:$R$1200,13,FALSE)=0,"",VLOOKUP('Xlookup set'!$S166,'Xlookup set'!$A$1:$R$1200,13,FALSE)),"")</f>
        <v/>
      </c>
      <c r="M166" t="str">
        <f>IFERROR(IF(VLOOKUP('Xlookup set'!$S166,'Xlookup set'!$A$1:$R$1200,14,FALSE)=0,"",VLOOKUP('Xlookup set'!$S166,'Xlookup set'!$A$1:$R$1200,14,FALSE)),"")</f>
        <v/>
      </c>
      <c r="N166" t="str">
        <f>IFERROR(IF(VLOOKUP('Xlookup set'!$S166,'Xlookup set'!$A$1:$R$1200,15,FALSE)=0,"",VLOOKUP('Xlookup set'!$S166,'Xlookup set'!$A$1:$R$1200,15,FALSE)),"")</f>
        <v/>
      </c>
      <c r="O166" t="str">
        <f>IFERROR(IF(VLOOKUP('Xlookup set'!$S166,'Xlookup set'!$A$1:$R$1200,16,FALSE)=0,"",VLOOKUP('Xlookup set'!$S166,'Xlookup set'!$A$1:$R$1200,16,FALSE)),"")</f>
        <v/>
      </c>
      <c r="P166" t="str">
        <f t="array" aca="1" ref="P166" ca="1">IFERROR(Y2IF(VLOOKUP('Xlookup set'!$S166,'Xlookup set'!$A$1:$R$1200,17,FALSE)=0,"",VLOOKUP('Xlookup set'!$S166,'Xlookup set'!$A$1:$R$1200,17,FALSE)),"")</f>
        <v/>
      </c>
      <c r="Q166" t="str">
        <f>IFERROR(IF(VLOOKUP('Xlookup set'!$S166,'Xlookup set'!$A$1:$R$1200,18,FALSE)=0,"",VLOOKUP('Xlookup set'!$S166,'Xlookup set'!$A$1:$R$1200,18,FALSE)),"")</f>
        <v/>
      </c>
    </row>
    <row r="167" spans="1:17">
      <c r="A167" t="str">
        <f>IFERROR(VLOOKUP('Xlookup set'!$S167,'Xlookup set'!$A$1:$R$1200,2,FALSE),"")</f>
        <v/>
      </c>
      <c r="B167" t="str">
        <f>IF(I167&lt;&gt;"",ドッグキャリー!$I$2,"")</f>
        <v/>
      </c>
      <c r="C167" t="str">
        <f t="shared" si="8"/>
        <v/>
      </c>
      <c r="D167" t="str">
        <f t="shared" si="9"/>
        <v/>
      </c>
      <c r="E167" t="str">
        <f>IFERROR(IF(VLOOKUP('Xlookup set'!$S167,'Xlookup set'!$A$1:$R$1200,6,FALSE)=0,"",VLOOKUP('Xlookup set'!$S167,'Xlookup set'!$A$1:$R$1200,6,FALSE)),"")</f>
        <v/>
      </c>
      <c r="F167" t="str">
        <f t="array" aca="1" ref="F167" ca="1">IFERROR(F(VLOOKUP('Xlookup set'!$S167,'Xlookup set'!$A$1:$R$1200,7,FALSE)=0,"",VLOOKUP('Xlookup set'!$S167,'Xlookup set'!$A$1:$R$1200,7,FALSE)),"")</f>
        <v/>
      </c>
      <c r="G167" t="str">
        <f>IFERROR(IF(VLOOKUP('Xlookup set'!$S167,'Xlookup set'!$A$1:$R$1200,8,FALSE)=0,"",VLOOKUP('Xlookup set'!$S167,'Xlookup set'!$A$1:$R$1200,8,FALSE)),"")</f>
        <v/>
      </c>
      <c r="H167" s="89" t="str">
        <f>IFERROR(IF(VLOOKUP('Xlookup set'!$S167,'Xlookup set'!$A$1:$R$1200,9,FALSE)=0,"",VLOOKUP('Xlookup set'!$S167,'Xlookup set'!$A$1:$R$1200,9,FALSE)),"")</f>
        <v/>
      </c>
      <c r="I167" t="str">
        <f>IFERROR(IF(VLOOKUP('Xlookup set'!$S167,'Xlookup set'!$A$1:$R$1200,10,FALSE)=0,"",VLOOKUP('Xlookup set'!$S167,'Xlookup set'!$A$1:$R$1200,10,FALSE)),"")</f>
        <v/>
      </c>
      <c r="J167" t="str">
        <f>IFERROR(IF(VLOOKUP('Xlookup set'!$S167,'Xlookup set'!$A$1:$R$1200,11,FALSE)=0,"",VLOOKUP('Xlookup set'!$S167,'Xlookup set'!$A$1:$R$1200,11,FALSE)),"")</f>
        <v/>
      </c>
      <c r="K167" t="str">
        <f>IFERROR(IF(VLOOKUP('Xlookup set'!$S167,'Xlookup set'!$A$1:$R$1200,12,FALSE)=0,"",VLOOKUP('Xlookup set'!$S167,'Xlookup set'!$A$1:$R$1200,12,FALSE)),"")</f>
        <v/>
      </c>
      <c r="L167" t="str">
        <f>IFERROR(IF(VLOOKUP('Xlookup set'!$S167,'Xlookup set'!$A$1:$R$1200,13,FALSE)=0,"",VLOOKUP('Xlookup set'!$S167,'Xlookup set'!$A$1:$R$1200,13,FALSE)),"")</f>
        <v/>
      </c>
      <c r="M167" t="str">
        <f>IFERROR(IF(VLOOKUP('Xlookup set'!$S167,'Xlookup set'!$A$1:$R$1200,14,FALSE)=0,"",VLOOKUP('Xlookup set'!$S167,'Xlookup set'!$A$1:$R$1200,14,FALSE)),"")</f>
        <v/>
      </c>
      <c r="N167" t="str">
        <f>IFERROR(IF(VLOOKUP('Xlookup set'!$S167,'Xlookup set'!$A$1:$R$1200,15,FALSE)=0,"",VLOOKUP('Xlookup set'!$S167,'Xlookup set'!$A$1:$R$1200,15,FALSE)),"")</f>
        <v/>
      </c>
      <c r="O167" t="str">
        <f>IFERROR(IF(VLOOKUP('Xlookup set'!$S167,'Xlookup set'!$A$1:$R$1200,16,FALSE)=0,"",VLOOKUP('Xlookup set'!$S167,'Xlookup set'!$A$1:$R$1200,16,FALSE)),"")</f>
        <v/>
      </c>
      <c r="P167" t="str">
        <f t="array" aca="1" ref="P167" ca="1">IFERROR(Y2IF(VLOOKUP('Xlookup set'!$S167,'Xlookup set'!$A$1:$R$1200,17,FALSE)=0,"",VLOOKUP('Xlookup set'!$S167,'Xlookup set'!$A$1:$R$1200,17,FALSE)),"")</f>
        <v/>
      </c>
      <c r="Q167" t="str">
        <f>IFERROR(IF(VLOOKUP('Xlookup set'!$S167,'Xlookup set'!$A$1:$R$1200,18,FALSE)=0,"",VLOOKUP('Xlookup set'!$S167,'Xlookup set'!$A$1:$R$1200,18,FALSE)),"")</f>
        <v/>
      </c>
    </row>
    <row r="168" spans="1:17">
      <c r="A168" t="str">
        <f>IFERROR(VLOOKUP('Xlookup set'!$S168,'Xlookup set'!$A$1:$R$1200,2,FALSE),"")</f>
        <v/>
      </c>
      <c r="B168" t="str">
        <f>IF(I168&lt;&gt;"",ドッグキャリー!$I$2,"")</f>
        <v/>
      </c>
      <c r="C168" t="str">
        <f t="shared" si="8"/>
        <v/>
      </c>
      <c r="D168" t="str">
        <f t="shared" si="9"/>
        <v/>
      </c>
      <c r="E168" t="str">
        <f>IFERROR(IF(VLOOKUP('Xlookup set'!$S168,'Xlookup set'!$A$1:$R$1200,6,FALSE)=0,"",VLOOKUP('Xlookup set'!$S168,'Xlookup set'!$A$1:$R$1200,6,FALSE)),"")</f>
        <v/>
      </c>
      <c r="F168" t="str">
        <f t="array" aca="1" ref="F168" ca="1">IFERROR(F(VLOOKUP('Xlookup set'!$S168,'Xlookup set'!$A$1:$R$1200,7,FALSE)=0,"",VLOOKUP('Xlookup set'!$S168,'Xlookup set'!$A$1:$R$1200,7,FALSE)),"")</f>
        <v/>
      </c>
      <c r="G168" t="str">
        <f>IFERROR(IF(VLOOKUP('Xlookup set'!$S168,'Xlookup set'!$A$1:$R$1200,8,FALSE)=0,"",VLOOKUP('Xlookup set'!$S168,'Xlookup set'!$A$1:$R$1200,8,FALSE)),"")</f>
        <v/>
      </c>
      <c r="H168" s="89" t="str">
        <f>IFERROR(IF(VLOOKUP('Xlookup set'!$S168,'Xlookup set'!$A$1:$R$1200,9,FALSE)=0,"",VLOOKUP('Xlookup set'!$S168,'Xlookup set'!$A$1:$R$1200,9,FALSE)),"")</f>
        <v/>
      </c>
      <c r="I168" t="str">
        <f>IFERROR(IF(VLOOKUP('Xlookup set'!$S168,'Xlookup set'!$A$1:$R$1200,10,FALSE)=0,"",VLOOKUP('Xlookup set'!$S168,'Xlookup set'!$A$1:$R$1200,10,FALSE)),"")</f>
        <v/>
      </c>
      <c r="J168" t="str">
        <f>IFERROR(IF(VLOOKUP('Xlookup set'!$S168,'Xlookup set'!$A$1:$R$1200,11,FALSE)=0,"",VLOOKUP('Xlookup set'!$S168,'Xlookup set'!$A$1:$R$1200,11,FALSE)),"")</f>
        <v/>
      </c>
      <c r="K168" t="str">
        <f>IFERROR(IF(VLOOKUP('Xlookup set'!$S168,'Xlookup set'!$A$1:$R$1200,12,FALSE)=0,"",VLOOKUP('Xlookup set'!$S168,'Xlookup set'!$A$1:$R$1200,12,FALSE)),"")</f>
        <v/>
      </c>
      <c r="L168" t="str">
        <f>IFERROR(IF(VLOOKUP('Xlookup set'!$S168,'Xlookup set'!$A$1:$R$1200,13,FALSE)=0,"",VLOOKUP('Xlookup set'!$S168,'Xlookup set'!$A$1:$R$1200,13,FALSE)),"")</f>
        <v/>
      </c>
      <c r="M168" t="str">
        <f>IFERROR(IF(VLOOKUP('Xlookup set'!$S168,'Xlookup set'!$A$1:$R$1200,14,FALSE)=0,"",VLOOKUP('Xlookup set'!$S168,'Xlookup set'!$A$1:$R$1200,14,FALSE)),"")</f>
        <v/>
      </c>
      <c r="N168" t="str">
        <f>IFERROR(IF(VLOOKUP('Xlookup set'!$S168,'Xlookup set'!$A$1:$R$1200,15,FALSE)=0,"",VLOOKUP('Xlookup set'!$S168,'Xlookup set'!$A$1:$R$1200,15,FALSE)),"")</f>
        <v/>
      </c>
      <c r="O168" t="str">
        <f>IFERROR(IF(VLOOKUP('Xlookup set'!$S168,'Xlookup set'!$A$1:$R$1200,16,FALSE)=0,"",VLOOKUP('Xlookup set'!$S168,'Xlookup set'!$A$1:$R$1200,16,FALSE)),"")</f>
        <v/>
      </c>
      <c r="P168" t="str">
        <f t="array" aca="1" ref="P168" ca="1">IFERROR(Y2IF(VLOOKUP('Xlookup set'!$S168,'Xlookup set'!$A$1:$R$1200,17,FALSE)=0,"",VLOOKUP('Xlookup set'!$S168,'Xlookup set'!$A$1:$R$1200,17,FALSE)),"")</f>
        <v/>
      </c>
      <c r="Q168" t="str">
        <f>IFERROR(IF(VLOOKUP('Xlookup set'!$S168,'Xlookup set'!$A$1:$R$1200,18,FALSE)=0,"",VLOOKUP('Xlookup set'!$S168,'Xlookup set'!$A$1:$R$1200,18,FALSE)),"")</f>
        <v/>
      </c>
    </row>
    <row r="169" spans="1:17">
      <c r="A169" t="str">
        <f>IFERROR(VLOOKUP('Xlookup set'!$S169,'Xlookup set'!$A$1:$R$1200,2,FALSE),"")</f>
        <v/>
      </c>
      <c r="B169" t="str">
        <f>IF(I169&lt;&gt;"",ドッグキャリー!$I$2,"")</f>
        <v/>
      </c>
      <c r="C169" t="str">
        <f t="shared" si="8"/>
        <v/>
      </c>
      <c r="D169" t="str">
        <f t="shared" si="9"/>
        <v/>
      </c>
      <c r="E169" t="str">
        <f>IFERROR(IF(VLOOKUP('Xlookup set'!$S169,'Xlookup set'!$A$1:$R$1200,6,FALSE)=0,"",VLOOKUP('Xlookup set'!$S169,'Xlookup set'!$A$1:$R$1200,6,FALSE)),"")</f>
        <v/>
      </c>
      <c r="F169" t="str">
        <f t="array" aca="1" ref="F169" ca="1">IFERROR(F(VLOOKUP('Xlookup set'!$S169,'Xlookup set'!$A$1:$R$1200,7,FALSE)=0,"",VLOOKUP('Xlookup set'!$S169,'Xlookup set'!$A$1:$R$1200,7,FALSE)),"")</f>
        <v/>
      </c>
      <c r="G169" t="str">
        <f>IFERROR(IF(VLOOKUP('Xlookup set'!$S169,'Xlookup set'!$A$1:$R$1200,8,FALSE)=0,"",VLOOKUP('Xlookup set'!$S169,'Xlookup set'!$A$1:$R$1200,8,FALSE)),"")</f>
        <v/>
      </c>
      <c r="H169" s="89" t="str">
        <f>IFERROR(IF(VLOOKUP('Xlookup set'!$S169,'Xlookup set'!$A$1:$R$1200,9,FALSE)=0,"",VLOOKUP('Xlookup set'!$S169,'Xlookup set'!$A$1:$R$1200,9,FALSE)),"")</f>
        <v/>
      </c>
      <c r="I169" t="str">
        <f>IFERROR(IF(VLOOKUP('Xlookup set'!$S169,'Xlookup set'!$A$1:$R$1200,10,FALSE)=0,"",VLOOKUP('Xlookup set'!$S169,'Xlookup set'!$A$1:$R$1200,10,FALSE)),"")</f>
        <v/>
      </c>
      <c r="J169" t="str">
        <f>IFERROR(IF(VLOOKUP('Xlookup set'!$S169,'Xlookup set'!$A$1:$R$1200,11,FALSE)=0,"",VLOOKUP('Xlookup set'!$S169,'Xlookup set'!$A$1:$R$1200,11,FALSE)),"")</f>
        <v/>
      </c>
      <c r="K169" t="str">
        <f>IFERROR(IF(VLOOKUP('Xlookup set'!$S169,'Xlookup set'!$A$1:$R$1200,12,FALSE)=0,"",VLOOKUP('Xlookup set'!$S169,'Xlookup set'!$A$1:$R$1200,12,FALSE)),"")</f>
        <v/>
      </c>
      <c r="L169" t="str">
        <f>IFERROR(IF(VLOOKUP('Xlookup set'!$S169,'Xlookup set'!$A$1:$R$1200,13,FALSE)=0,"",VLOOKUP('Xlookup set'!$S169,'Xlookup set'!$A$1:$R$1200,13,FALSE)),"")</f>
        <v/>
      </c>
      <c r="M169" t="str">
        <f>IFERROR(IF(VLOOKUP('Xlookup set'!$S169,'Xlookup set'!$A$1:$R$1200,14,FALSE)=0,"",VLOOKUP('Xlookup set'!$S169,'Xlookup set'!$A$1:$R$1200,14,FALSE)),"")</f>
        <v/>
      </c>
      <c r="N169" t="str">
        <f>IFERROR(IF(VLOOKUP('Xlookup set'!$S169,'Xlookup set'!$A$1:$R$1200,15,FALSE)=0,"",VLOOKUP('Xlookup set'!$S169,'Xlookup set'!$A$1:$R$1200,15,FALSE)),"")</f>
        <v/>
      </c>
      <c r="O169" t="str">
        <f>IFERROR(IF(VLOOKUP('Xlookup set'!$S169,'Xlookup set'!$A$1:$R$1200,16,FALSE)=0,"",VLOOKUP('Xlookup set'!$S169,'Xlookup set'!$A$1:$R$1200,16,FALSE)),"")</f>
        <v/>
      </c>
      <c r="P169" t="str">
        <f t="array" aca="1" ref="P169" ca="1">IFERROR(Y2IF(VLOOKUP('Xlookup set'!$S169,'Xlookup set'!$A$1:$R$1200,17,FALSE)=0,"",VLOOKUP('Xlookup set'!$S169,'Xlookup set'!$A$1:$R$1200,17,FALSE)),"")</f>
        <v/>
      </c>
      <c r="Q169" t="str">
        <f>IFERROR(IF(VLOOKUP('Xlookup set'!$S169,'Xlookup set'!$A$1:$R$1200,18,FALSE)=0,"",VLOOKUP('Xlookup set'!$S169,'Xlookup set'!$A$1:$R$1200,18,FALSE)),"")</f>
        <v/>
      </c>
    </row>
    <row r="170" spans="1:17">
      <c r="A170" t="str">
        <f>IFERROR(VLOOKUP('Xlookup set'!$S170,'Xlookup set'!$A$1:$R$1200,2,FALSE),"")</f>
        <v/>
      </c>
      <c r="B170" t="str">
        <f>IF(I170&lt;&gt;"",ドッグキャリー!$I$2,"")</f>
        <v/>
      </c>
      <c r="C170" t="str">
        <f t="shared" si="8"/>
        <v/>
      </c>
      <c r="D170" t="str">
        <f t="shared" si="9"/>
        <v/>
      </c>
      <c r="E170" t="str">
        <f>IFERROR(IF(VLOOKUP('Xlookup set'!$S170,'Xlookup set'!$A$1:$R$1200,6,FALSE)=0,"",VLOOKUP('Xlookup set'!$S170,'Xlookup set'!$A$1:$R$1200,6,FALSE)),"")</f>
        <v/>
      </c>
      <c r="F170" t="str">
        <f t="array" aca="1" ref="F170" ca="1">IFERROR(F(VLOOKUP('Xlookup set'!$S170,'Xlookup set'!$A$1:$R$1200,7,FALSE)=0,"",VLOOKUP('Xlookup set'!$S170,'Xlookup set'!$A$1:$R$1200,7,FALSE)),"")</f>
        <v/>
      </c>
      <c r="G170" t="str">
        <f>IFERROR(IF(VLOOKUP('Xlookup set'!$S170,'Xlookup set'!$A$1:$R$1200,8,FALSE)=0,"",VLOOKUP('Xlookup set'!$S170,'Xlookup set'!$A$1:$R$1200,8,FALSE)),"")</f>
        <v/>
      </c>
      <c r="H170" s="89" t="str">
        <f>IFERROR(IF(VLOOKUP('Xlookup set'!$S170,'Xlookup set'!$A$1:$R$1200,9,FALSE)=0,"",VLOOKUP('Xlookup set'!$S170,'Xlookup set'!$A$1:$R$1200,9,FALSE)),"")</f>
        <v/>
      </c>
      <c r="I170" t="str">
        <f>IFERROR(IF(VLOOKUP('Xlookup set'!$S170,'Xlookup set'!$A$1:$R$1200,10,FALSE)=0,"",VLOOKUP('Xlookup set'!$S170,'Xlookup set'!$A$1:$R$1200,10,FALSE)),"")</f>
        <v/>
      </c>
      <c r="J170" t="str">
        <f>IFERROR(IF(VLOOKUP('Xlookup set'!$S170,'Xlookup set'!$A$1:$R$1200,11,FALSE)=0,"",VLOOKUP('Xlookup set'!$S170,'Xlookup set'!$A$1:$R$1200,11,FALSE)),"")</f>
        <v/>
      </c>
      <c r="K170" t="str">
        <f>IFERROR(IF(VLOOKUP('Xlookup set'!$S170,'Xlookup set'!$A$1:$R$1200,12,FALSE)=0,"",VLOOKUP('Xlookup set'!$S170,'Xlookup set'!$A$1:$R$1200,12,FALSE)),"")</f>
        <v/>
      </c>
      <c r="L170" t="str">
        <f>IFERROR(IF(VLOOKUP('Xlookup set'!$S170,'Xlookup set'!$A$1:$R$1200,13,FALSE)=0,"",VLOOKUP('Xlookup set'!$S170,'Xlookup set'!$A$1:$R$1200,13,FALSE)),"")</f>
        <v/>
      </c>
      <c r="M170" t="str">
        <f>IFERROR(IF(VLOOKUP('Xlookup set'!$S170,'Xlookup set'!$A$1:$R$1200,14,FALSE)=0,"",VLOOKUP('Xlookup set'!$S170,'Xlookup set'!$A$1:$R$1200,14,FALSE)),"")</f>
        <v/>
      </c>
      <c r="N170" t="str">
        <f>IFERROR(IF(VLOOKUP('Xlookup set'!$S170,'Xlookup set'!$A$1:$R$1200,15,FALSE)=0,"",VLOOKUP('Xlookup set'!$S170,'Xlookup set'!$A$1:$R$1200,15,FALSE)),"")</f>
        <v/>
      </c>
      <c r="O170" t="str">
        <f>IFERROR(IF(VLOOKUP('Xlookup set'!$S170,'Xlookup set'!$A$1:$R$1200,16,FALSE)=0,"",VLOOKUP('Xlookup set'!$S170,'Xlookup set'!$A$1:$R$1200,16,FALSE)),"")</f>
        <v/>
      </c>
      <c r="P170" t="str">
        <f t="array" aca="1" ref="P170" ca="1">IFERROR(Y2IF(VLOOKUP('Xlookup set'!$S170,'Xlookup set'!$A$1:$R$1200,17,FALSE)=0,"",VLOOKUP('Xlookup set'!$S170,'Xlookup set'!$A$1:$R$1200,17,FALSE)),"")</f>
        <v/>
      </c>
      <c r="Q170" t="str">
        <f>IFERROR(IF(VLOOKUP('Xlookup set'!$S170,'Xlookup set'!$A$1:$R$1200,18,FALSE)=0,"",VLOOKUP('Xlookup set'!$S170,'Xlookup set'!$A$1:$R$1200,18,FALSE)),"")</f>
        <v/>
      </c>
    </row>
    <row r="171" spans="1:17">
      <c r="A171" t="str">
        <f>IFERROR(VLOOKUP('Xlookup set'!$S171,'Xlookup set'!$A$1:$R$1200,2,FALSE),"")</f>
        <v/>
      </c>
      <c r="B171" t="str">
        <f>IF(I171&lt;&gt;"",ドッグキャリー!$I$2,"")</f>
        <v/>
      </c>
      <c r="C171" t="str">
        <f t="shared" si="8"/>
        <v/>
      </c>
      <c r="D171" t="str">
        <f t="shared" si="9"/>
        <v/>
      </c>
      <c r="E171" t="str">
        <f>IFERROR(IF(VLOOKUP('Xlookup set'!$S171,'Xlookup set'!$A$1:$R$1200,6,FALSE)=0,"",VLOOKUP('Xlookup set'!$S171,'Xlookup set'!$A$1:$R$1200,6,FALSE)),"")</f>
        <v/>
      </c>
      <c r="F171" t="str">
        <f t="array" aca="1" ref="F171" ca="1">IFERROR(F(VLOOKUP('Xlookup set'!$S171,'Xlookup set'!$A$1:$R$1200,7,FALSE)=0,"",VLOOKUP('Xlookup set'!$S171,'Xlookup set'!$A$1:$R$1200,7,FALSE)),"")</f>
        <v/>
      </c>
      <c r="G171" t="str">
        <f>IFERROR(IF(VLOOKUP('Xlookup set'!$S171,'Xlookup set'!$A$1:$R$1200,8,FALSE)=0,"",VLOOKUP('Xlookup set'!$S171,'Xlookup set'!$A$1:$R$1200,8,FALSE)),"")</f>
        <v/>
      </c>
      <c r="H171" s="89" t="str">
        <f>IFERROR(IF(VLOOKUP('Xlookup set'!$S171,'Xlookup set'!$A$1:$R$1200,9,FALSE)=0,"",VLOOKUP('Xlookup set'!$S171,'Xlookup set'!$A$1:$R$1200,9,FALSE)),"")</f>
        <v/>
      </c>
      <c r="I171" t="str">
        <f>IFERROR(IF(VLOOKUP('Xlookup set'!$S171,'Xlookup set'!$A$1:$R$1200,10,FALSE)=0,"",VLOOKUP('Xlookup set'!$S171,'Xlookup set'!$A$1:$R$1200,10,FALSE)),"")</f>
        <v/>
      </c>
      <c r="J171" t="str">
        <f>IFERROR(IF(VLOOKUP('Xlookup set'!$S171,'Xlookup set'!$A$1:$R$1200,11,FALSE)=0,"",VLOOKUP('Xlookup set'!$S171,'Xlookup set'!$A$1:$R$1200,11,FALSE)),"")</f>
        <v/>
      </c>
      <c r="K171" t="str">
        <f>IFERROR(IF(VLOOKUP('Xlookup set'!$S171,'Xlookup set'!$A$1:$R$1200,12,FALSE)=0,"",VLOOKUP('Xlookup set'!$S171,'Xlookup set'!$A$1:$R$1200,12,FALSE)),"")</f>
        <v/>
      </c>
      <c r="L171" t="str">
        <f>IFERROR(IF(VLOOKUP('Xlookup set'!$S171,'Xlookup set'!$A$1:$R$1200,13,FALSE)=0,"",VLOOKUP('Xlookup set'!$S171,'Xlookup set'!$A$1:$R$1200,13,FALSE)),"")</f>
        <v/>
      </c>
      <c r="M171" t="str">
        <f>IFERROR(IF(VLOOKUP('Xlookup set'!$S171,'Xlookup set'!$A$1:$R$1200,14,FALSE)=0,"",VLOOKUP('Xlookup set'!$S171,'Xlookup set'!$A$1:$R$1200,14,FALSE)),"")</f>
        <v/>
      </c>
      <c r="N171" t="str">
        <f>IFERROR(IF(VLOOKUP('Xlookup set'!$S171,'Xlookup set'!$A$1:$R$1200,15,FALSE)=0,"",VLOOKUP('Xlookup set'!$S171,'Xlookup set'!$A$1:$R$1200,15,FALSE)),"")</f>
        <v/>
      </c>
      <c r="O171" t="str">
        <f>IFERROR(IF(VLOOKUP('Xlookup set'!$S171,'Xlookup set'!$A$1:$R$1200,16,FALSE)=0,"",VLOOKUP('Xlookup set'!$S171,'Xlookup set'!$A$1:$R$1200,16,FALSE)),"")</f>
        <v/>
      </c>
      <c r="P171" t="str">
        <f t="array" aca="1" ref="P171" ca="1">IFERROR(Y2IF(VLOOKUP('Xlookup set'!$S171,'Xlookup set'!$A$1:$R$1200,17,FALSE)=0,"",VLOOKUP('Xlookup set'!$S171,'Xlookup set'!$A$1:$R$1200,17,FALSE)),"")</f>
        <v/>
      </c>
      <c r="Q171" t="str">
        <f>IFERROR(IF(VLOOKUP('Xlookup set'!$S171,'Xlookup set'!$A$1:$R$1200,18,FALSE)=0,"",VLOOKUP('Xlookup set'!$S171,'Xlookup set'!$A$1:$R$1200,18,FALSE)),"")</f>
        <v/>
      </c>
    </row>
    <row r="172" spans="1:17">
      <c r="A172" t="str">
        <f>IFERROR(VLOOKUP('Xlookup set'!$S172,'Xlookup set'!$A$1:$R$1200,2,FALSE),"")</f>
        <v/>
      </c>
      <c r="B172" t="str">
        <f>IF(I172&lt;&gt;"",ドッグキャリー!$I$2,"")</f>
        <v/>
      </c>
      <c r="C172" t="str">
        <f t="shared" si="8"/>
        <v/>
      </c>
      <c r="D172" t="str">
        <f t="shared" si="9"/>
        <v/>
      </c>
      <c r="E172" t="str">
        <f>IFERROR(IF(VLOOKUP('Xlookup set'!$S172,'Xlookup set'!$A$1:$R$1200,6,FALSE)=0,"",VLOOKUP('Xlookup set'!$S172,'Xlookup set'!$A$1:$R$1200,6,FALSE)),"")</f>
        <v/>
      </c>
      <c r="F172" t="str">
        <f t="array" aca="1" ref="F172" ca="1">IFERROR(F(VLOOKUP('Xlookup set'!$S172,'Xlookup set'!$A$1:$R$1200,7,FALSE)=0,"",VLOOKUP('Xlookup set'!$S172,'Xlookup set'!$A$1:$R$1200,7,FALSE)),"")</f>
        <v/>
      </c>
      <c r="G172" t="str">
        <f>IFERROR(IF(VLOOKUP('Xlookup set'!$S172,'Xlookup set'!$A$1:$R$1200,8,FALSE)=0,"",VLOOKUP('Xlookup set'!$S172,'Xlookup set'!$A$1:$R$1200,8,FALSE)),"")</f>
        <v/>
      </c>
      <c r="H172" s="89" t="str">
        <f>IFERROR(IF(VLOOKUP('Xlookup set'!$S172,'Xlookup set'!$A$1:$R$1200,9,FALSE)=0,"",VLOOKUP('Xlookup set'!$S172,'Xlookup set'!$A$1:$R$1200,9,FALSE)),"")</f>
        <v/>
      </c>
      <c r="I172" t="str">
        <f>IFERROR(IF(VLOOKUP('Xlookup set'!$S172,'Xlookup set'!$A$1:$R$1200,10,FALSE)=0,"",VLOOKUP('Xlookup set'!$S172,'Xlookup set'!$A$1:$R$1200,10,FALSE)),"")</f>
        <v/>
      </c>
      <c r="J172" t="str">
        <f>IFERROR(IF(VLOOKUP('Xlookup set'!$S172,'Xlookup set'!$A$1:$R$1200,11,FALSE)=0,"",VLOOKUP('Xlookup set'!$S172,'Xlookup set'!$A$1:$R$1200,11,FALSE)),"")</f>
        <v/>
      </c>
      <c r="K172" t="str">
        <f>IFERROR(IF(VLOOKUP('Xlookup set'!$S172,'Xlookup set'!$A$1:$R$1200,12,FALSE)=0,"",VLOOKUP('Xlookup set'!$S172,'Xlookup set'!$A$1:$R$1200,12,FALSE)),"")</f>
        <v/>
      </c>
      <c r="L172" t="str">
        <f>IFERROR(IF(VLOOKUP('Xlookup set'!$S172,'Xlookup set'!$A$1:$R$1200,13,FALSE)=0,"",VLOOKUP('Xlookup set'!$S172,'Xlookup set'!$A$1:$R$1200,13,FALSE)),"")</f>
        <v/>
      </c>
      <c r="M172" t="str">
        <f>IFERROR(IF(VLOOKUP('Xlookup set'!$S172,'Xlookup set'!$A$1:$R$1200,14,FALSE)=0,"",VLOOKUP('Xlookup set'!$S172,'Xlookup set'!$A$1:$R$1200,14,FALSE)),"")</f>
        <v/>
      </c>
      <c r="N172" t="str">
        <f>IFERROR(IF(VLOOKUP('Xlookup set'!$S172,'Xlookup set'!$A$1:$R$1200,15,FALSE)=0,"",VLOOKUP('Xlookup set'!$S172,'Xlookup set'!$A$1:$R$1200,15,FALSE)),"")</f>
        <v/>
      </c>
      <c r="O172" t="str">
        <f>IFERROR(IF(VLOOKUP('Xlookup set'!$S172,'Xlookup set'!$A$1:$R$1200,16,FALSE)=0,"",VLOOKUP('Xlookup set'!$S172,'Xlookup set'!$A$1:$R$1200,16,FALSE)),"")</f>
        <v/>
      </c>
      <c r="P172" t="str">
        <f t="array" aca="1" ref="P172" ca="1">IFERROR(Y2IF(VLOOKUP('Xlookup set'!$S172,'Xlookup set'!$A$1:$R$1200,17,FALSE)=0,"",VLOOKUP('Xlookup set'!$S172,'Xlookup set'!$A$1:$R$1200,17,FALSE)),"")</f>
        <v/>
      </c>
      <c r="Q172" t="str">
        <f>IFERROR(IF(VLOOKUP('Xlookup set'!$S172,'Xlookup set'!$A$1:$R$1200,18,FALSE)=0,"",VLOOKUP('Xlookup set'!$S172,'Xlookup set'!$A$1:$R$1200,18,FALSE)),"")</f>
        <v/>
      </c>
    </row>
    <row r="173" spans="1:17">
      <c r="A173" t="str">
        <f>IFERROR(VLOOKUP('Xlookup set'!$S173,'Xlookup set'!$A$1:$R$1200,2,FALSE),"")</f>
        <v/>
      </c>
      <c r="B173" t="str">
        <f>IF(I173&lt;&gt;"",ドッグキャリー!$I$2,"")</f>
        <v/>
      </c>
      <c r="C173" t="str">
        <f t="shared" si="8"/>
        <v/>
      </c>
      <c r="D173" t="str">
        <f t="shared" si="9"/>
        <v/>
      </c>
      <c r="E173" t="str">
        <f>IFERROR(IF(VLOOKUP('Xlookup set'!$S173,'Xlookup set'!$A$1:$R$1200,6,FALSE)=0,"",VLOOKUP('Xlookup set'!$S173,'Xlookup set'!$A$1:$R$1200,6,FALSE)),"")</f>
        <v/>
      </c>
      <c r="F173" t="str">
        <f t="array" aca="1" ref="F173" ca="1">IFERROR(F(VLOOKUP('Xlookup set'!$S173,'Xlookup set'!$A$1:$R$1200,7,FALSE)=0,"",VLOOKUP('Xlookup set'!$S173,'Xlookup set'!$A$1:$R$1200,7,FALSE)),"")</f>
        <v/>
      </c>
      <c r="G173" t="str">
        <f>IFERROR(IF(VLOOKUP('Xlookup set'!$S173,'Xlookup set'!$A$1:$R$1200,8,FALSE)=0,"",VLOOKUP('Xlookup set'!$S173,'Xlookup set'!$A$1:$R$1200,8,FALSE)),"")</f>
        <v/>
      </c>
      <c r="H173" s="89" t="str">
        <f>IFERROR(IF(VLOOKUP('Xlookup set'!$S173,'Xlookup set'!$A$1:$R$1200,9,FALSE)=0,"",VLOOKUP('Xlookup set'!$S173,'Xlookup set'!$A$1:$R$1200,9,FALSE)),"")</f>
        <v/>
      </c>
      <c r="I173" t="str">
        <f>IFERROR(IF(VLOOKUP('Xlookup set'!$S173,'Xlookup set'!$A$1:$R$1200,10,FALSE)=0,"",VLOOKUP('Xlookup set'!$S173,'Xlookup set'!$A$1:$R$1200,10,FALSE)),"")</f>
        <v/>
      </c>
      <c r="J173" t="str">
        <f>IFERROR(IF(VLOOKUP('Xlookup set'!$S173,'Xlookup set'!$A$1:$R$1200,11,FALSE)=0,"",VLOOKUP('Xlookup set'!$S173,'Xlookup set'!$A$1:$R$1200,11,FALSE)),"")</f>
        <v/>
      </c>
      <c r="K173" t="str">
        <f>IFERROR(IF(VLOOKUP('Xlookup set'!$S173,'Xlookup set'!$A$1:$R$1200,12,FALSE)=0,"",VLOOKUP('Xlookup set'!$S173,'Xlookup set'!$A$1:$R$1200,12,FALSE)),"")</f>
        <v/>
      </c>
      <c r="L173" t="str">
        <f>IFERROR(IF(VLOOKUP('Xlookup set'!$S173,'Xlookup set'!$A$1:$R$1200,13,FALSE)=0,"",VLOOKUP('Xlookup set'!$S173,'Xlookup set'!$A$1:$R$1200,13,FALSE)),"")</f>
        <v/>
      </c>
      <c r="M173" t="str">
        <f>IFERROR(IF(VLOOKUP('Xlookup set'!$S173,'Xlookup set'!$A$1:$R$1200,14,FALSE)=0,"",VLOOKUP('Xlookup set'!$S173,'Xlookup set'!$A$1:$R$1200,14,FALSE)),"")</f>
        <v/>
      </c>
      <c r="N173" t="str">
        <f>IFERROR(IF(VLOOKUP('Xlookup set'!$S173,'Xlookup set'!$A$1:$R$1200,15,FALSE)=0,"",VLOOKUP('Xlookup set'!$S173,'Xlookup set'!$A$1:$R$1200,15,FALSE)),"")</f>
        <v/>
      </c>
      <c r="O173" t="str">
        <f>IFERROR(IF(VLOOKUP('Xlookup set'!$S173,'Xlookup set'!$A$1:$R$1200,16,FALSE)=0,"",VLOOKUP('Xlookup set'!$S173,'Xlookup set'!$A$1:$R$1200,16,FALSE)),"")</f>
        <v/>
      </c>
      <c r="P173" t="str">
        <f t="array" aca="1" ref="P173" ca="1">IFERROR(Y2IF(VLOOKUP('Xlookup set'!$S173,'Xlookup set'!$A$1:$R$1200,17,FALSE)=0,"",VLOOKUP('Xlookup set'!$S173,'Xlookup set'!$A$1:$R$1200,17,FALSE)),"")</f>
        <v/>
      </c>
      <c r="Q173" t="str">
        <f>IFERROR(IF(VLOOKUP('Xlookup set'!$S173,'Xlookup set'!$A$1:$R$1200,18,FALSE)=0,"",VLOOKUP('Xlookup set'!$S173,'Xlookup set'!$A$1:$R$1200,18,FALSE)),"")</f>
        <v/>
      </c>
    </row>
    <row r="174" spans="1:17">
      <c r="A174" t="str">
        <f>IFERROR(VLOOKUP('Xlookup set'!$S174,'Xlookup set'!$A$1:$R$1200,2,FALSE),"")</f>
        <v/>
      </c>
      <c r="B174" t="str">
        <f>IF(I174&lt;&gt;"",ドッグキャリー!$I$2,"")</f>
        <v/>
      </c>
      <c r="C174" t="str">
        <f t="shared" si="8"/>
        <v/>
      </c>
      <c r="D174" t="str">
        <f t="shared" si="9"/>
        <v/>
      </c>
      <c r="E174" t="str">
        <f>IFERROR(IF(VLOOKUP('Xlookup set'!$S174,'Xlookup set'!$A$1:$R$1200,6,FALSE)=0,"",VLOOKUP('Xlookup set'!$S174,'Xlookup set'!$A$1:$R$1200,6,FALSE)),"")</f>
        <v/>
      </c>
      <c r="F174" t="str">
        <f t="array" aca="1" ref="F174" ca="1">IFERROR(F(VLOOKUP('Xlookup set'!$S174,'Xlookup set'!$A$1:$R$1200,7,FALSE)=0,"",VLOOKUP('Xlookup set'!$S174,'Xlookup set'!$A$1:$R$1200,7,FALSE)),"")</f>
        <v/>
      </c>
      <c r="G174" t="str">
        <f>IFERROR(IF(VLOOKUP('Xlookup set'!$S174,'Xlookup set'!$A$1:$R$1200,8,FALSE)=0,"",VLOOKUP('Xlookup set'!$S174,'Xlookup set'!$A$1:$R$1200,8,FALSE)),"")</f>
        <v/>
      </c>
      <c r="H174" s="89" t="str">
        <f>IFERROR(IF(VLOOKUP('Xlookup set'!$S174,'Xlookup set'!$A$1:$R$1200,9,FALSE)=0,"",VLOOKUP('Xlookup set'!$S174,'Xlookup set'!$A$1:$R$1200,9,FALSE)),"")</f>
        <v/>
      </c>
      <c r="I174" t="str">
        <f>IFERROR(IF(VLOOKUP('Xlookup set'!$S174,'Xlookup set'!$A$1:$R$1200,10,FALSE)=0,"",VLOOKUP('Xlookup set'!$S174,'Xlookup set'!$A$1:$R$1200,10,FALSE)),"")</f>
        <v/>
      </c>
      <c r="J174" t="str">
        <f>IFERROR(IF(VLOOKUP('Xlookup set'!$S174,'Xlookup set'!$A$1:$R$1200,11,FALSE)=0,"",VLOOKUP('Xlookup set'!$S174,'Xlookup set'!$A$1:$R$1200,11,FALSE)),"")</f>
        <v/>
      </c>
      <c r="K174" t="str">
        <f>IFERROR(IF(VLOOKUP('Xlookup set'!$S174,'Xlookup set'!$A$1:$R$1200,12,FALSE)=0,"",VLOOKUP('Xlookup set'!$S174,'Xlookup set'!$A$1:$R$1200,12,FALSE)),"")</f>
        <v/>
      </c>
      <c r="L174" t="str">
        <f>IFERROR(IF(VLOOKUP('Xlookup set'!$S174,'Xlookup set'!$A$1:$R$1200,13,FALSE)=0,"",VLOOKUP('Xlookup set'!$S174,'Xlookup set'!$A$1:$R$1200,13,FALSE)),"")</f>
        <v/>
      </c>
      <c r="M174" t="str">
        <f>IFERROR(IF(VLOOKUP('Xlookup set'!$S174,'Xlookup set'!$A$1:$R$1200,14,FALSE)=0,"",VLOOKUP('Xlookup set'!$S174,'Xlookup set'!$A$1:$R$1200,14,FALSE)),"")</f>
        <v/>
      </c>
      <c r="N174" t="str">
        <f>IFERROR(IF(VLOOKUP('Xlookup set'!$S174,'Xlookup set'!$A$1:$R$1200,15,FALSE)=0,"",VLOOKUP('Xlookup set'!$S174,'Xlookup set'!$A$1:$R$1200,15,FALSE)),"")</f>
        <v/>
      </c>
      <c r="O174" t="str">
        <f>IFERROR(IF(VLOOKUP('Xlookup set'!$S174,'Xlookup set'!$A$1:$R$1200,16,FALSE)=0,"",VLOOKUP('Xlookup set'!$S174,'Xlookup set'!$A$1:$R$1200,16,FALSE)),"")</f>
        <v/>
      </c>
      <c r="P174" t="str">
        <f t="array" aca="1" ref="P174" ca="1">IFERROR(Y2IF(VLOOKUP('Xlookup set'!$S174,'Xlookup set'!$A$1:$R$1200,17,FALSE)=0,"",VLOOKUP('Xlookup set'!$S174,'Xlookup set'!$A$1:$R$1200,17,FALSE)),"")</f>
        <v/>
      </c>
      <c r="Q174" t="str">
        <f>IFERROR(IF(VLOOKUP('Xlookup set'!$S174,'Xlookup set'!$A$1:$R$1200,18,FALSE)=0,"",VLOOKUP('Xlookup set'!$S174,'Xlookup set'!$A$1:$R$1200,18,FALSE)),"")</f>
        <v/>
      </c>
    </row>
    <row r="175" spans="1:17">
      <c r="A175" t="str">
        <f>IFERROR(VLOOKUP('Xlookup set'!$S175,'Xlookup set'!$A$1:$R$1200,2,FALSE),"")</f>
        <v/>
      </c>
      <c r="B175" t="str">
        <f>IF(I175&lt;&gt;"",ドッグキャリー!$I$2,"")</f>
        <v/>
      </c>
      <c r="C175" t="str">
        <f t="shared" si="8"/>
        <v/>
      </c>
      <c r="D175" t="str">
        <f t="shared" si="9"/>
        <v/>
      </c>
      <c r="E175" t="str">
        <f>IFERROR(IF(VLOOKUP('Xlookup set'!$S175,'Xlookup set'!$A$1:$R$1200,6,FALSE)=0,"",VLOOKUP('Xlookup set'!$S175,'Xlookup set'!$A$1:$R$1200,6,FALSE)),"")</f>
        <v/>
      </c>
      <c r="F175" t="str">
        <f t="array" aca="1" ref="F175" ca="1">IFERROR(F(VLOOKUP('Xlookup set'!$S175,'Xlookup set'!$A$1:$R$1200,7,FALSE)=0,"",VLOOKUP('Xlookup set'!$S175,'Xlookup set'!$A$1:$R$1200,7,FALSE)),"")</f>
        <v/>
      </c>
      <c r="G175" t="str">
        <f>IFERROR(IF(VLOOKUP('Xlookup set'!$S175,'Xlookup set'!$A$1:$R$1200,8,FALSE)=0,"",VLOOKUP('Xlookup set'!$S175,'Xlookup set'!$A$1:$R$1200,8,FALSE)),"")</f>
        <v/>
      </c>
      <c r="H175" s="89" t="str">
        <f>IFERROR(IF(VLOOKUP('Xlookup set'!$S175,'Xlookup set'!$A$1:$R$1200,9,FALSE)=0,"",VLOOKUP('Xlookup set'!$S175,'Xlookup set'!$A$1:$R$1200,9,FALSE)),"")</f>
        <v/>
      </c>
      <c r="I175" t="str">
        <f>IFERROR(IF(VLOOKUP('Xlookup set'!$S175,'Xlookup set'!$A$1:$R$1200,10,FALSE)=0,"",VLOOKUP('Xlookup set'!$S175,'Xlookup set'!$A$1:$R$1200,10,FALSE)),"")</f>
        <v/>
      </c>
      <c r="J175" t="str">
        <f>IFERROR(IF(VLOOKUP('Xlookup set'!$S175,'Xlookup set'!$A$1:$R$1200,11,FALSE)=0,"",VLOOKUP('Xlookup set'!$S175,'Xlookup set'!$A$1:$R$1200,11,FALSE)),"")</f>
        <v/>
      </c>
      <c r="K175" t="str">
        <f>IFERROR(IF(VLOOKUP('Xlookup set'!$S175,'Xlookup set'!$A$1:$R$1200,12,FALSE)=0,"",VLOOKUP('Xlookup set'!$S175,'Xlookup set'!$A$1:$R$1200,12,FALSE)),"")</f>
        <v/>
      </c>
      <c r="L175" t="str">
        <f>IFERROR(IF(VLOOKUP('Xlookup set'!$S175,'Xlookup set'!$A$1:$R$1200,13,FALSE)=0,"",VLOOKUP('Xlookup set'!$S175,'Xlookup set'!$A$1:$R$1200,13,FALSE)),"")</f>
        <v/>
      </c>
      <c r="M175" t="str">
        <f>IFERROR(IF(VLOOKUP('Xlookup set'!$S175,'Xlookup set'!$A$1:$R$1200,14,FALSE)=0,"",VLOOKUP('Xlookup set'!$S175,'Xlookup set'!$A$1:$R$1200,14,FALSE)),"")</f>
        <v/>
      </c>
      <c r="N175" t="str">
        <f>IFERROR(IF(VLOOKUP('Xlookup set'!$S175,'Xlookup set'!$A$1:$R$1200,15,FALSE)=0,"",VLOOKUP('Xlookup set'!$S175,'Xlookup set'!$A$1:$R$1200,15,FALSE)),"")</f>
        <v/>
      </c>
      <c r="O175" t="str">
        <f>IFERROR(IF(VLOOKUP('Xlookup set'!$S175,'Xlookup set'!$A$1:$R$1200,16,FALSE)=0,"",VLOOKUP('Xlookup set'!$S175,'Xlookup set'!$A$1:$R$1200,16,FALSE)),"")</f>
        <v/>
      </c>
      <c r="P175" t="str">
        <f t="array" aca="1" ref="P175" ca="1">IFERROR(Y2IF(VLOOKUP('Xlookup set'!$S175,'Xlookup set'!$A$1:$R$1200,17,FALSE)=0,"",VLOOKUP('Xlookup set'!$S175,'Xlookup set'!$A$1:$R$1200,17,FALSE)),"")</f>
        <v/>
      </c>
      <c r="Q175" t="str">
        <f>IFERROR(IF(VLOOKUP('Xlookup set'!$S175,'Xlookup set'!$A$1:$R$1200,18,FALSE)=0,"",VLOOKUP('Xlookup set'!$S175,'Xlookup set'!$A$1:$R$1200,18,FALSE)),"")</f>
        <v/>
      </c>
    </row>
    <row r="176" spans="1:17">
      <c r="A176" t="str">
        <f>IFERROR(VLOOKUP('Xlookup set'!$S176,'Xlookup set'!$A$1:$R$1200,2,FALSE),"")</f>
        <v/>
      </c>
      <c r="B176" t="str">
        <f>IF(I176&lt;&gt;"",ドッグキャリー!$I$2,"")</f>
        <v/>
      </c>
      <c r="C176" t="str">
        <f t="shared" si="8"/>
        <v/>
      </c>
      <c r="D176" t="str">
        <f t="shared" si="9"/>
        <v/>
      </c>
      <c r="E176" t="str">
        <f>IFERROR(IF(VLOOKUP('Xlookup set'!$S176,'Xlookup set'!$A$1:$R$1200,6,FALSE)=0,"",VLOOKUP('Xlookup set'!$S176,'Xlookup set'!$A$1:$R$1200,6,FALSE)),"")</f>
        <v/>
      </c>
      <c r="F176" t="str">
        <f t="array" aca="1" ref="F176" ca="1">IFERROR(F(VLOOKUP('Xlookup set'!$S176,'Xlookup set'!$A$1:$R$1200,7,FALSE)=0,"",VLOOKUP('Xlookup set'!$S176,'Xlookup set'!$A$1:$R$1200,7,FALSE)),"")</f>
        <v/>
      </c>
      <c r="G176" t="str">
        <f>IFERROR(IF(VLOOKUP('Xlookup set'!$S176,'Xlookup set'!$A$1:$R$1200,8,FALSE)=0,"",VLOOKUP('Xlookup set'!$S176,'Xlookup set'!$A$1:$R$1200,8,FALSE)),"")</f>
        <v/>
      </c>
      <c r="H176" s="89" t="str">
        <f>IFERROR(IF(VLOOKUP('Xlookup set'!$S176,'Xlookup set'!$A$1:$R$1200,9,FALSE)=0,"",VLOOKUP('Xlookup set'!$S176,'Xlookup set'!$A$1:$R$1200,9,FALSE)),"")</f>
        <v/>
      </c>
      <c r="I176" t="str">
        <f>IFERROR(IF(VLOOKUP('Xlookup set'!$S176,'Xlookup set'!$A$1:$R$1200,10,FALSE)=0,"",VLOOKUP('Xlookup set'!$S176,'Xlookup set'!$A$1:$R$1200,10,FALSE)),"")</f>
        <v/>
      </c>
      <c r="J176" t="str">
        <f>IFERROR(IF(VLOOKUP('Xlookup set'!$S176,'Xlookup set'!$A$1:$R$1200,11,FALSE)=0,"",VLOOKUP('Xlookup set'!$S176,'Xlookup set'!$A$1:$R$1200,11,FALSE)),"")</f>
        <v/>
      </c>
      <c r="K176" t="str">
        <f>IFERROR(IF(VLOOKUP('Xlookup set'!$S176,'Xlookup set'!$A$1:$R$1200,12,FALSE)=0,"",VLOOKUP('Xlookup set'!$S176,'Xlookup set'!$A$1:$R$1200,12,FALSE)),"")</f>
        <v/>
      </c>
      <c r="L176" t="str">
        <f>IFERROR(IF(VLOOKUP('Xlookup set'!$S176,'Xlookup set'!$A$1:$R$1200,13,FALSE)=0,"",VLOOKUP('Xlookup set'!$S176,'Xlookup set'!$A$1:$R$1200,13,FALSE)),"")</f>
        <v/>
      </c>
      <c r="M176" t="str">
        <f>IFERROR(IF(VLOOKUP('Xlookup set'!$S176,'Xlookup set'!$A$1:$R$1200,14,FALSE)=0,"",VLOOKUP('Xlookup set'!$S176,'Xlookup set'!$A$1:$R$1200,14,FALSE)),"")</f>
        <v/>
      </c>
      <c r="N176" t="str">
        <f>IFERROR(IF(VLOOKUP('Xlookup set'!$S176,'Xlookup set'!$A$1:$R$1200,15,FALSE)=0,"",VLOOKUP('Xlookup set'!$S176,'Xlookup set'!$A$1:$R$1200,15,FALSE)),"")</f>
        <v/>
      </c>
      <c r="O176" t="str">
        <f>IFERROR(IF(VLOOKUP('Xlookup set'!$S176,'Xlookup set'!$A$1:$R$1200,16,FALSE)=0,"",VLOOKUP('Xlookup set'!$S176,'Xlookup set'!$A$1:$R$1200,16,FALSE)),"")</f>
        <v/>
      </c>
      <c r="P176" t="str">
        <f t="array" aca="1" ref="P176" ca="1">IFERROR(Y2IF(VLOOKUP('Xlookup set'!$S176,'Xlookup set'!$A$1:$R$1200,17,FALSE)=0,"",VLOOKUP('Xlookup set'!$S176,'Xlookup set'!$A$1:$R$1200,17,FALSE)),"")</f>
        <v/>
      </c>
      <c r="Q176" t="str">
        <f>IFERROR(IF(VLOOKUP('Xlookup set'!$S176,'Xlookup set'!$A$1:$R$1200,18,FALSE)=0,"",VLOOKUP('Xlookup set'!$S176,'Xlookup set'!$A$1:$R$1200,18,FALSE)),"")</f>
        <v/>
      </c>
    </row>
    <row r="177" spans="1:17">
      <c r="A177" t="str">
        <f>IFERROR(VLOOKUP('Xlookup set'!$S177,'Xlookup set'!$A$1:$R$1200,2,FALSE),"")</f>
        <v/>
      </c>
      <c r="B177" t="str">
        <f>IF(I177&lt;&gt;"",ドッグキャリー!$I$2,"")</f>
        <v/>
      </c>
      <c r="C177" t="str">
        <f t="shared" si="8"/>
        <v/>
      </c>
      <c r="D177" t="str">
        <f t="shared" si="9"/>
        <v/>
      </c>
      <c r="E177" t="str">
        <f>IFERROR(IF(VLOOKUP('Xlookup set'!$S177,'Xlookup set'!$A$1:$R$1200,6,FALSE)=0,"",VLOOKUP('Xlookup set'!$S177,'Xlookup set'!$A$1:$R$1200,6,FALSE)),"")</f>
        <v/>
      </c>
      <c r="F177" t="str">
        <f t="array" aca="1" ref="F177" ca="1">IFERROR(F(VLOOKUP('Xlookup set'!$S177,'Xlookup set'!$A$1:$R$1200,7,FALSE)=0,"",VLOOKUP('Xlookup set'!$S177,'Xlookup set'!$A$1:$R$1200,7,FALSE)),"")</f>
        <v/>
      </c>
      <c r="G177" t="str">
        <f>IFERROR(IF(VLOOKUP('Xlookup set'!$S177,'Xlookup set'!$A$1:$R$1200,8,FALSE)=0,"",VLOOKUP('Xlookup set'!$S177,'Xlookup set'!$A$1:$R$1200,8,FALSE)),"")</f>
        <v/>
      </c>
      <c r="H177" s="89" t="str">
        <f>IFERROR(IF(VLOOKUP('Xlookup set'!$S177,'Xlookup set'!$A$1:$R$1200,9,FALSE)=0,"",VLOOKUP('Xlookup set'!$S177,'Xlookup set'!$A$1:$R$1200,9,FALSE)),"")</f>
        <v/>
      </c>
      <c r="I177" t="str">
        <f>IFERROR(IF(VLOOKUP('Xlookup set'!$S177,'Xlookup set'!$A$1:$R$1200,10,FALSE)=0,"",VLOOKUP('Xlookup set'!$S177,'Xlookup set'!$A$1:$R$1200,10,FALSE)),"")</f>
        <v/>
      </c>
      <c r="J177" t="str">
        <f>IFERROR(IF(VLOOKUP('Xlookup set'!$S177,'Xlookup set'!$A$1:$R$1200,11,FALSE)=0,"",VLOOKUP('Xlookup set'!$S177,'Xlookup set'!$A$1:$R$1200,11,FALSE)),"")</f>
        <v/>
      </c>
      <c r="K177" t="str">
        <f>IFERROR(IF(VLOOKUP('Xlookup set'!$S177,'Xlookup set'!$A$1:$R$1200,12,FALSE)=0,"",VLOOKUP('Xlookup set'!$S177,'Xlookup set'!$A$1:$R$1200,12,FALSE)),"")</f>
        <v/>
      </c>
      <c r="L177" t="str">
        <f>IFERROR(IF(VLOOKUP('Xlookup set'!$S177,'Xlookup set'!$A$1:$R$1200,13,FALSE)=0,"",VLOOKUP('Xlookup set'!$S177,'Xlookup set'!$A$1:$R$1200,13,FALSE)),"")</f>
        <v/>
      </c>
      <c r="M177" t="str">
        <f>IFERROR(IF(VLOOKUP('Xlookup set'!$S177,'Xlookup set'!$A$1:$R$1200,14,FALSE)=0,"",VLOOKUP('Xlookup set'!$S177,'Xlookup set'!$A$1:$R$1200,14,FALSE)),"")</f>
        <v/>
      </c>
      <c r="N177" t="str">
        <f>IFERROR(IF(VLOOKUP('Xlookup set'!$S177,'Xlookup set'!$A$1:$R$1200,15,FALSE)=0,"",VLOOKUP('Xlookup set'!$S177,'Xlookup set'!$A$1:$R$1200,15,FALSE)),"")</f>
        <v/>
      </c>
      <c r="O177" t="str">
        <f>IFERROR(IF(VLOOKUP('Xlookup set'!$S177,'Xlookup set'!$A$1:$R$1200,16,FALSE)=0,"",VLOOKUP('Xlookup set'!$S177,'Xlookup set'!$A$1:$R$1200,16,FALSE)),"")</f>
        <v/>
      </c>
      <c r="P177" t="str">
        <f t="array" aca="1" ref="P177" ca="1">IFERROR(Y2IF(VLOOKUP('Xlookup set'!$S177,'Xlookup set'!$A$1:$R$1200,17,FALSE)=0,"",VLOOKUP('Xlookup set'!$S177,'Xlookup set'!$A$1:$R$1200,17,FALSE)),"")</f>
        <v/>
      </c>
      <c r="Q177" t="str">
        <f>IFERROR(IF(VLOOKUP('Xlookup set'!$S177,'Xlookup set'!$A$1:$R$1200,18,FALSE)=0,"",VLOOKUP('Xlookup set'!$S177,'Xlookup set'!$A$1:$R$1200,18,FALSE)),"")</f>
        <v/>
      </c>
    </row>
    <row r="178" spans="1:17">
      <c r="A178" t="str">
        <f>IFERROR(VLOOKUP('Xlookup set'!$S178,'Xlookup set'!$A$1:$R$1200,2,FALSE),"")</f>
        <v/>
      </c>
      <c r="B178" t="str">
        <f>IF(I178&lt;&gt;"",ドッグキャリー!$I$2,"")</f>
        <v/>
      </c>
      <c r="C178" t="str">
        <f t="shared" si="8"/>
        <v/>
      </c>
      <c r="D178" t="str">
        <f t="shared" si="9"/>
        <v/>
      </c>
      <c r="E178" t="str">
        <f>IFERROR(IF(VLOOKUP('Xlookup set'!$S178,'Xlookup set'!$A$1:$R$1200,6,FALSE)=0,"",VLOOKUP('Xlookup set'!$S178,'Xlookup set'!$A$1:$R$1200,6,FALSE)),"")</f>
        <v/>
      </c>
      <c r="F178" t="str">
        <f t="array" aca="1" ref="F178" ca="1">IFERROR(F(VLOOKUP('Xlookup set'!$S178,'Xlookup set'!$A$1:$R$1200,7,FALSE)=0,"",VLOOKUP('Xlookup set'!$S178,'Xlookup set'!$A$1:$R$1200,7,FALSE)),"")</f>
        <v/>
      </c>
      <c r="G178" t="str">
        <f>IFERROR(IF(VLOOKUP('Xlookup set'!$S178,'Xlookup set'!$A$1:$R$1200,8,FALSE)=0,"",VLOOKUP('Xlookup set'!$S178,'Xlookup set'!$A$1:$R$1200,8,FALSE)),"")</f>
        <v/>
      </c>
      <c r="H178" s="89" t="str">
        <f>IFERROR(IF(VLOOKUP('Xlookup set'!$S178,'Xlookup set'!$A$1:$R$1200,9,FALSE)=0,"",VLOOKUP('Xlookup set'!$S178,'Xlookup set'!$A$1:$R$1200,9,FALSE)),"")</f>
        <v/>
      </c>
      <c r="I178" t="str">
        <f>IFERROR(IF(VLOOKUP('Xlookup set'!$S178,'Xlookup set'!$A$1:$R$1200,10,FALSE)=0,"",VLOOKUP('Xlookup set'!$S178,'Xlookup set'!$A$1:$R$1200,10,FALSE)),"")</f>
        <v/>
      </c>
      <c r="J178" t="str">
        <f>IFERROR(IF(VLOOKUP('Xlookup set'!$S178,'Xlookup set'!$A$1:$R$1200,11,FALSE)=0,"",VLOOKUP('Xlookup set'!$S178,'Xlookup set'!$A$1:$R$1200,11,FALSE)),"")</f>
        <v/>
      </c>
      <c r="K178" t="str">
        <f>IFERROR(IF(VLOOKUP('Xlookup set'!$S178,'Xlookup set'!$A$1:$R$1200,12,FALSE)=0,"",VLOOKUP('Xlookup set'!$S178,'Xlookup set'!$A$1:$R$1200,12,FALSE)),"")</f>
        <v/>
      </c>
      <c r="L178" t="str">
        <f>IFERROR(IF(VLOOKUP('Xlookup set'!$S178,'Xlookup set'!$A$1:$R$1200,13,FALSE)=0,"",VLOOKUP('Xlookup set'!$S178,'Xlookup set'!$A$1:$R$1200,13,FALSE)),"")</f>
        <v/>
      </c>
      <c r="M178" t="str">
        <f>IFERROR(IF(VLOOKUP('Xlookup set'!$S178,'Xlookup set'!$A$1:$R$1200,14,FALSE)=0,"",VLOOKUP('Xlookup set'!$S178,'Xlookup set'!$A$1:$R$1200,14,FALSE)),"")</f>
        <v/>
      </c>
      <c r="N178" t="str">
        <f>IFERROR(IF(VLOOKUP('Xlookup set'!$S178,'Xlookup set'!$A$1:$R$1200,15,FALSE)=0,"",VLOOKUP('Xlookup set'!$S178,'Xlookup set'!$A$1:$R$1200,15,FALSE)),"")</f>
        <v/>
      </c>
      <c r="O178" t="str">
        <f>IFERROR(IF(VLOOKUP('Xlookup set'!$S178,'Xlookup set'!$A$1:$R$1200,16,FALSE)=0,"",VLOOKUP('Xlookup set'!$S178,'Xlookup set'!$A$1:$R$1200,16,FALSE)),"")</f>
        <v/>
      </c>
      <c r="P178" t="str">
        <f t="array" aca="1" ref="P178" ca="1">IFERROR(Y2IF(VLOOKUP('Xlookup set'!$S178,'Xlookup set'!$A$1:$R$1200,17,FALSE)=0,"",VLOOKUP('Xlookup set'!$S178,'Xlookup set'!$A$1:$R$1200,17,FALSE)),"")</f>
        <v/>
      </c>
      <c r="Q178" t="str">
        <f>IFERROR(IF(VLOOKUP('Xlookup set'!$S178,'Xlookup set'!$A$1:$R$1200,18,FALSE)=0,"",VLOOKUP('Xlookup set'!$S178,'Xlookup set'!$A$1:$R$1200,18,FALSE)),"")</f>
        <v/>
      </c>
    </row>
    <row r="179" spans="1:17">
      <c r="A179" t="str">
        <f>IFERROR(VLOOKUP('Xlookup set'!$S179,'Xlookup set'!$A$1:$R$1200,2,FALSE),"")</f>
        <v/>
      </c>
      <c r="B179" t="str">
        <f>IF(I179&lt;&gt;"",ドッグキャリー!$I$2,"")</f>
        <v/>
      </c>
      <c r="C179" t="str">
        <f t="shared" si="8"/>
        <v/>
      </c>
      <c r="D179" t="str">
        <f t="shared" si="9"/>
        <v/>
      </c>
      <c r="E179" t="str">
        <f>IFERROR(IF(VLOOKUP('Xlookup set'!$S179,'Xlookup set'!$A$1:$R$1200,6,FALSE)=0,"",VLOOKUP('Xlookup set'!$S179,'Xlookup set'!$A$1:$R$1200,6,FALSE)),"")</f>
        <v/>
      </c>
      <c r="F179" t="str">
        <f t="array" aca="1" ref="F179" ca="1">IFERROR(F(VLOOKUP('Xlookup set'!$S179,'Xlookup set'!$A$1:$R$1200,7,FALSE)=0,"",VLOOKUP('Xlookup set'!$S179,'Xlookup set'!$A$1:$R$1200,7,FALSE)),"")</f>
        <v/>
      </c>
      <c r="G179" t="str">
        <f>IFERROR(IF(VLOOKUP('Xlookup set'!$S179,'Xlookup set'!$A$1:$R$1200,8,FALSE)=0,"",VLOOKUP('Xlookup set'!$S179,'Xlookup set'!$A$1:$R$1200,8,FALSE)),"")</f>
        <v/>
      </c>
      <c r="H179" s="89" t="str">
        <f>IFERROR(IF(VLOOKUP('Xlookup set'!$S179,'Xlookup set'!$A$1:$R$1200,9,FALSE)=0,"",VLOOKUP('Xlookup set'!$S179,'Xlookup set'!$A$1:$R$1200,9,FALSE)),"")</f>
        <v/>
      </c>
      <c r="I179" t="str">
        <f>IFERROR(IF(VLOOKUP('Xlookup set'!$S179,'Xlookup set'!$A$1:$R$1200,10,FALSE)=0,"",VLOOKUP('Xlookup set'!$S179,'Xlookup set'!$A$1:$R$1200,10,FALSE)),"")</f>
        <v/>
      </c>
      <c r="J179" t="str">
        <f>IFERROR(IF(VLOOKUP('Xlookup set'!$S179,'Xlookup set'!$A$1:$R$1200,11,FALSE)=0,"",VLOOKUP('Xlookup set'!$S179,'Xlookup set'!$A$1:$R$1200,11,FALSE)),"")</f>
        <v/>
      </c>
      <c r="K179" t="str">
        <f>IFERROR(IF(VLOOKUP('Xlookup set'!$S179,'Xlookup set'!$A$1:$R$1200,12,FALSE)=0,"",VLOOKUP('Xlookup set'!$S179,'Xlookup set'!$A$1:$R$1200,12,FALSE)),"")</f>
        <v/>
      </c>
      <c r="L179" t="str">
        <f>IFERROR(IF(VLOOKUP('Xlookup set'!$S179,'Xlookup set'!$A$1:$R$1200,13,FALSE)=0,"",VLOOKUP('Xlookup set'!$S179,'Xlookup set'!$A$1:$R$1200,13,FALSE)),"")</f>
        <v/>
      </c>
      <c r="M179" t="str">
        <f>IFERROR(IF(VLOOKUP('Xlookup set'!$S179,'Xlookup set'!$A$1:$R$1200,14,FALSE)=0,"",VLOOKUP('Xlookup set'!$S179,'Xlookup set'!$A$1:$R$1200,14,FALSE)),"")</f>
        <v/>
      </c>
      <c r="N179" t="str">
        <f>IFERROR(IF(VLOOKUP('Xlookup set'!$S179,'Xlookup set'!$A$1:$R$1200,15,FALSE)=0,"",VLOOKUP('Xlookup set'!$S179,'Xlookup set'!$A$1:$R$1200,15,FALSE)),"")</f>
        <v/>
      </c>
      <c r="O179" t="str">
        <f>IFERROR(IF(VLOOKUP('Xlookup set'!$S179,'Xlookup set'!$A$1:$R$1200,16,FALSE)=0,"",VLOOKUP('Xlookup set'!$S179,'Xlookup set'!$A$1:$R$1200,16,FALSE)),"")</f>
        <v/>
      </c>
      <c r="P179" t="str">
        <f t="array" aca="1" ref="P179" ca="1">IFERROR(Y2IF(VLOOKUP('Xlookup set'!$S179,'Xlookup set'!$A$1:$R$1200,17,FALSE)=0,"",VLOOKUP('Xlookup set'!$S179,'Xlookup set'!$A$1:$R$1200,17,FALSE)),"")</f>
        <v/>
      </c>
      <c r="Q179" t="str">
        <f>IFERROR(IF(VLOOKUP('Xlookup set'!$S179,'Xlookup set'!$A$1:$R$1200,18,FALSE)=0,"",VLOOKUP('Xlookup set'!$S179,'Xlookup set'!$A$1:$R$1200,18,FALSE)),"")</f>
        <v/>
      </c>
    </row>
    <row r="180" spans="1:17">
      <c r="A180" t="str">
        <f>IFERROR(VLOOKUP('Xlookup set'!$S180,'Xlookup set'!$A$1:$R$1200,2,FALSE),"")</f>
        <v/>
      </c>
      <c r="B180" t="str">
        <f>IF(I180&lt;&gt;"",ドッグキャリー!$I$2,"")</f>
        <v/>
      </c>
      <c r="C180" t="str">
        <f t="shared" si="8"/>
        <v/>
      </c>
      <c r="D180" t="str">
        <f t="shared" si="9"/>
        <v/>
      </c>
      <c r="E180" t="str">
        <f>IFERROR(IF(VLOOKUP('Xlookup set'!$S180,'Xlookup set'!$A$1:$R$1200,6,FALSE)=0,"",VLOOKUP('Xlookup set'!$S180,'Xlookup set'!$A$1:$R$1200,6,FALSE)),"")</f>
        <v/>
      </c>
      <c r="F180" t="str">
        <f t="array" aca="1" ref="F180" ca="1">IFERROR(F(VLOOKUP('Xlookup set'!$S180,'Xlookup set'!$A$1:$R$1200,7,FALSE)=0,"",VLOOKUP('Xlookup set'!$S180,'Xlookup set'!$A$1:$R$1200,7,FALSE)),"")</f>
        <v/>
      </c>
      <c r="G180" t="str">
        <f>IFERROR(IF(VLOOKUP('Xlookup set'!$S180,'Xlookup set'!$A$1:$R$1200,8,FALSE)=0,"",VLOOKUP('Xlookup set'!$S180,'Xlookup set'!$A$1:$R$1200,8,FALSE)),"")</f>
        <v/>
      </c>
      <c r="H180" s="89" t="str">
        <f>IFERROR(IF(VLOOKUP('Xlookup set'!$S180,'Xlookup set'!$A$1:$R$1200,9,FALSE)=0,"",VLOOKUP('Xlookup set'!$S180,'Xlookup set'!$A$1:$R$1200,9,FALSE)),"")</f>
        <v/>
      </c>
      <c r="I180" t="str">
        <f>IFERROR(IF(VLOOKUP('Xlookup set'!$S180,'Xlookup set'!$A$1:$R$1200,10,FALSE)=0,"",VLOOKUP('Xlookup set'!$S180,'Xlookup set'!$A$1:$R$1200,10,FALSE)),"")</f>
        <v/>
      </c>
      <c r="J180" t="str">
        <f>IFERROR(IF(VLOOKUP('Xlookup set'!$S180,'Xlookup set'!$A$1:$R$1200,11,FALSE)=0,"",VLOOKUP('Xlookup set'!$S180,'Xlookup set'!$A$1:$R$1200,11,FALSE)),"")</f>
        <v/>
      </c>
      <c r="K180" t="str">
        <f>IFERROR(IF(VLOOKUP('Xlookup set'!$S180,'Xlookup set'!$A$1:$R$1200,12,FALSE)=0,"",VLOOKUP('Xlookup set'!$S180,'Xlookup set'!$A$1:$R$1200,12,FALSE)),"")</f>
        <v/>
      </c>
      <c r="L180" t="str">
        <f>IFERROR(IF(VLOOKUP('Xlookup set'!$S180,'Xlookup set'!$A$1:$R$1200,13,FALSE)=0,"",VLOOKUP('Xlookup set'!$S180,'Xlookup set'!$A$1:$R$1200,13,FALSE)),"")</f>
        <v/>
      </c>
      <c r="M180" t="str">
        <f>IFERROR(IF(VLOOKUP('Xlookup set'!$S180,'Xlookup set'!$A$1:$R$1200,14,FALSE)=0,"",VLOOKUP('Xlookup set'!$S180,'Xlookup set'!$A$1:$R$1200,14,FALSE)),"")</f>
        <v/>
      </c>
      <c r="N180" t="str">
        <f>IFERROR(IF(VLOOKUP('Xlookup set'!$S180,'Xlookup set'!$A$1:$R$1200,15,FALSE)=0,"",VLOOKUP('Xlookup set'!$S180,'Xlookup set'!$A$1:$R$1200,15,FALSE)),"")</f>
        <v/>
      </c>
      <c r="O180" t="str">
        <f>IFERROR(IF(VLOOKUP('Xlookup set'!$S180,'Xlookup set'!$A$1:$R$1200,16,FALSE)=0,"",VLOOKUP('Xlookup set'!$S180,'Xlookup set'!$A$1:$R$1200,16,FALSE)),"")</f>
        <v/>
      </c>
      <c r="P180" t="str">
        <f t="array" aca="1" ref="P180" ca="1">IFERROR(Y2IF(VLOOKUP('Xlookup set'!$S180,'Xlookup set'!$A$1:$R$1200,17,FALSE)=0,"",VLOOKUP('Xlookup set'!$S180,'Xlookup set'!$A$1:$R$1200,17,FALSE)),"")</f>
        <v/>
      </c>
      <c r="Q180" t="str">
        <f>IFERROR(IF(VLOOKUP('Xlookup set'!$S180,'Xlookup set'!$A$1:$R$1200,18,FALSE)=0,"",VLOOKUP('Xlookup set'!$S180,'Xlookup set'!$A$1:$R$1200,18,FALSE)),"")</f>
        <v/>
      </c>
    </row>
    <row r="181" spans="1:17">
      <c r="A181" t="str">
        <f>IFERROR(VLOOKUP('Xlookup set'!$S181,'Xlookup set'!$A$1:$R$1200,2,FALSE),"")</f>
        <v/>
      </c>
      <c r="B181" t="str">
        <f>IF(I181&lt;&gt;"",ドッグキャリー!$I$2,"")</f>
        <v/>
      </c>
      <c r="C181" t="str">
        <f t="shared" si="8"/>
        <v/>
      </c>
      <c r="D181" t="str">
        <f t="shared" si="9"/>
        <v/>
      </c>
      <c r="E181" t="str">
        <f>IFERROR(IF(VLOOKUP('Xlookup set'!$S181,'Xlookup set'!$A$1:$R$1200,6,FALSE)=0,"",VLOOKUP('Xlookup set'!$S181,'Xlookup set'!$A$1:$R$1200,6,FALSE)),"")</f>
        <v/>
      </c>
      <c r="F181" t="str">
        <f t="array" aca="1" ref="F181" ca="1">IFERROR(F(VLOOKUP('Xlookup set'!$S181,'Xlookup set'!$A$1:$R$1200,7,FALSE)=0,"",VLOOKUP('Xlookup set'!$S181,'Xlookup set'!$A$1:$R$1200,7,FALSE)),"")</f>
        <v/>
      </c>
      <c r="G181" t="str">
        <f>IFERROR(IF(VLOOKUP('Xlookup set'!$S181,'Xlookup set'!$A$1:$R$1200,8,FALSE)=0,"",VLOOKUP('Xlookup set'!$S181,'Xlookup set'!$A$1:$R$1200,8,FALSE)),"")</f>
        <v/>
      </c>
      <c r="H181" s="89" t="str">
        <f>IFERROR(IF(VLOOKUP('Xlookup set'!$S181,'Xlookup set'!$A$1:$R$1200,9,FALSE)=0,"",VLOOKUP('Xlookup set'!$S181,'Xlookup set'!$A$1:$R$1200,9,FALSE)),"")</f>
        <v/>
      </c>
      <c r="I181" t="str">
        <f>IFERROR(IF(VLOOKUP('Xlookup set'!$S181,'Xlookup set'!$A$1:$R$1200,10,FALSE)=0,"",VLOOKUP('Xlookup set'!$S181,'Xlookup set'!$A$1:$R$1200,10,FALSE)),"")</f>
        <v/>
      </c>
      <c r="J181" t="str">
        <f>IFERROR(IF(VLOOKUP('Xlookup set'!$S181,'Xlookup set'!$A$1:$R$1200,11,FALSE)=0,"",VLOOKUP('Xlookup set'!$S181,'Xlookup set'!$A$1:$R$1200,11,FALSE)),"")</f>
        <v/>
      </c>
      <c r="K181" t="str">
        <f>IFERROR(IF(VLOOKUP('Xlookup set'!$S181,'Xlookup set'!$A$1:$R$1200,12,FALSE)=0,"",VLOOKUP('Xlookup set'!$S181,'Xlookup set'!$A$1:$R$1200,12,FALSE)),"")</f>
        <v/>
      </c>
      <c r="L181" t="str">
        <f>IFERROR(IF(VLOOKUP('Xlookup set'!$S181,'Xlookup set'!$A$1:$R$1200,13,FALSE)=0,"",VLOOKUP('Xlookup set'!$S181,'Xlookup set'!$A$1:$R$1200,13,FALSE)),"")</f>
        <v/>
      </c>
      <c r="M181" t="str">
        <f>IFERROR(IF(VLOOKUP('Xlookup set'!$S181,'Xlookup set'!$A$1:$R$1200,14,FALSE)=0,"",VLOOKUP('Xlookup set'!$S181,'Xlookup set'!$A$1:$R$1200,14,FALSE)),"")</f>
        <v/>
      </c>
      <c r="N181" t="str">
        <f>IFERROR(IF(VLOOKUP('Xlookup set'!$S181,'Xlookup set'!$A$1:$R$1200,15,FALSE)=0,"",VLOOKUP('Xlookup set'!$S181,'Xlookup set'!$A$1:$R$1200,15,FALSE)),"")</f>
        <v/>
      </c>
      <c r="O181" t="str">
        <f>IFERROR(IF(VLOOKUP('Xlookup set'!$S181,'Xlookup set'!$A$1:$R$1200,16,FALSE)=0,"",VLOOKUP('Xlookup set'!$S181,'Xlookup set'!$A$1:$R$1200,16,FALSE)),"")</f>
        <v/>
      </c>
      <c r="P181" t="str">
        <f t="array" aca="1" ref="P181" ca="1">IFERROR(Y2IF(VLOOKUP('Xlookup set'!$S181,'Xlookup set'!$A$1:$R$1200,17,FALSE)=0,"",VLOOKUP('Xlookup set'!$S181,'Xlookup set'!$A$1:$R$1200,17,FALSE)),"")</f>
        <v/>
      </c>
      <c r="Q181" t="str">
        <f>IFERROR(IF(VLOOKUP('Xlookup set'!$S181,'Xlookup set'!$A$1:$R$1200,18,FALSE)=0,"",VLOOKUP('Xlookup set'!$S181,'Xlookup set'!$A$1:$R$1200,18,FALSE)),"")</f>
        <v/>
      </c>
    </row>
    <row r="182" spans="1:17">
      <c r="A182" t="str">
        <f>IFERROR(VLOOKUP('Xlookup set'!$S182,'Xlookup set'!$A$1:$R$1200,2,FALSE),"")</f>
        <v/>
      </c>
      <c r="B182" t="str">
        <f>IF(I182&lt;&gt;"",ドッグキャリー!$I$2,"")</f>
        <v/>
      </c>
      <c r="C182" t="str">
        <f t="shared" si="8"/>
        <v/>
      </c>
      <c r="D182" t="str">
        <f t="shared" si="9"/>
        <v/>
      </c>
      <c r="E182" t="str">
        <f>IFERROR(IF(VLOOKUP('Xlookup set'!$S182,'Xlookup set'!$A$1:$R$1200,6,FALSE)=0,"",VLOOKUP('Xlookup set'!$S182,'Xlookup set'!$A$1:$R$1200,6,FALSE)),"")</f>
        <v/>
      </c>
      <c r="F182" t="str">
        <f t="array" aca="1" ref="F182" ca="1">IFERROR(F(VLOOKUP('Xlookup set'!$S182,'Xlookup set'!$A$1:$R$1200,7,FALSE)=0,"",VLOOKUP('Xlookup set'!$S182,'Xlookup set'!$A$1:$R$1200,7,FALSE)),"")</f>
        <v/>
      </c>
      <c r="G182" t="str">
        <f>IFERROR(IF(VLOOKUP('Xlookup set'!$S182,'Xlookup set'!$A$1:$R$1200,8,FALSE)=0,"",VLOOKUP('Xlookup set'!$S182,'Xlookup set'!$A$1:$R$1200,8,FALSE)),"")</f>
        <v/>
      </c>
      <c r="H182" s="89" t="str">
        <f>IFERROR(IF(VLOOKUP('Xlookup set'!$S182,'Xlookup set'!$A$1:$R$1200,9,FALSE)=0,"",VLOOKUP('Xlookup set'!$S182,'Xlookup set'!$A$1:$R$1200,9,FALSE)),"")</f>
        <v/>
      </c>
      <c r="I182" t="str">
        <f>IFERROR(IF(VLOOKUP('Xlookup set'!$S182,'Xlookup set'!$A$1:$R$1200,10,FALSE)=0,"",VLOOKUP('Xlookup set'!$S182,'Xlookup set'!$A$1:$R$1200,10,FALSE)),"")</f>
        <v/>
      </c>
      <c r="J182" t="str">
        <f>IFERROR(IF(VLOOKUP('Xlookup set'!$S182,'Xlookup set'!$A$1:$R$1200,11,FALSE)=0,"",VLOOKUP('Xlookup set'!$S182,'Xlookup set'!$A$1:$R$1200,11,FALSE)),"")</f>
        <v/>
      </c>
      <c r="K182" t="str">
        <f>IFERROR(IF(VLOOKUP('Xlookup set'!$S182,'Xlookup set'!$A$1:$R$1200,12,FALSE)=0,"",VLOOKUP('Xlookup set'!$S182,'Xlookup set'!$A$1:$R$1200,12,FALSE)),"")</f>
        <v/>
      </c>
      <c r="L182" t="str">
        <f>IFERROR(IF(VLOOKUP('Xlookup set'!$S182,'Xlookup set'!$A$1:$R$1200,13,FALSE)=0,"",VLOOKUP('Xlookup set'!$S182,'Xlookup set'!$A$1:$R$1200,13,FALSE)),"")</f>
        <v/>
      </c>
      <c r="M182" t="str">
        <f>IFERROR(IF(VLOOKUP('Xlookup set'!$S182,'Xlookup set'!$A$1:$R$1200,14,FALSE)=0,"",VLOOKUP('Xlookup set'!$S182,'Xlookup set'!$A$1:$R$1200,14,FALSE)),"")</f>
        <v/>
      </c>
      <c r="N182" t="str">
        <f>IFERROR(IF(VLOOKUP('Xlookup set'!$S182,'Xlookup set'!$A$1:$R$1200,15,FALSE)=0,"",VLOOKUP('Xlookup set'!$S182,'Xlookup set'!$A$1:$R$1200,15,FALSE)),"")</f>
        <v/>
      </c>
      <c r="O182" t="str">
        <f>IFERROR(IF(VLOOKUP('Xlookup set'!$S182,'Xlookup set'!$A$1:$R$1200,16,FALSE)=0,"",VLOOKUP('Xlookup set'!$S182,'Xlookup set'!$A$1:$R$1200,16,FALSE)),"")</f>
        <v/>
      </c>
      <c r="P182" t="str">
        <f t="array" aca="1" ref="P182" ca="1">IFERROR(Y2IF(VLOOKUP('Xlookup set'!$S182,'Xlookup set'!$A$1:$R$1200,17,FALSE)=0,"",VLOOKUP('Xlookup set'!$S182,'Xlookup set'!$A$1:$R$1200,17,FALSE)),"")</f>
        <v/>
      </c>
      <c r="Q182" t="str">
        <f>IFERROR(IF(VLOOKUP('Xlookup set'!$S182,'Xlookup set'!$A$1:$R$1200,18,FALSE)=0,"",VLOOKUP('Xlookup set'!$S182,'Xlookup set'!$A$1:$R$1200,18,FALSE)),"")</f>
        <v/>
      </c>
    </row>
    <row r="183" spans="1:17">
      <c r="A183" t="str">
        <f>IFERROR(VLOOKUP('Xlookup set'!$S183,'Xlookup set'!$A$1:$R$1200,2,FALSE),"")</f>
        <v/>
      </c>
      <c r="B183" t="str">
        <f>IF(I183&lt;&gt;"",ドッグキャリー!$I$2,"")</f>
        <v/>
      </c>
      <c r="C183" t="str">
        <f t="shared" si="8"/>
        <v/>
      </c>
      <c r="D183" t="str">
        <f t="shared" si="9"/>
        <v/>
      </c>
      <c r="E183" t="str">
        <f>IFERROR(IF(VLOOKUP('Xlookup set'!$S183,'Xlookup set'!$A$1:$R$1200,6,FALSE)=0,"",VLOOKUP('Xlookup set'!$S183,'Xlookup set'!$A$1:$R$1200,6,FALSE)),"")</f>
        <v/>
      </c>
      <c r="F183" t="str">
        <f t="array" aca="1" ref="F183" ca="1">IFERROR(F(VLOOKUP('Xlookup set'!$S183,'Xlookup set'!$A$1:$R$1200,7,FALSE)=0,"",VLOOKUP('Xlookup set'!$S183,'Xlookup set'!$A$1:$R$1200,7,FALSE)),"")</f>
        <v/>
      </c>
      <c r="G183" t="str">
        <f>IFERROR(IF(VLOOKUP('Xlookup set'!$S183,'Xlookup set'!$A$1:$R$1200,8,FALSE)=0,"",VLOOKUP('Xlookup set'!$S183,'Xlookup set'!$A$1:$R$1200,8,FALSE)),"")</f>
        <v/>
      </c>
      <c r="H183" s="89" t="str">
        <f>IFERROR(IF(VLOOKUP('Xlookup set'!$S183,'Xlookup set'!$A$1:$R$1200,9,FALSE)=0,"",VLOOKUP('Xlookup set'!$S183,'Xlookup set'!$A$1:$R$1200,9,FALSE)),"")</f>
        <v/>
      </c>
      <c r="I183" t="str">
        <f>IFERROR(IF(VLOOKUP('Xlookup set'!$S183,'Xlookup set'!$A$1:$R$1200,10,FALSE)=0,"",VLOOKUP('Xlookup set'!$S183,'Xlookup set'!$A$1:$R$1200,10,FALSE)),"")</f>
        <v/>
      </c>
      <c r="J183" t="str">
        <f>IFERROR(IF(VLOOKUP('Xlookup set'!$S183,'Xlookup set'!$A$1:$R$1200,11,FALSE)=0,"",VLOOKUP('Xlookup set'!$S183,'Xlookup set'!$A$1:$R$1200,11,FALSE)),"")</f>
        <v/>
      </c>
      <c r="K183" t="str">
        <f>IFERROR(IF(VLOOKUP('Xlookup set'!$S183,'Xlookup set'!$A$1:$R$1200,12,FALSE)=0,"",VLOOKUP('Xlookup set'!$S183,'Xlookup set'!$A$1:$R$1200,12,FALSE)),"")</f>
        <v/>
      </c>
      <c r="L183" t="str">
        <f>IFERROR(IF(VLOOKUP('Xlookup set'!$S183,'Xlookup set'!$A$1:$R$1200,13,FALSE)=0,"",VLOOKUP('Xlookup set'!$S183,'Xlookup set'!$A$1:$R$1200,13,FALSE)),"")</f>
        <v/>
      </c>
      <c r="M183" t="str">
        <f>IFERROR(IF(VLOOKUP('Xlookup set'!$S183,'Xlookup set'!$A$1:$R$1200,14,FALSE)=0,"",VLOOKUP('Xlookup set'!$S183,'Xlookup set'!$A$1:$R$1200,14,FALSE)),"")</f>
        <v/>
      </c>
      <c r="N183" t="str">
        <f>IFERROR(IF(VLOOKUP('Xlookup set'!$S183,'Xlookup set'!$A$1:$R$1200,15,FALSE)=0,"",VLOOKUP('Xlookup set'!$S183,'Xlookup set'!$A$1:$R$1200,15,FALSE)),"")</f>
        <v/>
      </c>
      <c r="O183" t="str">
        <f>IFERROR(IF(VLOOKUP('Xlookup set'!$S183,'Xlookup set'!$A$1:$R$1200,16,FALSE)=0,"",VLOOKUP('Xlookup set'!$S183,'Xlookup set'!$A$1:$R$1200,16,FALSE)),"")</f>
        <v/>
      </c>
      <c r="P183" t="str">
        <f t="array" aca="1" ref="P183" ca="1">IFERROR(Y2IF(VLOOKUP('Xlookup set'!$S183,'Xlookup set'!$A$1:$R$1200,17,FALSE)=0,"",VLOOKUP('Xlookup set'!$S183,'Xlookup set'!$A$1:$R$1200,17,FALSE)),"")</f>
        <v/>
      </c>
      <c r="Q183" t="str">
        <f>IFERROR(IF(VLOOKUP('Xlookup set'!$S183,'Xlookup set'!$A$1:$R$1200,18,FALSE)=0,"",VLOOKUP('Xlookup set'!$S183,'Xlookup set'!$A$1:$R$1200,18,FALSE)),"")</f>
        <v/>
      </c>
    </row>
    <row r="184" spans="1:17">
      <c r="A184" t="str">
        <f>IFERROR(VLOOKUP('Xlookup set'!$S184,'Xlookup set'!$A$1:$R$1200,2,FALSE),"")</f>
        <v/>
      </c>
      <c r="B184" t="str">
        <f>IF(I184&lt;&gt;"",ドッグキャリー!$I$2,"")</f>
        <v/>
      </c>
      <c r="C184" t="str">
        <f t="shared" si="8"/>
        <v/>
      </c>
      <c r="D184" t="str">
        <f t="shared" si="9"/>
        <v/>
      </c>
      <c r="E184" t="str">
        <f>IFERROR(IF(VLOOKUP('Xlookup set'!$S184,'Xlookup set'!$A$1:$R$1200,6,FALSE)=0,"",VLOOKUP('Xlookup set'!$S184,'Xlookup set'!$A$1:$R$1200,6,FALSE)),"")</f>
        <v/>
      </c>
      <c r="F184" t="str">
        <f t="array" aca="1" ref="F184" ca="1">IFERROR(F(VLOOKUP('Xlookup set'!$S184,'Xlookup set'!$A$1:$R$1200,7,FALSE)=0,"",VLOOKUP('Xlookup set'!$S184,'Xlookup set'!$A$1:$R$1200,7,FALSE)),"")</f>
        <v/>
      </c>
      <c r="G184" t="str">
        <f>IFERROR(IF(VLOOKUP('Xlookup set'!$S184,'Xlookup set'!$A$1:$R$1200,8,FALSE)=0,"",VLOOKUP('Xlookup set'!$S184,'Xlookup set'!$A$1:$R$1200,8,FALSE)),"")</f>
        <v/>
      </c>
      <c r="H184" s="89" t="str">
        <f>IFERROR(IF(VLOOKUP('Xlookup set'!$S184,'Xlookup set'!$A$1:$R$1200,9,FALSE)=0,"",VLOOKUP('Xlookup set'!$S184,'Xlookup set'!$A$1:$R$1200,9,FALSE)),"")</f>
        <v/>
      </c>
      <c r="I184" t="str">
        <f>IFERROR(IF(VLOOKUP('Xlookup set'!$S184,'Xlookup set'!$A$1:$R$1200,10,FALSE)=0,"",VLOOKUP('Xlookup set'!$S184,'Xlookup set'!$A$1:$R$1200,10,FALSE)),"")</f>
        <v/>
      </c>
      <c r="J184" t="str">
        <f>IFERROR(IF(VLOOKUP('Xlookup set'!$S184,'Xlookup set'!$A$1:$R$1200,11,FALSE)=0,"",VLOOKUP('Xlookup set'!$S184,'Xlookup set'!$A$1:$R$1200,11,FALSE)),"")</f>
        <v/>
      </c>
      <c r="K184" t="str">
        <f>IFERROR(IF(VLOOKUP('Xlookup set'!$S184,'Xlookup set'!$A$1:$R$1200,12,FALSE)=0,"",VLOOKUP('Xlookup set'!$S184,'Xlookup set'!$A$1:$R$1200,12,FALSE)),"")</f>
        <v/>
      </c>
      <c r="L184" t="str">
        <f>IFERROR(IF(VLOOKUP('Xlookup set'!$S184,'Xlookup set'!$A$1:$R$1200,13,FALSE)=0,"",VLOOKUP('Xlookup set'!$S184,'Xlookup set'!$A$1:$R$1200,13,FALSE)),"")</f>
        <v/>
      </c>
      <c r="M184" t="str">
        <f>IFERROR(IF(VLOOKUP('Xlookup set'!$S184,'Xlookup set'!$A$1:$R$1200,14,FALSE)=0,"",VLOOKUP('Xlookup set'!$S184,'Xlookup set'!$A$1:$R$1200,14,FALSE)),"")</f>
        <v/>
      </c>
      <c r="N184" t="str">
        <f>IFERROR(IF(VLOOKUP('Xlookup set'!$S184,'Xlookup set'!$A$1:$R$1200,15,FALSE)=0,"",VLOOKUP('Xlookup set'!$S184,'Xlookup set'!$A$1:$R$1200,15,FALSE)),"")</f>
        <v/>
      </c>
      <c r="O184" t="str">
        <f>IFERROR(IF(VLOOKUP('Xlookup set'!$S184,'Xlookup set'!$A$1:$R$1200,16,FALSE)=0,"",VLOOKUP('Xlookup set'!$S184,'Xlookup set'!$A$1:$R$1200,16,FALSE)),"")</f>
        <v/>
      </c>
      <c r="P184" t="str">
        <f t="array" aca="1" ref="P184" ca="1">IFERROR(Y2IF(VLOOKUP('Xlookup set'!$S184,'Xlookup set'!$A$1:$R$1200,17,FALSE)=0,"",VLOOKUP('Xlookup set'!$S184,'Xlookup set'!$A$1:$R$1200,17,FALSE)),"")</f>
        <v/>
      </c>
      <c r="Q184" t="str">
        <f>IFERROR(IF(VLOOKUP('Xlookup set'!$S184,'Xlookup set'!$A$1:$R$1200,18,FALSE)=0,"",VLOOKUP('Xlookup set'!$S184,'Xlookup set'!$A$1:$R$1200,18,FALSE)),"")</f>
        <v/>
      </c>
    </row>
    <row r="185" spans="1:17">
      <c r="A185" t="str">
        <f>IFERROR(VLOOKUP('Xlookup set'!$S185,'Xlookup set'!$A$1:$R$1200,2,FALSE),"")</f>
        <v/>
      </c>
      <c r="B185" t="str">
        <f>IF(I185&lt;&gt;"",ドッグキャリー!$I$2,"")</f>
        <v/>
      </c>
      <c r="C185" t="str">
        <f t="shared" si="8"/>
        <v/>
      </c>
      <c r="D185" t="str">
        <f t="shared" si="9"/>
        <v/>
      </c>
      <c r="E185" t="str">
        <f>IFERROR(IF(VLOOKUP('Xlookup set'!$S185,'Xlookup set'!$A$1:$R$1200,6,FALSE)=0,"",VLOOKUP('Xlookup set'!$S185,'Xlookup set'!$A$1:$R$1200,6,FALSE)),"")</f>
        <v/>
      </c>
      <c r="F185" t="str">
        <f t="array" aca="1" ref="F185" ca="1">IFERROR(F(VLOOKUP('Xlookup set'!$S185,'Xlookup set'!$A$1:$R$1200,7,FALSE)=0,"",VLOOKUP('Xlookup set'!$S185,'Xlookup set'!$A$1:$R$1200,7,FALSE)),"")</f>
        <v/>
      </c>
      <c r="G185" t="str">
        <f>IFERROR(IF(VLOOKUP('Xlookup set'!$S185,'Xlookup set'!$A$1:$R$1200,8,FALSE)=0,"",VLOOKUP('Xlookup set'!$S185,'Xlookup set'!$A$1:$R$1200,8,FALSE)),"")</f>
        <v/>
      </c>
      <c r="H185" s="89" t="str">
        <f>IFERROR(IF(VLOOKUP('Xlookup set'!$S185,'Xlookup set'!$A$1:$R$1200,9,FALSE)=0,"",VLOOKUP('Xlookup set'!$S185,'Xlookup set'!$A$1:$R$1200,9,FALSE)),"")</f>
        <v/>
      </c>
      <c r="I185" t="str">
        <f>IFERROR(IF(VLOOKUP('Xlookup set'!$S185,'Xlookup set'!$A$1:$R$1200,10,FALSE)=0,"",VLOOKUP('Xlookup set'!$S185,'Xlookup set'!$A$1:$R$1200,10,FALSE)),"")</f>
        <v/>
      </c>
      <c r="J185" t="str">
        <f>IFERROR(IF(VLOOKUP('Xlookup set'!$S185,'Xlookup set'!$A$1:$R$1200,11,FALSE)=0,"",VLOOKUP('Xlookup set'!$S185,'Xlookup set'!$A$1:$R$1200,11,FALSE)),"")</f>
        <v/>
      </c>
      <c r="K185" t="str">
        <f>IFERROR(IF(VLOOKUP('Xlookup set'!$S185,'Xlookup set'!$A$1:$R$1200,12,FALSE)=0,"",VLOOKUP('Xlookup set'!$S185,'Xlookup set'!$A$1:$R$1200,12,FALSE)),"")</f>
        <v/>
      </c>
      <c r="L185" t="str">
        <f>IFERROR(IF(VLOOKUP('Xlookup set'!$S185,'Xlookup set'!$A$1:$R$1200,13,FALSE)=0,"",VLOOKUP('Xlookup set'!$S185,'Xlookup set'!$A$1:$R$1200,13,FALSE)),"")</f>
        <v/>
      </c>
      <c r="M185" t="str">
        <f>IFERROR(IF(VLOOKUP('Xlookup set'!$S185,'Xlookup set'!$A$1:$R$1200,14,FALSE)=0,"",VLOOKUP('Xlookup set'!$S185,'Xlookup set'!$A$1:$R$1200,14,FALSE)),"")</f>
        <v/>
      </c>
      <c r="N185" t="str">
        <f>IFERROR(IF(VLOOKUP('Xlookup set'!$S185,'Xlookup set'!$A$1:$R$1200,15,FALSE)=0,"",VLOOKUP('Xlookup set'!$S185,'Xlookup set'!$A$1:$R$1200,15,FALSE)),"")</f>
        <v/>
      </c>
      <c r="O185" t="str">
        <f>IFERROR(IF(VLOOKUP('Xlookup set'!$S185,'Xlookup set'!$A$1:$R$1200,16,FALSE)=0,"",VLOOKUP('Xlookup set'!$S185,'Xlookup set'!$A$1:$R$1200,16,FALSE)),"")</f>
        <v/>
      </c>
      <c r="P185" t="str">
        <f t="array" aca="1" ref="P185" ca="1">IFERROR(Y2IF(VLOOKUP('Xlookup set'!$S185,'Xlookup set'!$A$1:$R$1200,17,FALSE)=0,"",VLOOKUP('Xlookup set'!$S185,'Xlookup set'!$A$1:$R$1200,17,FALSE)),"")</f>
        <v/>
      </c>
      <c r="Q185" t="str">
        <f>IFERROR(IF(VLOOKUP('Xlookup set'!$S185,'Xlookup set'!$A$1:$R$1200,18,FALSE)=0,"",VLOOKUP('Xlookup set'!$S185,'Xlookup set'!$A$1:$R$1200,18,FALSE)),"")</f>
        <v/>
      </c>
    </row>
    <row r="186" spans="1:17">
      <c r="A186" t="str">
        <f>IFERROR(VLOOKUP('Xlookup set'!$S186,'Xlookup set'!$A$1:$R$1200,2,FALSE),"")</f>
        <v/>
      </c>
      <c r="B186" t="str">
        <f>IF(I186&lt;&gt;"",ドッグキャリー!$I$2,"")</f>
        <v/>
      </c>
      <c r="C186" t="str">
        <f t="shared" si="8"/>
        <v/>
      </c>
      <c r="D186" t="str">
        <f t="shared" si="9"/>
        <v/>
      </c>
      <c r="E186" t="str">
        <f>IFERROR(IF(VLOOKUP('Xlookup set'!$S186,'Xlookup set'!$A$1:$R$1200,6,FALSE)=0,"",VLOOKUP('Xlookup set'!$S186,'Xlookup set'!$A$1:$R$1200,6,FALSE)),"")</f>
        <v/>
      </c>
      <c r="F186" t="str">
        <f t="array" aca="1" ref="F186" ca="1">IFERROR(F(VLOOKUP('Xlookup set'!$S186,'Xlookup set'!$A$1:$R$1200,7,FALSE)=0,"",VLOOKUP('Xlookup set'!$S186,'Xlookup set'!$A$1:$R$1200,7,FALSE)),"")</f>
        <v/>
      </c>
      <c r="G186" t="str">
        <f>IFERROR(IF(VLOOKUP('Xlookup set'!$S186,'Xlookup set'!$A$1:$R$1200,8,FALSE)=0,"",VLOOKUP('Xlookup set'!$S186,'Xlookup set'!$A$1:$R$1200,8,FALSE)),"")</f>
        <v/>
      </c>
      <c r="H186" s="89" t="str">
        <f>IFERROR(IF(VLOOKUP('Xlookup set'!$S186,'Xlookup set'!$A$1:$R$1200,9,FALSE)=0,"",VLOOKUP('Xlookup set'!$S186,'Xlookup set'!$A$1:$R$1200,9,FALSE)),"")</f>
        <v/>
      </c>
      <c r="I186" t="str">
        <f>IFERROR(IF(VLOOKUP('Xlookup set'!$S186,'Xlookup set'!$A$1:$R$1200,10,FALSE)=0,"",VLOOKUP('Xlookup set'!$S186,'Xlookup set'!$A$1:$R$1200,10,FALSE)),"")</f>
        <v/>
      </c>
      <c r="J186" t="str">
        <f>IFERROR(IF(VLOOKUP('Xlookup set'!$S186,'Xlookup set'!$A$1:$R$1200,11,FALSE)=0,"",VLOOKUP('Xlookup set'!$S186,'Xlookup set'!$A$1:$R$1200,11,FALSE)),"")</f>
        <v/>
      </c>
      <c r="K186" t="str">
        <f>IFERROR(IF(VLOOKUP('Xlookup set'!$S186,'Xlookup set'!$A$1:$R$1200,12,FALSE)=0,"",VLOOKUP('Xlookup set'!$S186,'Xlookup set'!$A$1:$R$1200,12,FALSE)),"")</f>
        <v/>
      </c>
      <c r="L186" t="str">
        <f>IFERROR(IF(VLOOKUP('Xlookup set'!$S186,'Xlookup set'!$A$1:$R$1200,13,FALSE)=0,"",VLOOKUP('Xlookup set'!$S186,'Xlookup set'!$A$1:$R$1200,13,FALSE)),"")</f>
        <v/>
      </c>
      <c r="M186" t="str">
        <f>IFERROR(IF(VLOOKUP('Xlookup set'!$S186,'Xlookup set'!$A$1:$R$1200,14,FALSE)=0,"",VLOOKUP('Xlookup set'!$S186,'Xlookup set'!$A$1:$R$1200,14,FALSE)),"")</f>
        <v/>
      </c>
      <c r="N186" t="str">
        <f>IFERROR(IF(VLOOKUP('Xlookup set'!$S186,'Xlookup set'!$A$1:$R$1200,15,FALSE)=0,"",VLOOKUP('Xlookup set'!$S186,'Xlookup set'!$A$1:$R$1200,15,FALSE)),"")</f>
        <v/>
      </c>
      <c r="O186" t="str">
        <f>IFERROR(IF(VLOOKUP('Xlookup set'!$S186,'Xlookup set'!$A$1:$R$1200,16,FALSE)=0,"",VLOOKUP('Xlookup set'!$S186,'Xlookup set'!$A$1:$R$1200,16,FALSE)),"")</f>
        <v/>
      </c>
      <c r="P186" t="str">
        <f t="array" aca="1" ref="P186" ca="1">IFERROR(Y2IF(VLOOKUP('Xlookup set'!$S186,'Xlookup set'!$A$1:$R$1200,17,FALSE)=0,"",VLOOKUP('Xlookup set'!$S186,'Xlookup set'!$A$1:$R$1200,17,FALSE)),"")</f>
        <v/>
      </c>
      <c r="Q186" t="str">
        <f>IFERROR(IF(VLOOKUP('Xlookup set'!$S186,'Xlookup set'!$A$1:$R$1200,18,FALSE)=0,"",VLOOKUP('Xlookup set'!$S186,'Xlookup set'!$A$1:$R$1200,18,FALSE)),"")</f>
        <v/>
      </c>
    </row>
    <row r="187" spans="1:17">
      <c r="A187" t="str">
        <f>IFERROR(VLOOKUP('Xlookup set'!$S187,'Xlookup set'!$A$1:$R$1200,2,FALSE),"")</f>
        <v/>
      </c>
      <c r="B187" t="str">
        <f>IF(I187&lt;&gt;"",ドッグキャリー!$I$2,"")</f>
        <v/>
      </c>
      <c r="C187" t="str">
        <f t="shared" si="8"/>
        <v/>
      </c>
      <c r="D187" t="str">
        <f t="shared" si="9"/>
        <v/>
      </c>
      <c r="E187" t="str">
        <f>IFERROR(IF(VLOOKUP('Xlookup set'!$S187,'Xlookup set'!$A$1:$R$1200,6,FALSE)=0,"",VLOOKUP('Xlookup set'!$S187,'Xlookup set'!$A$1:$R$1200,6,FALSE)),"")</f>
        <v/>
      </c>
      <c r="F187" t="str">
        <f t="array" aca="1" ref="F187" ca="1">IFERROR(F(VLOOKUP('Xlookup set'!$S187,'Xlookup set'!$A$1:$R$1200,7,FALSE)=0,"",VLOOKUP('Xlookup set'!$S187,'Xlookup set'!$A$1:$R$1200,7,FALSE)),"")</f>
        <v/>
      </c>
      <c r="G187" t="str">
        <f>IFERROR(IF(VLOOKUP('Xlookup set'!$S187,'Xlookup set'!$A$1:$R$1200,8,FALSE)=0,"",VLOOKUP('Xlookup set'!$S187,'Xlookup set'!$A$1:$R$1200,8,FALSE)),"")</f>
        <v/>
      </c>
      <c r="H187" s="89" t="str">
        <f>IFERROR(IF(VLOOKUP('Xlookup set'!$S187,'Xlookup set'!$A$1:$R$1200,9,FALSE)=0,"",VLOOKUP('Xlookup set'!$S187,'Xlookup set'!$A$1:$R$1200,9,FALSE)),"")</f>
        <v/>
      </c>
      <c r="I187" t="str">
        <f>IFERROR(IF(VLOOKUP('Xlookup set'!$S187,'Xlookup set'!$A$1:$R$1200,10,FALSE)=0,"",VLOOKUP('Xlookup set'!$S187,'Xlookup set'!$A$1:$R$1200,10,FALSE)),"")</f>
        <v/>
      </c>
      <c r="J187" t="str">
        <f>IFERROR(IF(VLOOKUP('Xlookup set'!$S187,'Xlookup set'!$A$1:$R$1200,11,FALSE)=0,"",VLOOKUP('Xlookup set'!$S187,'Xlookup set'!$A$1:$R$1200,11,FALSE)),"")</f>
        <v/>
      </c>
      <c r="K187" t="str">
        <f>IFERROR(IF(VLOOKUP('Xlookup set'!$S187,'Xlookup set'!$A$1:$R$1200,12,FALSE)=0,"",VLOOKUP('Xlookup set'!$S187,'Xlookup set'!$A$1:$R$1200,12,FALSE)),"")</f>
        <v/>
      </c>
      <c r="L187" t="str">
        <f>IFERROR(IF(VLOOKUP('Xlookup set'!$S187,'Xlookup set'!$A$1:$R$1200,13,FALSE)=0,"",VLOOKUP('Xlookup set'!$S187,'Xlookup set'!$A$1:$R$1200,13,FALSE)),"")</f>
        <v/>
      </c>
      <c r="M187" t="str">
        <f>IFERROR(IF(VLOOKUP('Xlookup set'!$S187,'Xlookup set'!$A$1:$R$1200,14,FALSE)=0,"",VLOOKUP('Xlookup set'!$S187,'Xlookup set'!$A$1:$R$1200,14,FALSE)),"")</f>
        <v/>
      </c>
      <c r="N187" t="str">
        <f>IFERROR(IF(VLOOKUP('Xlookup set'!$S187,'Xlookup set'!$A$1:$R$1200,15,FALSE)=0,"",VLOOKUP('Xlookup set'!$S187,'Xlookup set'!$A$1:$R$1200,15,FALSE)),"")</f>
        <v/>
      </c>
      <c r="O187" t="str">
        <f>IFERROR(IF(VLOOKUP('Xlookup set'!$S187,'Xlookup set'!$A$1:$R$1200,16,FALSE)=0,"",VLOOKUP('Xlookup set'!$S187,'Xlookup set'!$A$1:$R$1200,16,FALSE)),"")</f>
        <v/>
      </c>
      <c r="P187" t="str">
        <f t="array" aca="1" ref="P187" ca="1">IFERROR(Y2IF(VLOOKUP('Xlookup set'!$S187,'Xlookup set'!$A$1:$R$1200,17,FALSE)=0,"",VLOOKUP('Xlookup set'!$S187,'Xlookup set'!$A$1:$R$1200,17,FALSE)),"")</f>
        <v/>
      </c>
      <c r="Q187" t="str">
        <f>IFERROR(IF(VLOOKUP('Xlookup set'!$S187,'Xlookup set'!$A$1:$R$1200,18,FALSE)=0,"",VLOOKUP('Xlookup set'!$S187,'Xlookup set'!$A$1:$R$1200,18,FALSE)),"")</f>
        <v/>
      </c>
    </row>
    <row r="188" spans="1:17">
      <c r="A188" t="str">
        <f>IFERROR(VLOOKUP('Xlookup set'!$S188,'Xlookup set'!$A$1:$R$1200,2,FALSE),"")</f>
        <v/>
      </c>
      <c r="B188" t="str">
        <f>IF(I188&lt;&gt;"",ドッグキャリー!$I$2,"")</f>
        <v/>
      </c>
      <c r="C188" t="str">
        <f t="shared" si="8"/>
        <v/>
      </c>
      <c r="D188" t="str">
        <f t="shared" si="9"/>
        <v/>
      </c>
      <c r="E188" t="str">
        <f>IFERROR(IF(VLOOKUP('Xlookup set'!$S188,'Xlookup set'!$A$1:$R$1200,6,FALSE)=0,"",VLOOKUP('Xlookup set'!$S188,'Xlookup set'!$A$1:$R$1200,6,FALSE)),"")</f>
        <v/>
      </c>
      <c r="F188" t="str">
        <f t="array" aca="1" ref="F188" ca="1">IFERROR(F(VLOOKUP('Xlookup set'!$S188,'Xlookup set'!$A$1:$R$1200,7,FALSE)=0,"",VLOOKUP('Xlookup set'!$S188,'Xlookup set'!$A$1:$R$1200,7,FALSE)),"")</f>
        <v/>
      </c>
      <c r="G188" t="str">
        <f>IFERROR(IF(VLOOKUP('Xlookup set'!$S188,'Xlookup set'!$A$1:$R$1200,8,FALSE)=0,"",VLOOKUP('Xlookup set'!$S188,'Xlookup set'!$A$1:$R$1200,8,FALSE)),"")</f>
        <v/>
      </c>
      <c r="H188" s="89" t="str">
        <f>IFERROR(IF(VLOOKUP('Xlookup set'!$S188,'Xlookup set'!$A$1:$R$1200,9,FALSE)=0,"",VLOOKUP('Xlookup set'!$S188,'Xlookup set'!$A$1:$R$1200,9,FALSE)),"")</f>
        <v/>
      </c>
      <c r="I188" t="str">
        <f>IFERROR(IF(VLOOKUP('Xlookup set'!$S188,'Xlookup set'!$A$1:$R$1200,10,FALSE)=0,"",VLOOKUP('Xlookup set'!$S188,'Xlookup set'!$A$1:$R$1200,10,FALSE)),"")</f>
        <v/>
      </c>
      <c r="J188" t="str">
        <f>IFERROR(IF(VLOOKUP('Xlookup set'!$S188,'Xlookup set'!$A$1:$R$1200,11,FALSE)=0,"",VLOOKUP('Xlookup set'!$S188,'Xlookup set'!$A$1:$R$1200,11,FALSE)),"")</f>
        <v/>
      </c>
      <c r="K188" t="str">
        <f>IFERROR(IF(VLOOKUP('Xlookup set'!$S188,'Xlookup set'!$A$1:$R$1200,12,FALSE)=0,"",VLOOKUP('Xlookup set'!$S188,'Xlookup set'!$A$1:$R$1200,12,FALSE)),"")</f>
        <v/>
      </c>
      <c r="L188" t="str">
        <f>IFERROR(IF(VLOOKUP('Xlookup set'!$S188,'Xlookup set'!$A$1:$R$1200,13,FALSE)=0,"",VLOOKUP('Xlookup set'!$S188,'Xlookup set'!$A$1:$R$1200,13,FALSE)),"")</f>
        <v/>
      </c>
      <c r="M188" t="str">
        <f>IFERROR(IF(VLOOKUP('Xlookup set'!$S188,'Xlookup set'!$A$1:$R$1200,14,FALSE)=0,"",VLOOKUP('Xlookup set'!$S188,'Xlookup set'!$A$1:$R$1200,14,FALSE)),"")</f>
        <v/>
      </c>
      <c r="N188" t="str">
        <f>IFERROR(IF(VLOOKUP('Xlookup set'!$S188,'Xlookup set'!$A$1:$R$1200,15,FALSE)=0,"",VLOOKUP('Xlookup set'!$S188,'Xlookup set'!$A$1:$R$1200,15,FALSE)),"")</f>
        <v/>
      </c>
      <c r="O188" t="str">
        <f>IFERROR(IF(VLOOKUP('Xlookup set'!$S188,'Xlookup set'!$A$1:$R$1200,16,FALSE)=0,"",VLOOKUP('Xlookup set'!$S188,'Xlookup set'!$A$1:$R$1200,16,FALSE)),"")</f>
        <v/>
      </c>
      <c r="P188" t="str">
        <f t="array" aca="1" ref="P188" ca="1">IFERROR(Y2IF(VLOOKUP('Xlookup set'!$S188,'Xlookup set'!$A$1:$R$1200,17,FALSE)=0,"",VLOOKUP('Xlookup set'!$S188,'Xlookup set'!$A$1:$R$1200,17,FALSE)),"")</f>
        <v/>
      </c>
      <c r="Q188" t="str">
        <f>IFERROR(IF(VLOOKUP('Xlookup set'!$S188,'Xlookup set'!$A$1:$R$1200,18,FALSE)=0,"",VLOOKUP('Xlookup set'!$S188,'Xlookup set'!$A$1:$R$1200,18,FALSE)),"")</f>
        <v/>
      </c>
    </row>
    <row r="189" spans="1:17">
      <c r="A189" t="str">
        <f>IFERROR(VLOOKUP('Xlookup set'!$S189,'Xlookup set'!$A$1:$R$1200,2,FALSE),"")</f>
        <v/>
      </c>
      <c r="B189" t="str">
        <f>IF(I189&lt;&gt;"",ドッグキャリー!$I$2,"")</f>
        <v/>
      </c>
      <c r="C189" t="str">
        <f t="shared" si="8"/>
        <v/>
      </c>
      <c r="D189" t="str">
        <f t="shared" si="9"/>
        <v/>
      </c>
      <c r="E189" t="str">
        <f>IFERROR(IF(VLOOKUP('Xlookup set'!$S189,'Xlookup set'!$A$1:$R$1200,6,FALSE)=0,"",VLOOKUP('Xlookup set'!$S189,'Xlookup set'!$A$1:$R$1200,6,FALSE)),"")</f>
        <v/>
      </c>
      <c r="F189" t="str">
        <f t="array" aca="1" ref="F189" ca="1">IFERROR(F(VLOOKUP('Xlookup set'!$S189,'Xlookup set'!$A$1:$R$1200,7,FALSE)=0,"",VLOOKUP('Xlookup set'!$S189,'Xlookup set'!$A$1:$R$1200,7,FALSE)),"")</f>
        <v/>
      </c>
      <c r="G189" t="str">
        <f>IFERROR(IF(VLOOKUP('Xlookup set'!$S189,'Xlookup set'!$A$1:$R$1200,8,FALSE)=0,"",VLOOKUP('Xlookup set'!$S189,'Xlookup set'!$A$1:$R$1200,8,FALSE)),"")</f>
        <v/>
      </c>
      <c r="H189" s="89" t="str">
        <f>IFERROR(IF(VLOOKUP('Xlookup set'!$S189,'Xlookup set'!$A$1:$R$1200,9,FALSE)=0,"",VLOOKUP('Xlookup set'!$S189,'Xlookup set'!$A$1:$R$1200,9,FALSE)),"")</f>
        <v/>
      </c>
      <c r="I189" t="str">
        <f>IFERROR(IF(VLOOKUP('Xlookup set'!$S189,'Xlookup set'!$A$1:$R$1200,10,FALSE)=0,"",VLOOKUP('Xlookup set'!$S189,'Xlookup set'!$A$1:$R$1200,10,FALSE)),"")</f>
        <v/>
      </c>
      <c r="J189" t="str">
        <f>IFERROR(IF(VLOOKUP('Xlookup set'!$S189,'Xlookup set'!$A$1:$R$1200,11,FALSE)=0,"",VLOOKUP('Xlookup set'!$S189,'Xlookup set'!$A$1:$R$1200,11,FALSE)),"")</f>
        <v/>
      </c>
      <c r="K189" t="str">
        <f>IFERROR(IF(VLOOKUP('Xlookup set'!$S189,'Xlookup set'!$A$1:$R$1200,12,FALSE)=0,"",VLOOKUP('Xlookup set'!$S189,'Xlookup set'!$A$1:$R$1200,12,FALSE)),"")</f>
        <v/>
      </c>
      <c r="L189" t="str">
        <f>IFERROR(IF(VLOOKUP('Xlookup set'!$S189,'Xlookup set'!$A$1:$R$1200,13,FALSE)=0,"",VLOOKUP('Xlookup set'!$S189,'Xlookup set'!$A$1:$R$1200,13,FALSE)),"")</f>
        <v/>
      </c>
      <c r="M189" t="str">
        <f>IFERROR(IF(VLOOKUP('Xlookup set'!$S189,'Xlookup set'!$A$1:$R$1200,14,FALSE)=0,"",VLOOKUP('Xlookup set'!$S189,'Xlookup set'!$A$1:$R$1200,14,FALSE)),"")</f>
        <v/>
      </c>
      <c r="N189" t="str">
        <f>IFERROR(IF(VLOOKUP('Xlookup set'!$S189,'Xlookup set'!$A$1:$R$1200,15,FALSE)=0,"",VLOOKUP('Xlookup set'!$S189,'Xlookup set'!$A$1:$R$1200,15,FALSE)),"")</f>
        <v/>
      </c>
      <c r="O189" t="str">
        <f>IFERROR(IF(VLOOKUP('Xlookup set'!$S189,'Xlookup set'!$A$1:$R$1200,16,FALSE)=0,"",VLOOKUP('Xlookup set'!$S189,'Xlookup set'!$A$1:$R$1200,16,FALSE)),"")</f>
        <v/>
      </c>
      <c r="P189" t="str">
        <f t="array" aca="1" ref="P189" ca="1">IFERROR(Y2IF(VLOOKUP('Xlookup set'!$S189,'Xlookup set'!$A$1:$R$1200,17,FALSE)=0,"",VLOOKUP('Xlookup set'!$S189,'Xlookup set'!$A$1:$R$1200,17,FALSE)),"")</f>
        <v/>
      </c>
      <c r="Q189" t="str">
        <f>IFERROR(IF(VLOOKUP('Xlookup set'!$S189,'Xlookup set'!$A$1:$R$1200,18,FALSE)=0,"",VLOOKUP('Xlookup set'!$S189,'Xlookup set'!$A$1:$R$1200,18,FALSE)),"")</f>
        <v/>
      </c>
    </row>
    <row r="190" spans="1:17">
      <c r="A190" t="str">
        <f>IFERROR(VLOOKUP('Xlookup set'!$S190,'Xlookup set'!$A$1:$R$1200,2,FALSE),"")</f>
        <v/>
      </c>
      <c r="B190" t="str">
        <f>IF(I190&lt;&gt;"",ドッグキャリー!$I$2,"")</f>
        <v/>
      </c>
      <c r="C190" t="str">
        <f t="shared" si="8"/>
        <v/>
      </c>
      <c r="D190" t="str">
        <f t="shared" si="9"/>
        <v/>
      </c>
      <c r="E190" t="str">
        <f>IFERROR(IF(VLOOKUP('Xlookup set'!$S190,'Xlookup set'!$A$1:$R$1200,6,FALSE)=0,"",VLOOKUP('Xlookup set'!$S190,'Xlookup set'!$A$1:$R$1200,6,FALSE)),"")</f>
        <v/>
      </c>
      <c r="F190" t="str">
        <f t="array" aca="1" ref="F190" ca="1">IFERROR(F(VLOOKUP('Xlookup set'!$S190,'Xlookup set'!$A$1:$R$1200,7,FALSE)=0,"",VLOOKUP('Xlookup set'!$S190,'Xlookup set'!$A$1:$R$1200,7,FALSE)),"")</f>
        <v/>
      </c>
      <c r="G190" t="str">
        <f>IFERROR(IF(VLOOKUP('Xlookup set'!$S190,'Xlookup set'!$A$1:$R$1200,8,FALSE)=0,"",VLOOKUP('Xlookup set'!$S190,'Xlookup set'!$A$1:$R$1200,8,FALSE)),"")</f>
        <v/>
      </c>
      <c r="H190" s="89" t="str">
        <f>IFERROR(IF(VLOOKUP('Xlookup set'!$S190,'Xlookup set'!$A$1:$R$1200,9,FALSE)=0,"",VLOOKUP('Xlookup set'!$S190,'Xlookup set'!$A$1:$R$1200,9,FALSE)),"")</f>
        <v/>
      </c>
      <c r="I190" t="str">
        <f>IFERROR(IF(VLOOKUP('Xlookup set'!$S190,'Xlookup set'!$A$1:$R$1200,10,FALSE)=0,"",VLOOKUP('Xlookup set'!$S190,'Xlookup set'!$A$1:$R$1200,10,FALSE)),"")</f>
        <v/>
      </c>
      <c r="J190" t="str">
        <f>IFERROR(IF(VLOOKUP('Xlookup set'!$S190,'Xlookup set'!$A$1:$R$1200,11,FALSE)=0,"",VLOOKUP('Xlookup set'!$S190,'Xlookup set'!$A$1:$R$1200,11,FALSE)),"")</f>
        <v/>
      </c>
      <c r="K190" t="str">
        <f>IFERROR(IF(VLOOKUP('Xlookup set'!$S190,'Xlookup set'!$A$1:$R$1200,12,FALSE)=0,"",VLOOKUP('Xlookup set'!$S190,'Xlookup set'!$A$1:$R$1200,12,FALSE)),"")</f>
        <v/>
      </c>
      <c r="L190" t="str">
        <f>IFERROR(IF(VLOOKUP('Xlookup set'!$S190,'Xlookup set'!$A$1:$R$1200,13,FALSE)=0,"",VLOOKUP('Xlookup set'!$S190,'Xlookup set'!$A$1:$R$1200,13,FALSE)),"")</f>
        <v/>
      </c>
      <c r="M190" t="str">
        <f>IFERROR(IF(VLOOKUP('Xlookup set'!$S190,'Xlookup set'!$A$1:$R$1200,14,FALSE)=0,"",VLOOKUP('Xlookup set'!$S190,'Xlookup set'!$A$1:$R$1200,14,FALSE)),"")</f>
        <v/>
      </c>
      <c r="N190" t="str">
        <f>IFERROR(IF(VLOOKUP('Xlookup set'!$S190,'Xlookup set'!$A$1:$R$1200,15,FALSE)=0,"",VLOOKUP('Xlookup set'!$S190,'Xlookup set'!$A$1:$R$1200,15,FALSE)),"")</f>
        <v/>
      </c>
      <c r="O190" t="str">
        <f>IFERROR(IF(VLOOKUP('Xlookup set'!$S190,'Xlookup set'!$A$1:$R$1200,16,FALSE)=0,"",VLOOKUP('Xlookup set'!$S190,'Xlookup set'!$A$1:$R$1200,16,FALSE)),"")</f>
        <v/>
      </c>
      <c r="P190" t="str">
        <f t="array" aca="1" ref="P190" ca="1">IFERROR(Y2IF(VLOOKUP('Xlookup set'!$S190,'Xlookup set'!$A$1:$R$1200,17,FALSE)=0,"",VLOOKUP('Xlookup set'!$S190,'Xlookup set'!$A$1:$R$1200,17,FALSE)),"")</f>
        <v/>
      </c>
      <c r="Q190" t="str">
        <f>IFERROR(IF(VLOOKUP('Xlookup set'!$S190,'Xlookup set'!$A$1:$R$1200,18,FALSE)=0,"",VLOOKUP('Xlookup set'!$S190,'Xlookup set'!$A$1:$R$1200,18,FALSE)),"")</f>
        <v/>
      </c>
    </row>
    <row r="191" spans="1:17">
      <c r="A191" t="str">
        <f>IFERROR(VLOOKUP('Xlookup set'!$S191,'Xlookup set'!$A$1:$R$1200,2,FALSE),"")</f>
        <v/>
      </c>
      <c r="B191" t="str">
        <f>IF(I191&lt;&gt;"",ドッグキャリー!$I$2,"")</f>
        <v/>
      </c>
      <c r="C191" t="str">
        <f t="shared" si="8"/>
        <v/>
      </c>
      <c r="D191" t="str">
        <f t="shared" si="9"/>
        <v/>
      </c>
      <c r="E191" t="str">
        <f>IFERROR(IF(VLOOKUP('Xlookup set'!$S191,'Xlookup set'!$A$1:$R$1200,6,FALSE)=0,"",VLOOKUP('Xlookup set'!$S191,'Xlookup set'!$A$1:$R$1200,6,FALSE)),"")</f>
        <v/>
      </c>
      <c r="F191" t="str">
        <f t="array" aca="1" ref="F191" ca="1">IFERROR(F(VLOOKUP('Xlookup set'!$S191,'Xlookup set'!$A$1:$R$1200,7,FALSE)=0,"",VLOOKUP('Xlookup set'!$S191,'Xlookup set'!$A$1:$R$1200,7,FALSE)),"")</f>
        <v/>
      </c>
      <c r="G191" t="str">
        <f>IFERROR(IF(VLOOKUP('Xlookup set'!$S191,'Xlookup set'!$A$1:$R$1200,8,FALSE)=0,"",VLOOKUP('Xlookup set'!$S191,'Xlookup set'!$A$1:$R$1200,8,FALSE)),"")</f>
        <v/>
      </c>
      <c r="H191" s="89" t="str">
        <f>IFERROR(IF(VLOOKUP('Xlookup set'!$S191,'Xlookup set'!$A$1:$R$1200,9,FALSE)=0,"",VLOOKUP('Xlookup set'!$S191,'Xlookup set'!$A$1:$R$1200,9,FALSE)),"")</f>
        <v/>
      </c>
      <c r="I191" t="str">
        <f>IFERROR(IF(VLOOKUP('Xlookup set'!$S191,'Xlookup set'!$A$1:$R$1200,10,FALSE)=0,"",VLOOKUP('Xlookup set'!$S191,'Xlookup set'!$A$1:$R$1200,10,FALSE)),"")</f>
        <v/>
      </c>
      <c r="J191" t="str">
        <f>IFERROR(IF(VLOOKUP('Xlookup set'!$S191,'Xlookup set'!$A$1:$R$1200,11,FALSE)=0,"",VLOOKUP('Xlookup set'!$S191,'Xlookup set'!$A$1:$R$1200,11,FALSE)),"")</f>
        <v/>
      </c>
      <c r="K191" t="str">
        <f>IFERROR(IF(VLOOKUP('Xlookup set'!$S191,'Xlookup set'!$A$1:$R$1200,12,FALSE)=0,"",VLOOKUP('Xlookup set'!$S191,'Xlookup set'!$A$1:$R$1200,12,FALSE)),"")</f>
        <v/>
      </c>
      <c r="L191" t="str">
        <f>IFERROR(IF(VLOOKUP('Xlookup set'!$S191,'Xlookup set'!$A$1:$R$1200,13,FALSE)=0,"",VLOOKUP('Xlookup set'!$S191,'Xlookup set'!$A$1:$R$1200,13,FALSE)),"")</f>
        <v/>
      </c>
      <c r="M191" t="str">
        <f>IFERROR(IF(VLOOKUP('Xlookup set'!$S191,'Xlookup set'!$A$1:$R$1200,14,FALSE)=0,"",VLOOKUP('Xlookup set'!$S191,'Xlookup set'!$A$1:$R$1200,14,FALSE)),"")</f>
        <v/>
      </c>
      <c r="N191" t="str">
        <f>IFERROR(IF(VLOOKUP('Xlookup set'!$S191,'Xlookup set'!$A$1:$R$1200,15,FALSE)=0,"",VLOOKUP('Xlookup set'!$S191,'Xlookup set'!$A$1:$R$1200,15,FALSE)),"")</f>
        <v/>
      </c>
      <c r="O191" t="str">
        <f>IFERROR(IF(VLOOKUP('Xlookup set'!$S191,'Xlookup set'!$A$1:$R$1200,16,FALSE)=0,"",VLOOKUP('Xlookup set'!$S191,'Xlookup set'!$A$1:$R$1200,16,FALSE)),"")</f>
        <v/>
      </c>
      <c r="P191" t="str">
        <f t="array" aca="1" ref="P191" ca="1">IFERROR(Y2IF(VLOOKUP('Xlookup set'!$S191,'Xlookup set'!$A$1:$R$1200,17,FALSE)=0,"",VLOOKUP('Xlookup set'!$S191,'Xlookup set'!$A$1:$R$1200,17,FALSE)),"")</f>
        <v/>
      </c>
      <c r="Q191" t="str">
        <f>IFERROR(IF(VLOOKUP('Xlookup set'!$S191,'Xlookup set'!$A$1:$R$1200,18,FALSE)=0,"",VLOOKUP('Xlookup set'!$S191,'Xlookup set'!$A$1:$R$1200,18,FALSE)),"")</f>
        <v/>
      </c>
    </row>
    <row r="192" spans="1:17">
      <c r="A192" t="str">
        <f>IFERROR(VLOOKUP('Xlookup set'!$S192,'Xlookup set'!$A$1:$R$1200,2,FALSE),"")</f>
        <v/>
      </c>
      <c r="B192" t="str">
        <f>IF(I192&lt;&gt;"",ドッグキャリー!$I$2,"")</f>
        <v/>
      </c>
      <c r="C192" t="str">
        <f t="shared" si="8"/>
        <v/>
      </c>
      <c r="D192" t="str">
        <f t="shared" si="9"/>
        <v/>
      </c>
      <c r="E192" t="str">
        <f>IFERROR(IF(VLOOKUP('Xlookup set'!$S192,'Xlookup set'!$A$1:$R$1200,6,FALSE)=0,"",VLOOKUP('Xlookup set'!$S192,'Xlookup set'!$A$1:$R$1200,6,FALSE)),"")</f>
        <v/>
      </c>
      <c r="F192" t="str">
        <f t="array" aca="1" ref="F192" ca="1">IFERROR(F(VLOOKUP('Xlookup set'!$S192,'Xlookup set'!$A$1:$R$1200,7,FALSE)=0,"",VLOOKUP('Xlookup set'!$S192,'Xlookup set'!$A$1:$R$1200,7,FALSE)),"")</f>
        <v/>
      </c>
      <c r="G192" t="str">
        <f>IFERROR(IF(VLOOKUP('Xlookup set'!$S192,'Xlookup set'!$A$1:$R$1200,8,FALSE)=0,"",VLOOKUP('Xlookup set'!$S192,'Xlookup set'!$A$1:$R$1200,8,FALSE)),"")</f>
        <v/>
      </c>
      <c r="H192" s="89" t="str">
        <f>IFERROR(IF(VLOOKUP('Xlookup set'!$S192,'Xlookup set'!$A$1:$R$1200,9,FALSE)=0,"",VLOOKUP('Xlookup set'!$S192,'Xlookup set'!$A$1:$R$1200,9,FALSE)),"")</f>
        <v/>
      </c>
      <c r="I192" t="str">
        <f>IFERROR(IF(VLOOKUP('Xlookup set'!$S192,'Xlookup set'!$A$1:$R$1200,10,FALSE)=0,"",VLOOKUP('Xlookup set'!$S192,'Xlookup set'!$A$1:$R$1200,10,FALSE)),"")</f>
        <v/>
      </c>
      <c r="J192" t="str">
        <f>IFERROR(IF(VLOOKUP('Xlookup set'!$S192,'Xlookup set'!$A$1:$R$1200,11,FALSE)=0,"",VLOOKUP('Xlookup set'!$S192,'Xlookup set'!$A$1:$R$1200,11,FALSE)),"")</f>
        <v/>
      </c>
      <c r="K192" t="str">
        <f>IFERROR(IF(VLOOKUP('Xlookup set'!$S192,'Xlookup set'!$A$1:$R$1200,12,FALSE)=0,"",VLOOKUP('Xlookup set'!$S192,'Xlookup set'!$A$1:$R$1200,12,FALSE)),"")</f>
        <v/>
      </c>
      <c r="L192" t="str">
        <f>IFERROR(IF(VLOOKUP('Xlookup set'!$S192,'Xlookup set'!$A$1:$R$1200,13,FALSE)=0,"",VLOOKUP('Xlookup set'!$S192,'Xlookup set'!$A$1:$R$1200,13,FALSE)),"")</f>
        <v/>
      </c>
      <c r="M192" t="str">
        <f>IFERROR(IF(VLOOKUP('Xlookup set'!$S192,'Xlookup set'!$A$1:$R$1200,14,FALSE)=0,"",VLOOKUP('Xlookup set'!$S192,'Xlookup set'!$A$1:$R$1200,14,FALSE)),"")</f>
        <v/>
      </c>
      <c r="N192" t="str">
        <f>IFERROR(IF(VLOOKUP('Xlookup set'!$S192,'Xlookup set'!$A$1:$R$1200,15,FALSE)=0,"",VLOOKUP('Xlookup set'!$S192,'Xlookup set'!$A$1:$R$1200,15,FALSE)),"")</f>
        <v/>
      </c>
      <c r="O192" t="str">
        <f>IFERROR(IF(VLOOKUP('Xlookup set'!$S192,'Xlookup set'!$A$1:$R$1200,16,FALSE)=0,"",VLOOKUP('Xlookup set'!$S192,'Xlookup set'!$A$1:$R$1200,16,FALSE)),"")</f>
        <v/>
      </c>
      <c r="P192" t="str">
        <f t="array" aca="1" ref="P192" ca="1">IFERROR(Y2IF(VLOOKUP('Xlookup set'!$S192,'Xlookup set'!$A$1:$R$1200,17,FALSE)=0,"",VLOOKUP('Xlookup set'!$S192,'Xlookup set'!$A$1:$R$1200,17,FALSE)),"")</f>
        <v/>
      </c>
      <c r="Q192" t="str">
        <f>IFERROR(IF(VLOOKUP('Xlookup set'!$S192,'Xlookup set'!$A$1:$R$1200,18,FALSE)=0,"",VLOOKUP('Xlookup set'!$S192,'Xlookup set'!$A$1:$R$1200,18,FALSE)),"")</f>
        <v/>
      </c>
    </row>
    <row r="193" spans="1:17">
      <c r="A193" t="str">
        <f>IFERROR(VLOOKUP('Xlookup set'!$S193,'Xlookup set'!$A$1:$R$1200,2,FALSE),"")</f>
        <v/>
      </c>
      <c r="B193" t="str">
        <f>IF(I193&lt;&gt;"",ドッグキャリー!$I$2,"")</f>
        <v/>
      </c>
      <c r="C193" t="str">
        <f t="shared" si="8"/>
        <v/>
      </c>
      <c r="D193" t="str">
        <f t="shared" si="9"/>
        <v/>
      </c>
      <c r="E193" t="str">
        <f>IFERROR(IF(VLOOKUP('Xlookup set'!$S193,'Xlookup set'!$A$1:$R$1200,6,FALSE)=0,"",VLOOKUP('Xlookup set'!$S193,'Xlookup set'!$A$1:$R$1200,6,FALSE)),"")</f>
        <v/>
      </c>
      <c r="F193" t="str">
        <f t="array" aca="1" ref="F193" ca="1">IFERROR(F(VLOOKUP('Xlookup set'!$S193,'Xlookup set'!$A$1:$R$1200,7,FALSE)=0,"",VLOOKUP('Xlookup set'!$S193,'Xlookup set'!$A$1:$R$1200,7,FALSE)),"")</f>
        <v/>
      </c>
      <c r="G193" t="str">
        <f>IFERROR(IF(VLOOKUP('Xlookup set'!$S193,'Xlookup set'!$A$1:$R$1200,8,FALSE)=0,"",VLOOKUP('Xlookup set'!$S193,'Xlookup set'!$A$1:$R$1200,8,FALSE)),"")</f>
        <v/>
      </c>
      <c r="H193" s="89" t="str">
        <f>IFERROR(IF(VLOOKUP('Xlookup set'!$S193,'Xlookup set'!$A$1:$R$1200,9,FALSE)=0,"",VLOOKUP('Xlookup set'!$S193,'Xlookup set'!$A$1:$R$1200,9,FALSE)),"")</f>
        <v/>
      </c>
      <c r="I193" t="str">
        <f>IFERROR(IF(VLOOKUP('Xlookup set'!$S193,'Xlookup set'!$A$1:$R$1200,10,FALSE)=0,"",VLOOKUP('Xlookup set'!$S193,'Xlookup set'!$A$1:$R$1200,10,FALSE)),"")</f>
        <v/>
      </c>
      <c r="J193" t="str">
        <f>IFERROR(IF(VLOOKUP('Xlookup set'!$S193,'Xlookup set'!$A$1:$R$1200,11,FALSE)=0,"",VLOOKUP('Xlookup set'!$S193,'Xlookup set'!$A$1:$R$1200,11,FALSE)),"")</f>
        <v/>
      </c>
      <c r="K193" t="str">
        <f>IFERROR(IF(VLOOKUP('Xlookup set'!$S193,'Xlookup set'!$A$1:$R$1200,12,FALSE)=0,"",VLOOKUP('Xlookup set'!$S193,'Xlookup set'!$A$1:$R$1200,12,FALSE)),"")</f>
        <v/>
      </c>
      <c r="L193" t="str">
        <f>IFERROR(IF(VLOOKUP('Xlookup set'!$S193,'Xlookup set'!$A$1:$R$1200,13,FALSE)=0,"",VLOOKUP('Xlookup set'!$S193,'Xlookup set'!$A$1:$R$1200,13,FALSE)),"")</f>
        <v/>
      </c>
      <c r="M193" t="str">
        <f>IFERROR(IF(VLOOKUP('Xlookup set'!$S193,'Xlookup set'!$A$1:$R$1200,14,FALSE)=0,"",VLOOKUP('Xlookup set'!$S193,'Xlookup set'!$A$1:$R$1200,14,FALSE)),"")</f>
        <v/>
      </c>
      <c r="N193" t="str">
        <f>IFERROR(IF(VLOOKUP('Xlookup set'!$S193,'Xlookup set'!$A$1:$R$1200,15,FALSE)=0,"",VLOOKUP('Xlookup set'!$S193,'Xlookup set'!$A$1:$R$1200,15,FALSE)),"")</f>
        <v/>
      </c>
      <c r="O193" t="str">
        <f>IFERROR(IF(VLOOKUP('Xlookup set'!$S193,'Xlookup set'!$A$1:$R$1200,16,FALSE)=0,"",VLOOKUP('Xlookup set'!$S193,'Xlookup set'!$A$1:$R$1200,16,FALSE)),"")</f>
        <v/>
      </c>
      <c r="P193" t="str">
        <f t="array" aca="1" ref="P193" ca="1">IFERROR(Y2IF(VLOOKUP('Xlookup set'!$S193,'Xlookup set'!$A$1:$R$1200,17,FALSE)=0,"",VLOOKUP('Xlookup set'!$S193,'Xlookup set'!$A$1:$R$1200,17,FALSE)),"")</f>
        <v/>
      </c>
      <c r="Q193" t="str">
        <f>IFERROR(IF(VLOOKUP('Xlookup set'!$S193,'Xlookup set'!$A$1:$R$1200,18,FALSE)=0,"",VLOOKUP('Xlookup set'!$S193,'Xlookup set'!$A$1:$R$1200,18,FALSE)),"")</f>
        <v/>
      </c>
    </row>
    <row r="194" spans="1:17">
      <c r="A194" t="str">
        <f>IFERROR(VLOOKUP('Xlookup set'!$S194,'Xlookup set'!$A$1:$R$1200,2,FALSE),"")</f>
        <v/>
      </c>
      <c r="B194" t="str">
        <f>IF(I194&lt;&gt;"",ドッグキャリー!$I$2,"")</f>
        <v/>
      </c>
      <c r="C194" t="str">
        <f t="shared" si="8"/>
        <v/>
      </c>
      <c r="D194" t="str">
        <f t="shared" si="9"/>
        <v/>
      </c>
      <c r="E194" t="str">
        <f>IFERROR(IF(VLOOKUP('Xlookup set'!$S194,'Xlookup set'!$A$1:$R$1200,6,FALSE)=0,"",VLOOKUP('Xlookup set'!$S194,'Xlookup set'!$A$1:$R$1200,6,FALSE)),"")</f>
        <v/>
      </c>
      <c r="F194" t="str">
        <f t="array" aca="1" ref="F194" ca="1">IFERROR(F(VLOOKUP('Xlookup set'!$S194,'Xlookup set'!$A$1:$R$1200,7,FALSE)=0,"",VLOOKUP('Xlookup set'!$S194,'Xlookup set'!$A$1:$R$1200,7,FALSE)),"")</f>
        <v/>
      </c>
      <c r="G194" t="str">
        <f>IFERROR(IF(VLOOKUP('Xlookup set'!$S194,'Xlookup set'!$A$1:$R$1200,8,FALSE)=0,"",VLOOKUP('Xlookup set'!$S194,'Xlookup set'!$A$1:$R$1200,8,FALSE)),"")</f>
        <v/>
      </c>
      <c r="H194" s="89" t="str">
        <f>IFERROR(IF(VLOOKUP('Xlookup set'!$S194,'Xlookup set'!$A$1:$R$1200,9,FALSE)=0,"",VLOOKUP('Xlookup set'!$S194,'Xlookup set'!$A$1:$R$1200,9,FALSE)),"")</f>
        <v/>
      </c>
      <c r="I194" t="str">
        <f>IFERROR(IF(VLOOKUP('Xlookup set'!$S194,'Xlookup set'!$A$1:$R$1200,10,FALSE)=0,"",VLOOKUP('Xlookup set'!$S194,'Xlookup set'!$A$1:$R$1200,10,FALSE)),"")</f>
        <v/>
      </c>
      <c r="J194" t="str">
        <f>IFERROR(IF(VLOOKUP('Xlookup set'!$S194,'Xlookup set'!$A$1:$R$1200,11,FALSE)=0,"",VLOOKUP('Xlookup set'!$S194,'Xlookup set'!$A$1:$R$1200,11,FALSE)),"")</f>
        <v/>
      </c>
      <c r="K194" t="str">
        <f>IFERROR(IF(VLOOKUP('Xlookup set'!$S194,'Xlookup set'!$A$1:$R$1200,12,FALSE)=0,"",VLOOKUP('Xlookup set'!$S194,'Xlookup set'!$A$1:$R$1200,12,FALSE)),"")</f>
        <v/>
      </c>
      <c r="L194" t="str">
        <f>IFERROR(IF(VLOOKUP('Xlookup set'!$S194,'Xlookup set'!$A$1:$R$1200,13,FALSE)=0,"",VLOOKUP('Xlookup set'!$S194,'Xlookup set'!$A$1:$R$1200,13,FALSE)),"")</f>
        <v/>
      </c>
      <c r="M194" t="str">
        <f>IFERROR(IF(VLOOKUP('Xlookup set'!$S194,'Xlookup set'!$A$1:$R$1200,14,FALSE)=0,"",VLOOKUP('Xlookup set'!$S194,'Xlookup set'!$A$1:$R$1200,14,FALSE)),"")</f>
        <v/>
      </c>
      <c r="N194" t="str">
        <f>IFERROR(IF(VLOOKUP('Xlookup set'!$S194,'Xlookup set'!$A$1:$R$1200,15,FALSE)=0,"",VLOOKUP('Xlookup set'!$S194,'Xlookup set'!$A$1:$R$1200,15,FALSE)),"")</f>
        <v/>
      </c>
      <c r="O194" t="str">
        <f>IFERROR(IF(VLOOKUP('Xlookup set'!$S194,'Xlookup set'!$A$1:$R$1200,16,FALSE)=0,"",VLOOKUP('Xlookup set'!$S194,'Xlookup set'!$A$1:$R$1200,16,FALSE)),"")</f>
        <v/>
      </c>
      <c r="P194" t="str">
        <f t="array" aca="1" ref="P194" ca="1">IFERROR(Y2IF(VLOOKUP('Xlookup set'!$S194,'Xlookup set'!$A$1:$R$1200,17,FALSE)=0,"",VLOOKUP('Xlookup set'!$S194,'Xlookup set'!$A$1:$R$1200,17,FALSE)),"")</f>
        <v/>
      </c>
      <c r="Q194" t="str">
        <f>IFERROR(IF(VLOOKUP('Xlookup set'!$S194,'Xlookup set'!$A$1:$R$1200,18,FALSE)=0,"",VLOOKUP('Xlookup set'!$S194,'Xlookup set'!$A$1:$R$1200,18,FALSE)),"")</f>
        <v/>
      </c>
    </row>
    <row r="195" spans="1:17">
      <c r="A195" t="str">
        <f>IFERROR(VLOOKUP('Xlookup set'!$S195,'Xlookup set'!$A$1:$R$1200,2,FALSE),"")</f>
        <v/>
      </c>
      <c r="B195" t="str">
        <f>IF(I195&lt;&gt;"",ドッグキャリー!$I$2,"")</f>
        <v/>
      </c>
      <c r="C195" t="str">
        <f t="shared" si="8"/>
        <v/>
      </c>
      <c r="D195" t="str">
        <f t="shared" si="9"/>
        <v/>
      </c>
      <c r="E195" t="str">
        <f>IFERROR(IF(VLOOKUP('Xlookup set'!$S195,'Xlookup set'!$A$1:$R$1200,6,FALSE)=0,"",VLOOKUP('Xlookup set'!$S195,'Xlookup set'!$A$1:$R$1200,6,FALSE)),"")</f>
        <v/>
      </c>
      <c r="F195" t="str">
        <f t="array" aca="1" ref="F195" ca="1">IFERROR(F(VLOOKUP('Xlookup set'!$S195,'Xlookup set'!$A$1:$R$1200,7,FALSE)=0,"",VLOOKUP('Xlookup set'!$S195,'Xlookup set'!$A$1:$R$1200,7,FALSE)),"")</f>
        <v/>
      </c>
      <c r="G195" t="str">
        <f>IFERROR(IF(VLOOKUP('Xlookup set'!$S195,'Xlookup set'!$A$1:$R$1200,8,FALSE)=0,"",VLOOKUP('Xlookup set'!$S195,'Xlookup set'!$A$1:$R$1200,8,FALSE)),"")</f>
        <v/>
      </c>
      <c r="H195" s="89" t="str">
        <f>IFERROR(IF(VLOOKUP('Xlookup set'!$S195,'Xlookup set'!$A$1:$R$1200,9,FALSE)=0,"",VLOOKUP('Xlookup set'!$S195,'Xlookup set'!$A$1:$R$1200,9,FALSE)),"")</f>
        <v/>
      </c>
      <c r="I195" t="str">
        <f>IFERROR(IF(VLOOKUP('Xlookup set'!$S195,'Xlookup set'!$A$1:$R$1200,10,FALSE)=0,"",VLOOKUP('Xlookup set'!$S195,'Xlookup set'!$A$1:$R$1200,10,FALSE)),"")</f>
        <v/>
      </c>
      <c r="J195" t="str">
        <f>IFERROR(IF(VLOOKUP('Xlookup set'!$S195,'Xlookup set'!$A$1:$R$1200,11,FALSE)=0,"",VLOOKUP('Xlookup set'!$S195,'Xlookup set'!$A$1:$R$1200,11,FALSE)),"")</f>
        <v/>
      </c>
      <c r="K195" t="str">
        <f>IFERROR(IF(VLOOKUP('Xlookup set'!$S195,'Xlookup set'!$A$1:$R$1200,12,FALSE)=0,"",VLOOKUP('Xlookup set'!$S195,'Xlookup set'!$A$1:$R$1200,12,FALSE)),"")</f>
        <v/>
      </c>
      <c r="L195" t="str">
        <f>IFERROR(IF(VLOOKUP('Xlookup set'!$S195,'Xlookup set'!$A$1:$R$1200,13,FALSE)=0,"",VLOOKUP('Xlookup set'!$S195,'Xlookup set'!$A$1:$R$1200,13,FALSE)),"")</f>
        <v/>
      </c>
      <c r="M195" t="str">
        <f>IFERROR(IF(VLOOKUP('Xlookup set'!$S195,'Xlookup set'!$A$1:$R$1200,14,FALSE)=0,"",VLOOKUP('Xlookup set'!$S195,'Xlookup set'!$A$1:$R$1200,14,FALSE)),"")</f>
        <v/>
      </c>
      <c r="N195" t="str">
        <f>IFERROR(IF(VLOOKUP('Xlookup set'!$S195,'Xlookup set'!$A$1:$R$1200,15,FALSE)=0,"",VLOOKUP('Xlookup set'!$S195,'Xlookup set'!$A$1:$R$1200,15,FALSE)),"")</f>
        <v/>
      </c>
      <c r="O195" t="str">
        <f>IFERROR(IF(VLOOKUP('Xlookup set'!$S195,'Xlookup set'!$A$1:$R$1200,16,FALSE)=0,"",VLOOKUP('Xlookup set'!$S195,'Xlookup set'!$A$1:$R$1200,16,FALSE)),"")</f>
        <v/>
      </c>
      <c r="P195" t="str">
        <f t="array" aca="1" ref="P195" ca="1">IFERROR(Y2IF(VLOOKUP('Xlookup set'!$S195,'Xlookup set'!$A$1:$R$1200,17,FALSE)=0,"",VLOOKUP('Xlookup set'!$S195,'Xlookup set'!$A$1:$R$1200,17,FALSE)),"")</f>
        <v/>
      </c>
      <c r="Q195" t="str">
        <f>IFERROR(IF(VLOOKUP('Xlookup set'!$S195,'Xlookup set'!$A$1:$R$1200,18,FALSE)=0,"",VLOOKUP('Xlookup set'!$S195,'Xlookup set'!$A$1:$R$1200,18,FALSE)),"")</f>
        <v/>
      </c>
    </row>
    <row r="196" spans="1:17">
      <c r="A196" t="str">
        <f>IFERROR(VLOOKUP('Xlookup set'!$S196,'Xlookup set'!$A$1:$R$1200,2,FALSE),"")</f>
        <v/>
      </c>
      <c r="B196" t="str">
        <f>IF(I196&lt;&gt;"",ドッグキャリー!$I$2,"")</f>
        <v/>
      </c>
      <c r="C196" t="str">
        <f t="shared" si="8"/>
        <v/>
      </c>
      <c r="D196" t="str">
        <f t="shared" si="9"/>
        <v/>
      </c>
      <c r="E196" t="str">
        <f>IFERROR(IF(VLOOKUP('Xlookup set'!$S196,'Xlookup set'!$A$1:$R$1200,6,FALSE)=0,"",VLOOKUP('Xlookup set'!$S196,'Xlookup set'!$A$1:$R$1200,6,FALSE)),"")</f>
        <v/>
      </c>
      <c r="F196" t="str">
        <f t="array" aca="1" ref="F196" ca="1">IFERROR(F(VLOOKUP('Xlookup set'!$S196,'Xlookup set'!$A$1:$R$1200,7,FALSE)=0,"",VLOOKUP('Xlookup set'!$S196,'Xlookup set'!$A$1:$R$1200,7,FALSE)),"")</f>
        <v/>
      </c>
      <c r="G196" t="str">
        <f>IFERROR(IF(VLOOKUP('Xlookup set'!$S196,'Xlookup set'!$A$1:$R$1200,8,FALSE)=0,"",VLOOKUP('Xlookup set'!$S196,'Xlookup set'!$A$1:$R$1200,8,FALSE)),"")</f>
        <v/>
      </c>
      <c r="H196" s="89" t="str">
        <f>IFERROR(IF(VLOOKUP('Xlookup set'!$S196,'Xlookup set'!$A$1:$R$1200,9,FALSE)=0,"",VLOOKUP('Xlookup set'!$S196,'Xlookup set'!$A$1:$R$1200,9,FALSE)),"")</f>
        <v/>
      </c>
      <c r="I196" t="str">
        <f>IFERROR(IF(VLOOKUP('Xlookup set'!$S196,'Xlookup set'!$A$1:$R$1200,10,FALSE)=0,"",VLOOKUP('Xlookup set'!$S196,'Xlookup set'!$A$1:$R$1200,10,FALSE)),"")</f>
        <v/>
      </c>
      <c r="J196" t="str">
        <f>IFERROR(IF(VLOOKUP('Xlookup set'!$S196,'Xlookup set'!$A$1:$R$1200,11,FALSE)=0,"",VLOOKUP('Xlookup set'!$S196,'Xlookup set'!$A$1:$R$1200,11,FALSE)),"")</f>
        <v/>
      </c>
      <c r="K196" t="str">
        <f>IFERROR(IF(VLOOKUP('Xlookup set'!$S196,'Xlookup set'!$A$1:$R$1200,12,FALSE)=0,"",VLOOKUP('Xlookup set'!$S196,'Xlookup set'!$A$1:$R$1200,12,FALSE)),"")</f>
        <v/>
      </c>
      <c r="L196" t="str">
        <f>IFERROR(IF(VLOOKUP('Xlookup set'!$S196,'Xlookup set'!$A$1:$R$1200,13,FALSE)=0,"",VLOOKUP('Xlookup set'!$S196,'Xlookup set'!$A$1:$R$1200,13,FALSE)),"")</f>
        <v/>
      </c>
      <c r="M196" t="str">
        <f>IFERROR(IF(VLOOKUP('Xlookup set'!$S196,'Xlookup set'!$A$1:$R$1200,14,FALSE)=0,"",VLOOKUP('Xlookup set'!$S196,'Xlookup set'!$A$1:$R$1200,14,FALSE)),"")</f>
        <v/>
      </c>
      <c r="N196" t="str">
        <f>IFERROR(IF(VLOOKUP('Xlookup set'!$S196,'Xlookup set'!$A$1:$R$1200,15,FALSE)=0,"",VLOOKUP('Xlookup set'!$S196,'Xlookup set'!$A$1:$R$1200,15,FALSE)),"")</f>
        <v/>
      </c>
      <c r="O196" t="str">
        <f>IFERROR(IF(VLOOKUP('Xlookup set'!$S196,'Xlookup set'!$A$1:$R$1200,16,FALSE)=0,"",VLOOKUP('Xlookup set'!$S196,'Xlookup set'!$A$1:$R$1200,16,FALSE)),"")</f>
        <v/>
      </c>
      <c r="P196" t="str">
        <f t="array" aca="1" ref="P196" ca="1">IFERROR(Y2IF(VLOOKUP('Xlookup set'!$S196,'Xlookup set'!$A$1:$R$1200,17,FALSE)=0,"",VLOOKUP('Xlookup set'!$S196,'Xlookup set'!$A$1:$R$1200,17,FALSE)),"")</f>
        <v/>
      </c>
      <c r="Q196" t="str">
        <f>IFERROR(IF(VLOOKUP('Xlookup set'!$S196,'Xlookup set'!$A$1:$R$1200,18,FALSE)=0,"",VLOOKUP('Xlookup set'!$S196,'Xlookup set'!$A$1:$R$1200,18,FALSE)),"")</f>
        <v/>
      </c>
    </row>
    <row r="197" spans="1:17">
      <c r="A197" t="str">
        <f>IFERROR(VLOOKUP('Xlookup set'!$S197,'Xlookup set'!$A$1:$R$1200,2,FALSE),"")</f>
        <v/>
      </c>
      <c r="B197" t="str">
        <f>IF(I197&lt;&gt;"",ドッグキャリー!$I$2,"")</f>
        <v/>
      </c>
      <c r="C197" t="str">
        <f t="shared" si="8"/>
        <v/>
      </c>
      <c r="D197" t="str">
        <f t="shared" si="9"/>
        <v/>
      </c>
      <c r="E197" t="str">
        <f>IFERROR(IF(VLOOKUP('Xlookup set'!$S197,'Xlookup set'!$A$1:$R$1200,6,FALSE)=0,"",VLOOKUP('Xlookup set'!$S197,'Xlookup set'!$A$1:$R$1200,6,FALSE)),"")</f>
        <v/>
      </c>
      <c r="F197" t="str">
        <f t="array" aca="1" ref="F197" ca="1">IFERROR(F(VLOOKUP('Xlookup set'!$S197,'Xlookup set'!$A$1:$R$1200,7,FALSE)=0,"",VLOOKUP('Xlookup set'!$S197,'Xlookup set'!$A$1:$R$1200,7,FALSE)),"")</f>
        <v/>
      </c>
      <c r="G197" t="str">
        <f>IFERROR(IF(VLOOKUP('Xlookup set'!$S197,'Xlookup set'!$A$1:$R$1200,8,FALSE)=0,"",VLOOKUP('Xlookup set'!$S197,'Xlookup set'!$A$1:$R$1200,8,FALSE)),"")</f>
        <v/>
      </c>
      <c r="H197" s="89" t="str">
        <f>IFERROR(IF(VLOOKUP('Xlookup set'!$S197,'Xlookup set'!$A$1:$R$1200,9,FALSE)=0,"",VLOOKUP('Xlookup set'!$S197,'Xlookup set'!$A$1:$R$1200,9,FALSE)),"")</f>
        <v/>
      </c>
      <c r="I197" t="str">
        <f>IFERROR(IF(VLOOKUP('Xlookup set'!$S197,'Xlookup set'!$A$1:$R$1200,10,FALSE)=0,"",VLOOKUP('Xlookup set'!$S197,'Xlookup set'!$A$1:$R$1200,10,FALSE)),"")</f>
        <v/>
      </c>
      <c r="J197" t="str">
        <f>IFERROR(IF(VLOOKUP('Xlookup set'!$S197,'Xlookup set'!$A$1:$R$1200,11,FALSE)=0,"",VLOOKUP('Xlookup set'!$S197,'Xlookup set'!$A$1:$R$1200,11,FALSE)),"")</f>
        <v/>
      </c>
      <c r="K197" t="str">
        <f>IFERROR(IF(VLOOKUP('Xlookup set'!$S197,'Xlookup set'!$A$1:$R$1200,12,FALSE)=0,"",VLOOKUP('Xlookup set'!$S197,'Xlookup set'!$A$1:$R$1200,12,FALSE)),"")</f>
        <v/>
      </c>
      <c r="L197" t="str">
        <f>IFERROR(IF(VLOOKUP('Xlookup set'!$S197,'Xlookup set'!$A$1:$R$1200,13,FALSE)=0,"",VLOOKUP('Xlookup set'!$S197,'Xlookup set'!$A$1:$R$1200,13,FALSE)),"")</f>
        <v/>
      </c>
      <c r="M197" t="str">
        <f>IFERROR(IF(VLOOKUP('Xlookup set'!$S197,'Xlookup set'!$A$1:$R$1200,14,FALSE)=0,"",VLOOKUP('Xlookup set'!$S197,'Xlookup set'!$A$1:$R$1200,14,FALSE)),"")</f>
        <v/>
      </c>
      <c r="N197" t="str">
        <f>IFERROR(IF(VLOOKUP('Xlookup set'!$S197,'Xlookup set'!$A$1:$R$1200,15,FALSE)=0,"",VLOOKUP('Xlookup set'!$S197,'Xlookup set'!$A$1:$R$1200,15,FALSE)),"")</f>
        <v/>
      </c>
      <c r="O197" t="str">
        <f>IFERROR(IF(VLOOKUP('Xlookup set'!$S197,'Xlookup set'!$A$1:$R$1200,16,FALSE)=0,"",VLOOKUP('Xlookup set'!$S197,'Xlookup set'!$A$1:$R$1200,16,FALSE)),"")</f>
        <v/>
      </c>
      <c r="P197" t="str">
        <f t="array" aca="1" ref="P197" ca="1">IFERROR(Y2IF(VLOOKUP('Xlookup set'!$S197,'Xlookup set'!$A$1:$R$1200,17,FALSE)=0,"",VLOOKUP('Xlookup set'!$S197,'Xlookup set'!$A$1:$R$1200,17,FALSE)),"")</f>
        <v/>
      </c>
      <c r="Q197" t="str">
        <f>IFERROR(IF(VLOOKUP('Xlookup set'!$S197,'Xlookup set'!$A$1:$R$1200,18,FALSE)=0,"",VLOOKUP('Xlookup set'!$S197,'Xlookup set'!$A$1:$R$1200,18,FALSE)),"")</f>
        <v/>
      </c>
    </row>
    <row r="198" spans="1:17">
      <c r="A198" t="str">
        <f>IFERROR(VLOOKUP('Xlookup set'!$S198,'Xlookup set'!$A$1:$R$1200,2,FALSE),"")</f>
        <v/>
      </c>
      <c r="B198" t="str">
        <f>IF(I198&lt;&gt;"",ドッグキャリー!$I$2,"")</f>
        <v/>
      </c>
      <c r="C198" t="str">
        <f t="shared" si="8"/>
        <v/>
      </c>
      <c r="D198" t="str">
        <f t="shared" si="9"/>
        <v/>
      </c>
      <c r="E198" t="str">
        <f>IFERROR(IF(VLOOKUP('Xlookup set'!$S198,'Xlookup set'!$A$1:$R$1200,6,FALSE)=0,"",VLOOKUP('Xlookup set'!$S198,'Xlookup set'!$A$1:$R$1200,6,FALSE)),"")</f>
        <v/>
      </c>
      <c r="F198" t="str">
        <f t="array" aca="1" ref="F198" ca="1">IFERROR(F(VLOOKUP('Xlookup set'!$S198,'Xlookup set'!$A$1:$R$1200,7,FALSE)=0,"",VLOOKUP('Xlookup set'!$S198,'Xlookup set'!$A$1:$R$1200,7,FALSE)),"")</f>
        <v/>
      </c>
      <c r="G198" t="str">
        <f>IFERROR(IF(VLOOKUP('Xlookup set'!$S198,'Xlookup set'!$A$1:$R$1200,8,FALSE)=0,"",VLOOKUP('Xlookup set'!$S198,'Xlookup set'!$A$1:$R$1200,8,FALSE)),"")</f>
        <v/>
      </c>
      <c r="H198" s="89" t="str">
        <f>IFERROR(IF(VLOOKUP('Xlookup set'!$S198,'Xlookup set'!$A$1:$R$1200,9,FALSE)=0,"",VLOOKUP('Xlookup set'!$S198,'Xlookup set'!$A$1:$R$1200,9,FALSE)),"")</f>
        <v/>
      </c>
      <c r="I198" t="str">
        <f>IFERROR(IF(VLOOKUP('Xlookup set'!$S198,'Xlookup set'!$A$1:$R$1200,10,FALSE)=0,"",VLOOKUP('Xlookup set'!$S198,'Xlookup set'!$A$1:$R$1200,10,FALSE)),"")</f>
        <v/>
      </c>
      <c r="J198" t="str">
        <f>IFERROR(IF(VLOOKUP('Xlookup set'!$S198,'Xlookup set'!$A$1:$R$1200,11,FALSE)=0,"",VLOOKUP('Xlookup set'!$S198,'Xlookup set'!$A$1:$R$1200,11,FALSE)),"")</f>
        <v/>
      </c>
      <c r="K198" t="str">
        <f>IFERROR(IF(VLOOKUP('Xlookup set'!$S198,'Xlookup set'!$A$1:$R$1200,12,FALSE)=0,"",VLOOKUP('Xlookup set'!$S198,'Xlookup set'!$A$1:$R$1200,12,FALSE)),"")</f>
        <v/>
      </c>
      <c r="L198" t="str">
        <f>IFERROR(IF(VLOOKUP('Xlookup set'!$S198,'Xlookup set'!$A$1:$R$1200,13,FALSE)=0,"",VLOOKUP('Xlookup set'!$S198,'Xlookup set'!$A$1:$R$1200,13,FALSE)),"")</f>
        <v/>
      </c>
      <c r="M198" t="str">
        <f>IFERROR(IF(VLOOKUP('Xlookup set'!$S198,'Xlookup set'!$A$1:$R$1200,14,FALSE)=0,"",VLOOKUP('Xlookup set'!$S198,'Xlookup set'!$A$1:$R$1200,14,FALSE)),"")</f>
        <v/>
      </c>
      <c r="N198" t="str">
        <f>IFERROR(IF(VLOOKUP('Xlookup set'!$S198,'Xlookup set'!$A$1:$R$1200,15,FALSE)=0,"",VLOOKUP('Xlookup set'!$S198,'Xlookup set'!$A$1:$R$1200,15,FALSE)),"")</f>
        <v/>
      </c>
      <c r="O198" t="str">
        <f>IFERROR(IF(VLOOKUP('Xlookup set'!$S198,'Xlookup set'!$A$1:$R$1200,16,FALSE)=0,"",VLOOKUP('Xlookup set'!$S198,'Xlookup set'!$A$1:$R$1200,16,FALSE)),"")</f>
        <v/>
      </c>
      <c r="P198" t="str">
        <f t="array" aca="1" ref="P198" ca="1">IFERROR(Y2IF(VLOOKUP('Xlookup set'!$S198,'Xlookup set'!$A$1:$R$1200,17,FALSE)=0,"",VLOOKUP('Xlookup set'!$S198,'Xlookup set'!$A$1:$R$1200,17,FALSE)),"")</f>
        <v/>
      </c>
      <c r="Q198" t="str">
        <f>IFERROR(IF(VLOOKUP('Xlookup set'!$S198,'Xlookup set'!$A$1:$R$1200,18,FALSE)=0,"",VLOOKUP('Xlookup set'!$S198,'Xlookup set'!$A$1:$R$1200,18,FALSE)),"")</f>
        <v/>
      </c>
    </row>
    <row r="199" spans="1:17">
      <c r="A199" t="str">
        <f>IFERROR(VLOOKUP('Xlookup set'!$S199,'Xlookup set'!$A$1:$R$1200,2,FALSE),"")</f>
        <v/>
      </c>
      <c r="B199" t="str">
        <f>IF(I199&lt;&gt;"",ドッグキャリー!$I$2,"")</f>
        <v/>
      </c>
      <c r="C199" t="str">
        <f t="shared" si="8"/>
        <v/>
      </c>
      <c r="D199" t="str">
        <f t="shared" si="9"/>
        <v/>
      </c>
      <c r="E199" t="str">
        <f>IFERROR(IF(VLOOKUP('Xlookup set'!$S199,'Xlookup set'!$A$1:$R$1200,6,FALSE)=0,"",VLOOKUP('Xlookup set'!$S199,'Xlookup set'!$A$1:$R$1200,6,FALSE)),"")</f>
        <v/>
      </c>
      <c r="F199" t="str">
        <f t="array" aca="1" ref="F199" ca="1">IFERROR(F(VLOOKUP('Xlookup set'!$S199,'Xlookup set'!$A$1:$R$1200,7,FALSE)=0,"",VLOOKUP('Xlookup set'!$S199,'Xlookup set'!$A$1:$R$1200,7,FALSE)),"")</f>
        <v/>
      </c>
      <c r="G199" t="str">
        <f>IFERROR(IF(VLOOKUP('Xlookup set'!$S199,'Xlookup set'!$A$1:$R$1200,8,FALSE)=0,"",VLOOKUP('Xlookup set'!$S199,'Xlookup set'!$A$1:$R$1200,8,FALSE)),"")</f>
        <v/>
      </c>
      <c r="H199" s="89" t="str">
        <f>IFERROR(IF(VLOOKUP('Xlookup set'!$S199,'Xlookup set'!$A$1:$R$1200,9,FALSE)=0,"",VLOOKUP('Xlookup set'!$S199,'Xlookup set'!$A$1:$R$1200,9,FALSE)),"")</f>
        <v/>
      </c>
      <c r="I199" t="str">
        <f>IFERROR(IF(VLOOKUP('Xlookup set'!$S199,'Xlookup set'!$A$1:$R$1200,10,FALSE)=0,"",VLOOKUP('Xlookup set'!$S199,'Xlookup set'!$A$1:$R$1200,10,FALSE)),"")</f>
        <v/>
      </c>
      <c r="J199" t="str">
        <f>IFERROR(IF(VLOOKUP('Xlookup set'!$S199,'Xlookup set'!$A$1:$R$1200,11,FALSE)=0,"",VLOOKUP('Xlookup set'!$S199,'Xlookup set'!$A$1:$R$1200,11,FALSE)),"")</f>
        <v/>
      </c>
      <c r="K199" t="str">
        <f>IFERROR(IF(VLOOKUP('Xlookup set'!$S199,'Xlookup set'!$A$1:$R$1200,12,FALSE)=0,"",VLOOKUP('Xlookup set'!$S199,'Xlookup set'!$A$1:$R$1200,12,FALSE)),"")</f>
        <v/>
      </c>
      <c r="L199" t="str">
        <f>IFERROR(IF(VLOOKUP('Xlookup set'!$S199,'Xlookup set'!$A$1:$R$1200,13,FALSE)=0,"",VLOOKUP('Xlookup set'!$S199,'Xlookup set'!$A$1:$R$1200,13,FALSE)),"")</f>
        <v/>
      </c>
      <c r="M199" t="str">
        <f>IFERROR(IF(VLOOKUP('Xlookup set'!$S199,'Xlookup set'!$A$1:$R$1200,14,FALSE)=0,"",VLOOKUP('Xlookup set'!$S199,'Xlookup set'!$A$1:$R$1200,14,FALSE)),"")</f>
        <v/>
      </c>
      <c r="N199" t="str">
        <f>IFERROR(IF(VLOOKUP('Xlookup set'!$S199,'Xlookup set'!$A$1:$R$1200,15,FALSE)=0,"",VLOOKUP('Xlookup set'!$S199,'Xlookup set'!$A$1:$R$1200,15,FALSE)),"")</f>
        <v/>
      </c>
      <c r="O199" t="str">
        <f>IFERROR(IF(VLOOKUP('Xlookup set'!$S199,'Xlookup set'!$A$1:$R$1200,16,FALSE)=0,"",VLOOKUP('Xlookup set'!$S199,'Xlookup set'!$A$1:$R$1200,16,FALSE)),"")</f>
        <v/>
      </c>
      <c r="P199" t="str">
        <f t="array" aca="1" ref="P199" ca="1">IFERROR(Y2IF(VLOOKUP('Xlookup set'!$S199,'Xlookup set'!$A$1:$R$1200,17,FALSE)=0,"",VLOOKUP('Xlookup set'!$S199,'Xlookup set'!$A$1:$R$1200,17,FALSE)),"")</f>
        <v/>
      </c>
      <c r="Q199" t="str">
        <f>IFERROR(IF(VLOOKUP('Xlookup set'!$S199,'Xlookup set'!$A$1:$R$1200,18,FALSE)=0,"",VLOOKUP('Xlookup set'!$S199,'Xlookup set'!$A$1:$R$1200,18,FALSE)),"")</f>
        <v/>
      </c>
    </row>
    <row r="200" spans="1:17">
      <c r="A200" t="str">
        <f>IFERROR(VLOOKUP('Xlookup set'!$S200,'Xlookup set'!$A$1:$R$1200,2,FALSE),"")</f>
        <v/>
      </c>
      <c r="B200" t="str">
        <f>IF(I200&lt;&gt;"",ドッグキャリー!$I$2,"")</f>
        <v/>
      </c>
      <c r="C200" t="str">
        <f t="shared" si="8"/>
        <v/>
      </c>
      <c r="D200" t="str">
        <f t="shared" si="9"/>
        <v/>
      </c>
      <c r="E200" t="str">
        <f>IFERROR(IF(VLOOKUP('Xlookup set'!$S200,'Xlookup set'!$A$1:$R$1200,6,FALSE)=0,"",VLOOKUP('Xlookup set'!$S200,'Xlookup set'!$A$1:$R$1200,6,FALSE)),"")</f>
        <v/>
      </c>
      <c r="F200" t="str">
        <f t="array" aca="1" ref="F200" ca="1">IFERROR(F(VLOOKUP('Xlookup set'!$S200,'Xlookup set'!$A$1:$R$1200,7,FALSE)=0,"",VLOOKUP('Xlookup set'!$S200,'Xlookup set'!$A$1:$R$1200,7,FALSE)),"")</f>
        <v/>
      </c>
      <c r="G200" t="str">
        <f>IFERROR(IF(VLOOKUP('Xlookup set'!$S200,'Xlookup set'!$A$1:$R$1200,8,FALSE)=0,"",VLOOKUP('Xlookup set'!$S200,'Xlookup set'!$A$1:$R$1200,8,FALSE)),"")</f>
        <v/>
      </c>
      <c r="H200" s="89" t="str">
        <f>IFERROR(IF(VLOOKUP('Xlookup set'!$S200,'Xlookup set'!$A$1:$R$1200,9,FALSE)=0,"",VLOOKUP('Xlookup set'!$S200,'Xlookup set'!$A$1:$R$1200,9,FALSE)),"")</f>
        <v/>
      </c>
      <c r="I200" t="str">
        <f>IFERROR(IF(VLOOKUP('Xlookup set'!$S200,'Xlookup set'!$A$1:$R$1200,10,FALSE)=0,"",VLOOKUP('Xlookup set'!$S200,'Xlookup set'!$A$1:$R$1200,10,FALSE)),"")</f>
        <v/>
      </c>
      <c r="J200" t="str">
        <f>IFERROR(IF(VLOOKUP('Xlookup set'!$S200,'Xlookup set'!$A$1:$R$1200,11,FALSE)=0,"",VLOOKUP('Xlookup set'!$S200,'Xlookup set'!$A$1:$R$1200,11,FALSE)),"")</f>
        <v/>
      </c>
      <c r="K200" t="str">
        <f>IFERROR(IF(VLOOKUP('Xlookup set'!$S200,'Xlookup set'!$A$1:$R$1200,12,FALSE)=0,"",VLOOKUP('Xlookup set'!$S200,'Xlookup set'!$A$1:$R$1200,12,FALSE)),"")</f>
        <v/>
      </c>
      <c r="L200" t="str">
        <f>IFERROR(IF(VLOOKUP('Xlookup set'!$S200,'Xlookup set'!$A$1:$R$1200,13,FALSE)=0,"",VLOOKUP('Xlookup set'!$S200,'Xlookup set'!$A$1:$R$1200,13,FALSE)),"")</f>
        <v/>
      </c>
      <c r="M200" t="str">
        <f>IFERROR(IF(VLOOKUP('Xlookup set'!$S200,'Xlookup set'!$A$1:$R$1200,14,FALSE)=0,"",VLOOKUP('Xlookup set'!$S200,'Xlookup set'!$A$1:$R$1200,14,FALSE)),"")</f>
        <v/>
      </c>
      <c r="N200" t="str">
        <f>IFERROR(IF(VLOOKUP('Xlookup set'!$S200,'Xlookup set'!$A$1:$R$1200,15,FALSE)=0,"",VLOOKUP('Xlookup set'!$S200,'Xlookup set'!$A$1:$R$1200,15,FALSE)),"")</f>
        <v/>
      </c>
      <c r="O200" t="str">
        <f>IFERROR(IF(VLOOKUP('Xlookup set'!$S200,'Xlookup set'!$A$1:$R$1200,16,FALSE)=0,"",VLOOKUP('Xlookup set'!$S200,'Xlookup set'!$A$1:$R$1200,16,FALSE)),"")</f>
        <v/>
      </c>
      <c r="P200" t="str">
        <f t="array" aca="1" ref="P200" ca="1">IFERROR(Y2IF(VLOOKUP('Xlookup set'!$S200,'Xlookup set'!$A$1:$R$1200,17,FALSE)=0,"",VLOOKUP('Xlookup set'!$S200,'Xlookup set'!$A$1:$R$1200,17,FALSE)),"")</f>
        <v/>
      </c>
      <c r="Q200" t="str">
        <f>IFERROR(IF(VLOOKUP('Xlookup set'!$S200,'Xlookup set'!$A$1:$R$1200,18,FALSE)=0,"",VLOOKUP('Xlookup set'!$S200,'Xlookup set'!$A$1:$R$1200,18,FALSE)),"")</f>
        <v/>
      </c>
    </row>
    <row r="201" spans="1:17">
      <c r="A201" t="str">
        <f>IFERROR(VLOOKUP('Xlookup set'!$S201,'Xlookup set'!$A$1:$R$1200,2,FALSE),"")</f>
        <v/>
      </c>
      <c r="B201" t="str">
        <f>IF(I201&lt;&gt;"",ドッグキャリー!$I$2,"")</f>
        <v/>
      </c>
      <c r="C201" t="str">
        <f t="shared" si="8"/>
        <v/>
      </c>
      <c r="D201" t="str">
        <f t="shared" si="9"/>
        <v/>
      </c>
      <c r="E201" t="str">
        <f>IFERROR(IF(VLOOKUP('Xlookup set'!$S201,'Xlookup set'!$A$1:$R$1200,6,FALSE)=0,"",VLOOKUP('Xlookup set'!$S201,'Xlookup set'!$A$1:$R$1200,6,FALSE)),"")</f>
        <v/>
      </c>
      <c r="F201" t="str">
        <f t="array" aca="1" ref="F201" ca="1">IFERROR(F(VLOOKUP('Xlookup set'!$S201,'Xlookup set'!$A$1:$R$1200,7,FALSE)=0,"",VLOOKUP('Xlookup set'!$S201,'Xlookup set'!$A$1:$R$1200,7,FALSE)),"")</f>
        <v/>
      </c>
      <c r="G201" t="str">
        <f>IFERROR(IF(VLOOKUP('Xlookup set'!$S201,'Xlookup set'!$A$1:$R$1200,8,FALSE)=0,"",VLOOKUP('Xlookup set'!$S201,'Xlookup set'!$A$1:$R$1200,8,FALSE)),"")</f>
        <v/>
      </c>
      <c r="H201" s="89" t="str">
        <f>IFERROR(IF(VLOOKUP('Xlookup set'!$S201,'Xlookup set'!$A$1:$R$1200,9,FALSE)=0,"",VLOOKUP('Xlookup set'!$S201,'Xlookup set'!$A$1:$R$1200,9,FALSE)),"")</f>
        <v/>
      </c>
      <c r="I201" t="str">
        <f>IFERROR(IF(VLOOKUP('Xlookup set'!$S201,'Xlookup set'!$A$1:$R$1200,10,FALSE)=0,"",VLOOKUP('Xlookup set'!$S201,'Xlookup set'!$A$1:$R$1200,10,FALSE)),"")</f>
        <v/>
      </c>
      <c r="J201" t="str">
        <f>IFERROR(IF(VLOOKUP('Xlookup set'!$S201,'Xlookup set'!$A$1:$R$1200,11,FALSE)=0,"",VLOOKUP('Xlookup set'!$S201,'Xlookup set'!$A$1:$R$1200,11,FALSE)),"")</f>
        <v/>
      </c>
      <c r="K201" t="str">
        <f>IFERROR(IF(VLOOKUP('Xlookup set'!$S201,'Xlookup set'!$A$1:$R$1200,12,FALSE)=0,"",VLOOKUP('Xlookup set'!$S201,'Xlookup set'!$A$1:$R$1200,12,FALSE)),"")</f>
        <v/>
      </c>
      <c r="L201" t="str">
        <f>IFERROR(IF(VLOOKUP('Xlookup set'!$S201,'Xlookup set'!$A$1:$R$1200,13,FALSE)=0,"",VLOOKUP('Xlookup set'!$S201,'Xlookup set'!$A$1:$R$1200,13,FALSE)),"")</f>
        <v/>
      </c>
      <c r="M201" t="str">
        <f>IFERROR(IF(VLOOKUP('Xlookup set'!$S201,'Xlookup set'!$A$1:$R$1200,14,FALSE)=0,"",VLOOKUP('Xlookup set'!$S201,'Xlookup set'!$A$1:$R$1200,14,FALSE)),"")</f>
        <v/>
      </c>
      <c r="N201" t="str">
        <f>IFERROR(IF(VLOOKUP('Xlookup set'!$S201,'Xlookup set'!$A$1:$R$1200,15,FALSE)=0,"",VLOOKUP('Xlookup set'!$S201,'Xlookup set'!$A$1:$R$1200,15,FALSE)),"")</f>
        <v/>
      </c>
      <c r="O201" t="str">
        <f>IFERROR(IF(VLOOKUP('Xlookup set'!$S201,'Xlookup set'!$A$1:$R$1200,16,FALSE)=0,"",VLOOKUP('Xlookup set'!$S201,'Xlookup set'!$A$1:$R$1200,16,FALSE)),"")</f>
        <v/>
      </c>
      <c r="P201" t="str">
        <f t="array" aca="1" ref="P201" ca="1">IFERROR(Y2IF(VLOOKUP('Xlookup set'!$S201,'Xlookup set'!$A$1:$R$1200,17,FALSE)=0,"",VLOOKUP('Xlookup set'!$S201,'Xlookup set'!$A$1:$R$1200,17,FALSE)),"")</f>
        <v/>
      </c>
      <c r="Q201" t="str">
        <f>IFERROR(IF(VLOOKUP('Xlookup set'!$S201,'Xlookup set'!$A$1:$R$1200,18,FALSE)=0,"",VLOOKUP('Xlookup set'!$S201,'Xlookup set'!$A$1:$R$1200,18,FALSE)),"")</f>
        <v/>
      </c>
    </row>
    <row r="202" spans="1:17">
      <c r="A202" t="str">
        <f>IFERROR(VLOOKUP('Xlookup set'!$S202,'Xlookup set'!$A$1:$R$1200,2,FALSE),"")</f>
        <v/>
      </c>
      <c r="B202" t="str">
        <f>IF(I202&lt;&gt;"",ドッグキャリー!$I$2,"")</f>
        <v/>
      </c>
      <c r="C202" t="str">
        <f t="shared" si="8"/>
        <v/>
      </c>
      <c r="D202" t="str">
        <f t="shared" si="9"/>
        <v/>
      </c>
      <c r="E202" t="str">
        <f>IFERROR(IF(VLOOKUP('Xlookup set'!$S202,'Xlookup set'!$A$1:$R$1200,6,FALSE)=0,"",VLOOKUP('Xlookup set'!$S202,'Xlookup set'!$A$1:$R$1200,6,FALSE)),"")</f>
        <v/>
      </c>
      <c r="F202" t="str">
        <f t="array" aca="1" ref="F202" ca="1">IFERROR(F(VLOOKUP('Xlookup set'!$S202,'Xlookup set'!$A$1:$R$1200,7,FALSE)=0,"",VLOOKUP('Xlookup set'!$S202,'Xlookup set'!$A$1:$R$1200,7,FALSE)),"")</f>
        <v/>
      </c>
      <c r="G202" t="str">
        <f>IFERROR(IF(VLOOKUP('Xlookup set'!$S202,'Xlookup set'!$A$1:$R$1200,8,FALSE)=0,"",VLOOKUP('Xlookup set'!$S202,'Xlookup set'!$A$1:$R$1200,8,FALSE)),"")</f>
        <v/>
      </c>
      <c r="H202" s="89" t="str">
        <f>IFERROR(IF(VLOOKUP('Xlookup set'!$S202,'Xlookup set'!$A$1:$R$1200,9,FALSE)=0,"",VLOOKUP('Xlookup set'!$S202,'Xlookup set'!$A$1:$R$1200,9,FALSE)),"")</f>
        <v/>
      </c>
      <c r="I202" t="str">
        <f>IFERROR(IF(VLOOKUP('Xlookup set'!$S202,'Xlookup set'!$A$1:$R$1200,10,FALSE)=0,"",VLOOKUP('Xlookup set'!$S202,'Xlookup set'!$A$1:$R$1200,10,FALSE)),"")</f>
        <v/>
      </c>
      <c r="J202" t="str">
        <f>IFERROR(IF(VLOOKUP('Xlookup set'!$S202,'Xlookup set'!$A$1:$R$1200,11,FALSE)=0,"",VLOOKUP('Xlookup set'!$S202,'Xlookup set'!$A$1:$R$1200,11,FALSE)),"")</f>
        <v/>
      </c>
      <c r="K202" t="str">
        <f>IFERROR(IF(VLOOKUP('Xlookup set'!$S202,'Xlookup set'!$A$1:$R$1200,12,FALSE)=0,"",VLOOKUP('Xlookup set'!$S202,'Xlookup set'!$A$1:$R$1200,12,FALSE)),"")</f>
        <v/>
      </c>
      <c r="L202" t="str">
        <f>IFERROR(IF(VLOOKUP('Xlookup set'!$S202,'Xlookup set'!$A$1:$R$1200,13,FALSE)=0,"",VLOOKUP('Xlookup set'!$S202,'Xlookup set'!$A$1:$R$1200,13,FALSE)),"")</f>
        <v/>
      </c>
      <c r="M202" t="str">
        <f>IFERROR(IF(VLOOKUP('Xlookup set'!$S202,'Xlookup set'!$A$1:$R$1200,14,FALSE)=0,"",VLOOKUP('Xlookup set'!$S202,'Xlookup set'!$A$1:$R$1200,14,FALSE)),"")</f>
        <v/>
      </c>
      <c r="N202" t="str">
        <f>IFERROR(IF(VLOOKUP('Xlookup set'!$S202,'Xlookup set'!$A$1:$R$1200,15,FALSE)=0,"",VLOOKUP('Xlookup set'!$S202,'Xlookup set'!$A$1:$R$1200,15,FALSE)),"")</f>
        <v/>
      </c>
      <c r="O202" t="str">
        <f>IFERROR(IF(VLOOKUP('Xlookup set'!$S202,'Xlookup set'!$A$1:$R$1200,16,FALSE)=0,"",VLOOKUP('Xlookup set'!$S202,'Xlookup set'!$A$1:$R$1200,16,FALSE)),"")</f>
        <v/>
      </c>
      <c r="P202" t="str">
        <f t="array" aca="1" ref="P202" ca="1">IFERROR(Y2IF(VLOOKUP('Xlookup set'!$S202,'Xlookup set'!$A$1:$R$1200,17,FALSE)=0,"",VLOOKUP('Xlookup set'!$S202,'Xlookup set'!$A$1:$R$1200,17,FALSE)),"")</f>
        <v/>
      </c>
      <c r="Q202" t="str">
        <f>IFERROR(IF(VLOOKUP('Xlookup set'!$S202,'Xlookup set'!$A$1:$R$1200,18,FALSE)=0,"",VLOOKUP('Xlookup set'!$S202,'Xlookup set'!$A$1:$R$1200,18,FALSE)),"")</f>
        <v/>
      </c>
    </row>
    <row r="203" spans="1:17">
      <c r="A203" t="str">
        <f>IFERROR(VLOOKUP('Xlookup set'!$S203,'Xlookup set'!$A$1:$R$1200,2,FALSE),"")</f>
        <v/>
      </c>
      <c r="B203" t="str">
        <f>IF(I203&lt;&gt;"",ドッグキャリー!$I$2,"")</f>
        <v/>
      </c>
      <c r="C203" t="str">
        <f t="shared" si="8"/>
        <v/>
      </c>
      <c r="D203" t="str">
        <f t="shared" si="9"/>
        <v/>
      </c>
      <c r="E203" t="str">
        <f>IFERROR(IF(VLOOKUP('Xlookup set'!$S203,'Xlookup set'!$A$1:$R$1200,6,FALSE)=0,"",VLOOKUP('Xlookup set'!$S203,'Xlookup set'!$A$1:$R$1200,6,FALSE)),"")</f>
        <v/>
      </c>
      <c r="F203" t="str">
        <f t="array" aca="1" ref="F203" ca="1">IFERROR(F(VLOOKUP('Xlookup set'!$S203,'Xlookup set'!$A$1:$R$1200,7,FALSE)=0,"",VLOOKUP('Xlookup set'!$S203,'Xlookup set'!$A$1:$R$1200,7,FALSE)),"")</f>
        <v/>
      </c>
      <c r="G203" t="str">
        <f>IFERROR(IF(VLOOKUP('Xlookup set'!$S203,'Xlookup set'!$A$1:$R$1200,8,FALSE)=0,"",VLOOKUP('Xlookup set'!$S203,'Xlookup set'!$A$1:$R$1200,8,FALSE)),"")</f>
        <v/>
      </c>
      <c r="H203" s="89" t="str">
        <f>IFERROR(IF(VLOOKUP('Xlookup set'!$S203,'Xlookup set'!$A$1:$R$1200,9,FALSE)=0,"",VLOOKUP('Xlookup set'!$S203,'Xlookup set'!$A$1:$R$1200,9,FALSE)),"")</f>
        <v/>
      </c>
      <c r="I203" t="str">
        <f>IFERROR(IF(VLOOKUP('Xlookup set'!$S203,'Xlookup set'!$A$1:$R$1200,10,FALSE)=0,"",VLOOKUP('Xlookup set'!$S203,'Xlookup set'!$A$1:$R$1200,10,FALSE)),"")</f>
        <v/>
      </c>
      <c r="J203" t="str">
        <f>IFERROR(IF(VLOOKUP('Xlookup set'!$S203,'Xlookup set'!$A$1:$R$1200,11,FALSE)=0,"",VLOOKUP('Xlookup set'!$S203,'Xlookup set'!$A$1:$R$1200,11,FALSE)),"")</f>
        <v/>
      </c>
      <c r="K203" t="str">
        <f>IFERROR(IF(VLOOKUP('Xlookup set'!$S203,'Xlookup set'!$A$1:$R$1200,12,FALSE)=0,"",VLOOKUP('Xlookup set'!$S203,'Xlookup set'!$A$1:$R$1200,12,FALSE)),"")</f>
        <v/>
      </c>
      <c r="L203" t="str">
        <f>IFERROR(IF(VLOOKUP('Xlookup set'!$S203,'Xlookup set'!$A$1:$R$1200,13,FALSE)=0,"",VLOOKUP('Xlookup set'!$S203,'Xlookup set'!$A$1:$R$1200,13,FALSE)),"")</f>
        <v/>
      </c>
      <c r="M203" t="str">
        <f>IFERROR(IF(VLOOKUP('Xlookup set'!$S203,'Xlookup set'!$A$1:$R$1200,14,FALSE)=0,"",VLOOKUP('Xlookup set'!$S203,'Xlookup set'!$A$1:$R$1200,14,FALSE)),"")</f>
        <v/>
      </c>
      <c r="N203" t="str">
        <f>IFERROR(IF(VLOOKUP('Xlookup set'!$S203,'Xlookup set'!$A$1:$R$1200,15,FALSE)=0,"",VLOOKUP('Xlookup set'!$S203,'Xlookup set'!$A$1:$R$1200,15,FALSE)),"")</f>
        <v/>
      </c>
      <c r="O203" t="str">
        <f>IFERROR(IF(VLOOKUP('Xlookup set'!$S203,'Xlookup set'!$A$1:$R$1200,16,FALSE)=0,"",VLOOKUP('Xlookup set'!$S203,'Xlookup set'!$A$1:$R$1200,16,FALSE)),"")</f>
        <v/>
      </c>
      <c r="P203" t="str">
        <f t="array" aca="1" ref="P203" ca="1">IFERROR(Y2IF(VLOOKUP('Xlookup set'!$S203,'Xlookup set'!$A$1:$R$1200,17,FALSE)=0,"",VLOOKUP('Xlookup set'!$S203,'Xlookup set'!$A$1:$R$1200,17,FALSE)),"")</f>
        <v/>
      </c>
      <c r="Q203" t="str">
        <f>IFERROR(IF(VLOOKUP('Xlookup set'!$S203,'Xlookup set'!$A$1:$R$1200,18,FALSE)=0,"",VLOOKUP('Xlookup set'!$S203,'Xlookup set'!$A$1:$R$1200,18,FALSE)),"")</f>
        <v/>
      </c>
    </row>
    <row r="204" spans="1:17">
      <c r="A204" t="str">
        <f>IFERROR(VLOOKUP('Xlookup set'!$S204,'Xlookup set'!$A$1:$R$1200,2,FALSE),"")</f>
        <v/>
      </c>
      <c r="B204" t="str">
        <f>IF(I204&lt;&gt;"",ドッグキャリー!$I$2,"")</f>
        <v/>
      </c>
      <c r="C204" t="str">
        <f t="shared" si="8"/>
        <v/>
      </c>
      <c r="D204" t="str">
        <f t="shared" si="9"/>
        <v/>
      </c>
      <c r="E204" t="str">
        <f>IFERROR(IF(VLOOKUP('Xlookup set'!$S204,'Xlookup set'!$A$1:$R$1200,6,FALSE)=0,"",VLOOKUP('Xlookup set'!$S204,'Xlookup set'!$A$1:$R$1200,6,FALSE)),"")</f>
        <v/>
      </c>
      <c r="F204" t="str">
        <f t="array" aca="1" ref="F204" ca="1">IFERROR(F(VLOOKUP('Xlookup set'!$S204,'Xlookup set'!$A$1:$R$1200,7,FALSE)=0,"",VLOOKUP('Xlookup set'!$S204,'Xlookup set'!$A$1:$R$1200,7,FALSE)),"")</f>
        <v/>
      </c>
      <c r="G204" t="str">
        <f>IFERROR(IF(VLOOKUP('Xlookup set'!$S204,'Xlookup set'!$A$1:$R$1200,8,FALSE)=0,"",VLOOKUP('Xlookup set'!$S204,'Xlookup set'!$A$1:$R$1200,8,FALSE)),"")</f>
        <v/>
      </c>
      <c r="H204" s="89" t="str">
        <f>IFERROR(IF(VLOOKUP('Xlookup set'!$S204,'Xlookup set'!$A$1:$R$1200,9,FALSE)=0,"",VLOOKUP('Xlookup set'!$S204,'Xlookup set'!$A$1:$R$1200,9,FALSE)),"")</f>
        <v/>
      </c>
      <c r="I204" t="str">
        <f>IFERROR(IF(VLOOKUP('Xlookup set'!$S204,'Xlookup set'!$A$1:$R$1200,10,FALSE)=0,"",VLOOKUP('Xlookup set'!$S204,'Xlookup set'!$A$1:$R$1200,10,FALSE)),"")</f>
        <v/>
      </c>
      <c r="J204" t="str">
        <f>IFERROR(IF(VLOOKUP('Xlookup set'!$S204,'Xlookup set'!$A$1:$R$1200,11,FALSE)=0,"",VLOOKUP('Xlookup set'!$S204,'Xlookup set'!$A$1:$R$1200,11,FALSE)),"")</f>
        <v/>
      </c>
      <c r="K204" t="str">
        <f>IFERROR(IF(VLOOKUP('Xlookup set'!$S204,'Xlookup set'!$A$1:$R$1200,12,FALSE)=0,"",VLOOKUP('Xlookup set'!$S204,'Xlookup set'!$A$1:$R$1200,12,FALSE)),"")</f>
        <v/>
      </c>
      <c r="L204" t="str">
        <f>IFERROR(IF(VLOOKUP('Xlookup set'!$S204,'Xlookup set'!$A$1:$R$1200,13,FALSE)=0,"",VLOOKUP('Xlookup set'!$S204,'Xlookup set'!$A$1:$R$1200,13,FALSE)),"")</f>
        <v/>
      </c>
      <c r="M204" t="str">
        <f>IFERROR(IF(VLOOKUP('Xlookup set'!$S204,'Xlookup set'!$A$1:$R$1200,14,FALSE)=0,"",VLOOKUP('Xlookup set'!$S204,'Xlookup set'!$A$1:$R$1200,14,FALSE)),"")</f>
        <v/>
      </c>
      <c r="N204" t="str">
        <f>IFERROR(IF(VLOOKUP('Xlookup set'!$S204,'Xlookup set'!$A$1:$R$1200,15,FALSE)=0,"",VLOOKUP('Xlookup set'!$S204,'Xlookup set'!$A$1:$R$1200,15,FALSE)),"")</f>
        <v/>
      </c>
      <c r="O204" t="str">
        <f>IFERROR(IF(VLOOKUP('Xlookup set'!$S204,'Xlookup set'!$A$1:$R$1200,16,FALSE)=0,"",VLOOKUP('Xlookup set'!$S204,'Xlookup set'!$A$1:$R$1200,16,FALSE)),"")</f>
        <v/>
      </c>
      <c r="P204" t="str">
        <f t="array" aca="1" ref="P204" ca="1">IFERROR(Y2IF(VLOOKUP('Xlookup set'!$S204,'Xlookup set'!$A$1:$R$1200,17,FALSE)=0,"",VLOOKUP('Xlookup set'!$S204,'Xlookup set'!$A$1:$R$1200,17,FALSE)),"")</f>
        <v/>
      </c>
      <c r="Q204" t="str">
        <f>IFERROR(IF(VLOOKUP('Xlookup set'!$S204,'Xlookup set'!$A$1:$R$1200,18,FALSE)=0,"",VLOOKUP('Xlookup set'!$S204,'Xlookup set'!$A$1:$R$1200,18,FALSE)),"")</f>
        <v/>
      </c>
    </row>
    <row r="205" spans="1:17">
      <c r="A205" t="str">
        <f>IFERROR(VLOOKUP('Xlookup set'!$S205,'Xlookup set'!$A$1:$R$1200,2,FALSE),"")</f>
        <v/>
      </c>
      <c r="B205" t="str">
        <f>IF(I205&lt;&gt;"",ドッグキャリー!$I$2,"")</f>
        <v/>
      </c>
      <c r="C205" t="str">
        <f t="shared" si="8"/>
        <v/>
      </c>
      <c r="D205" t="str">
        <f t="shared" si="9"/>
        <v/>
      </c>
      <c r="E205" t="str">
        <f>IFERROR(IF(VLOOKUP('Xlookup set'!$S205,'Xlookup set'!$A$1:$R$1200,6,FALSE)=0,"",VLOOKUP('Xlookup set'!$S205,'Xlookup set'!$A$1:$R$1200,6,FALSE)),"")</f>
        <v/>
      </c>
      <c r="F205" t="str">
        <f t="array" aca="1" ref="F205" ca="1">IFERROR(F(VLOOKUP('Xlookup set'!$S205,'Xlookup set'!$A$1:$R$1200,7,FALSE)=0,"",VLOOKUP('Xlookup set'!$S205,'Xlookup set'!$A$1:$R$1200,7,FALSE)),"")</f>
        <v/>
      </c>
      <c r="G205" t="str">
        <f>IFERROR(IF(VLOOKUP('Xlookup set'!$S205,'Xlookup set'!$A$1:$R$1200,8,FALSE)=0,"",VLOOKUP('Xlookup set'!$S205,'Xlookup set'!$A$1:$R$1200,8,FALSE)),"")</f>
        <v/>
      </c>
      <c r="H205" s="89" t="str">
        <f>IFERROR(IF(VLOOKUP('Xlookup set'!$S205,'Xlookup set'!$A$1:$R$1200,9,FALSE)=0,"",VLOOKUP('Xlookup set'!$S205,'Xlookup set'!$A$1:$R$1200,9,FALSE)),"")</f>
        <v/>
      </c>
      <c r="I205" t="str">
        <f>IFERROR(IF(VLOOKUP('Xlookup set'!$S205,'Xlookup set'!$A$1:$R$1200,10,FALSE)=0,"",VLOOKUP('Xlookup set'!$S205,'Xlookup set'!$A$1:$R$1200,10,FALSE)),"")</f>
        <v/>
      </c>
      <c r="J205" t="str">
        <f>IFERROR(IF(VLOOKUP('Xlookup set'!$S205,'Xlookup set'!$A$1:$R$1200,11,FALSE)=0,"",VLOOKUP('Xlookup set'!$S205,'Xlookup set'!$A$1:$R$1200,11,FALSE)),"")</f>
        <v/>
      </c>
      <c r="K205" t="str">
        <f>IFERROR(IF(VLOOKUP('Xlookup set'!$S205,'Xlookup set'!$A$1:$R$1200,12,FALSE)=0,"",VLOOKUP('Xlookup set'!$S205,'Xlookup set'!$A$1:$R$1200,12,FALSE)),"")</f>
        <v/>
      </c>
      <c r="L205" t="str">
        <f>IFERROR(IF(VLOOKUP('Xlookup set'!$S205,'Xlookup set'!$A$1:$R$1200,13,FALSE)=0,"",VLOOKUP('Xlookup set'!$S205,'Xlookup set'!$A$1:$R$1200,13,FALSE)),"")</f>
        <v/>
      </c>
      <c r="M205" t="str">
        <f>IFERROR(IF(VLOOKUP('Xlookup set'!$S205,'Xlookup set'!$A$1:$R$1200,14,FALSE)=0,"",VLOOKUP('Xlookup set'!$S205,'Xlookup set'!$A$1:$R$1200,14,FALSE)),"")</f>
        <v/>
      </c>
      <c r="N205" t="str">
        <f>IFERROR(IF(VLOOKUP('Xlookup set'!$S205,'Xlookup set'!$A$1:$R$1200,15,FALSE)=0,"",VLOOKUP('Xlookup set'!$S205,'Xlookup set'!$A$1:$R$1200,15,FALSE)),"")</f>
        <v/>
      </c>
      <c r="O205" t="str">
        <f>IFERROR(IF(VLOOKUP('Xlookup set'!$S205,'Xlookup set'!$A$1:$R$1200,16,FALSE)=0,"",VLOOKUP('Xlookup set'!$S205,'Xlookup set'!$A$1:$R$1200,16,FALSE)),"")</f>
        <v/>
      </c>
      <c r="P205" t="str">
        <f t="array" aca="1" ref="P205" ca="1">IFERROR(Y2IF(VLOOKUP('Xlookup set'!$S205,'Xlookup set'!$A$1:$R$1200,17,FALSE)=0,"",VLOOKUP('Xlookup set'!$S205,'Xlookup set'!$A$1:$R$1200,17,FALSE)),"")</f>
        <v/>
      </c>
      <c r="Q205" t="str">
        <f>IFERROR(IF(VLOOKUP('Xlookup set'!$S205,'Xlookup set'!$A$1:$R$1200,18,FALSE)=0,"",VLOOKUP('Xlookup set'!$S205,'Xlookup set'!$A$1:$R$1200,18,FALSE)),"")</f>
        <v/>
      </c>
    </row>
    <row r="206" spans="1:17">
      <c r="A206" t="str">
        <f>IFERROR(VLOOKUP('Xlookup set'!$S206,'Xlookup set'!$A$1:$R$1200,2,FALSE),"")</f>
        <v/>
      </c>
      <c r="B206" t="str">
        <f>IF(I206&lt;&gt;"",ドッグキャリー!$I$2,"")</f>
        <v/>
      </c>
      <c r="C206" t="str">
        <f t="shared" si="8"/>
        <v/>
      </c>
      <c r="D206" t="str">
        <f t="shared" si="9"/>
        <v/>
      </c>
      <c r="E206" t="str">
        <f>IFERROR(IF(VLOOKUP('Xlookup set'!$S206,'Xlookup set'!$A$1:$R$1200,6,FALSE)=0,"",VLOOKUP('Xlookup set'!$S206,'Xlookup set'!$A$1:$R$1200,6,FALSE)),"")</f>
        <v/>
      </c>
      <c r="F206" t="str">
        <f t="array" aca="1" ref="F206" ca="1">IFERROR(F(VLOOKUP('Xlookup set'!$S206,'Xlookup set'!$A$1:$R$1200,7,FALSE)=0,"",VLOOKUP('Xlookup set'!$S206,'Xlookup set'!$A$1:$R$1200,7,FALSE)),"")</f>
        <v/>
      </c>
      <c r="G206" t="str">
        <f>IFERROR(IF(VLOOKUP('Xlookup set'!$S206,'Xlookup set'!$A$1:$R$1200,8,FALSE)=0,"",VLOOKUP('Xlookup set'!$S206,'Xlookup set'!$A$1:$R$1200,8,FALSE)),"")</f>
        <v/>
      </c>
      <c r="H206" s="89" t="str">
        <f>IFERROR(IF(VLOOKUP('Xlookup set'!$S206,'Xlookup set'!$A$1:$R$1200,9,FALSE)=0,"",VLOOKUP('Xlookup set'!$S206,'Xlookup set'!$A$1:$R$1200,9,FALSE)),"")</f>
        <v/>
      </c>
      <c r="I206" t="str">
        <f>IFERROR(IF(VLOOKUP('Xlookup set'!$S206,'Xlookup set'!$A$1:$R$1200,10,FALSE)=0,"",VLOOKUP('Xlookup set'!$S206,'Xlookup set'!$A$1:$R$1200,10,FALSE)),"")</f>
        <v/>
      </c>
      <c r="J206" t="str">
        <f>IFERROR(IF(VLOOKUP('Xlookup set'!$S206,'Xlookup set'!$A$1:$R$1200,11,FALSE)=0,"",VLOOKUP('Xlookup set'!$S206,'Xlookup set'!$A$1:$R$1200,11,FALSE)),"")</f>
        <v/>
      </c>
      <c r="K206" t="str">
        <f>IFERROR(IF(VLOOKUP('Xlookup set'!$S206,'Xlookup set'!$A$1:$R$1200,12,FALSE)=0,"",VLOOKUP('Xlookup set'!$S206,'Xlookup set'!$A$1:$R$1200,12,FALSE)),"")</f>
        <v/>
      </c>
      <c r="L206" t="str">
        <f>IFERROR(IF(VLOOKUP('Xlookup set'!$S206,'Xlookup set'!$A$1:$R$1200,13,FALSE)=0,"",VLOOKUP('Xlookup set'!$S206,'Xlookup set'!$A$1:$R$1200,13,FALSE)),"")</f>
        <v/>
      </c>
      <c r="M206" t="str">
        <f>IFERROR(IF(VLOOKUP('Xlookup set'!$S206,'Xlookup set'!$A$1:$R$1200,14,FALSE)=0,"",VLOOKUP('Xlookup set'!$S206,'Xlookup set'!$A$1:$R$1200,14,FALSE)),"")</f>
        <v/>
      </c>
      <c r="N206" t="str">
        <f>IFERROR(IF(VLOOKUP('Xlookup set'!$S206,'Xlookup set'!$A$1:$R$1200,15,FALSE)=0,"",VLOOKUP('Xlookup set'!$S206,'Xlookup set'!$A$1:$R$1200,15,FALSE)),"")</f>
        <v/>
      </c>
      <c r="O206" t="str">
        <f>IFERROR(IF(VLOOKUP('Xlookup set'!$S206,'Xlookup set'!$A$1:$R$1200,16,FALSE)=0,"",VLOOKUP('Xlookup set'!$S206,'Xlookup set'!$A$1:$R$1200,16,FALSE)),"")</f>
        <v/>
      </c>
      <c r="P206" t="str">
        <f t="array" aca="1" ref="P206" ca="1">IFERROR(Y2IF(VLOOKUP('Xlookup set'!$S206,'Xlookup set'!$A$1:$R$1200,17,FALSE)=0,"",VLOOKUP('Xlookup set'!$S206,'Xlookup set'!$A$1:$R$1200,17,FALSE)),"")</f>
        <v/>
      </c>
      <c r="Q206" t="str">
        <f>IFERROR(IF(VLOOKUP('Xlookup set'!$S206,'Xlookup set'!$A$1:$R$1200,18,FALSE)=0,"",VLOOKUP('Xlookup set'!$S206,'Xlookup set'!$A$1:$R$1200,18,FALSE)),"")</f>
        <v/>
      </c>
    </row>
    <row r="207" spans="1:17">
      <c r="A207" t="str">
        <f>IFERROR(VLOOKUP('Xlookup set'!$S207,'Xlookup set'!$A$1:$R$1200,2,FALSE),"")</f>
        <v/>
      </c>
      <c r="B207" t="str">
        <f>IF(I207&lt;&gt;"",ドッグキャリー!$I$2,"")</f>
        <v/>
      </c>
      <c r="C207" t="str">
        <f t="shared" si="8"/>
        <v/>
      </c>
      <c r="D207" t="str">
        <f t="shared" si="9"/>
        <v/>
      </c>
      <c r="E207" t="str">
        <f>IFERROR(IF(VLOOKUP('Xlookup set'!$S207,'Xlookup set'!$A$1:$R$1200,6,FALSE)=0,"",VLOOKUP('Xlookup set'!$S207,'Xlookup set'!$A$1:$R$1200,6,FALSE)),"")</f>
        <v/>
      </c>
      <c r="F207" t="str">
        <f t="array" aca="1" ref="F207" ca="1">IFERROR(F(VLOOKUP('Xlookup set'!$S207,'Xlookup set'!$A$1:$R$1200,7,FALSE)=0,"",VLOOKUP('Xlookup set'!$S207,'Xlookup set'!$A$1:$R$1200,7,FALSE)),"")</f>
        <v/>
      </c>
      <c r="G207" t="str">
        <f>IFERROR(IF(VLOOKUP('Xlookup set'!$S207,'Xlookup set'!$A$1:$R$1200,8,FALSE)=0,"",VLOOKUP('Xlookup set'!$S207,'Xlookup set'!$A$1:$R$1200,8,FALSE)),"")</f>
        <v/>
      </c>
      <c r="H207" s="89" t="str">
        <f>IFERROR(IF(VLOOKUP('Xlookup set'!$S207,'Xlookup set'!$A$1:$R$1200,9,FALSE)=0,"",VLOOKUP('Xlookup set'!$S207,'Xlookup set'!$A$1:$R$1200,9,FALSE)),"")</f>
        <v/>
      </c>
      <c r="I207" t="str">
        <f>IFERROR(IF(VLOOKUP('Xlookup set'!$S207,'Xlookup set'!$A$1:$R$1200,10,FALSE)=0,"",VLOOKUP('Xlookup set'!$S207,'Xlookup set'!$A$1:$R$1200,10,FALSE)),"")</f>
        <v/>
      </c>
      <c r="J207" t="str">
        <f>IFERROR(IF(VLOOKUP('Xlookup set'!$S207,'Xlookup set'!$A$1:$R$1200,11,FALSE)=0,"",VLOOKUP('Xlookup set'!$S207,'Xlookup set'!$A$1:$R$1200,11,FALSE)),"")</f>
        <v/>
      </c>
      <c r="K207" t="str">
        <f>IFERROR(IF(VLOOKUP('Xlookup set'!$S207,'Xlookup set'!$A$1:$R$1200,12,FALSE)=0,"",VLOOKUP('Xlookup set'!$S207,'Xlookup set'!$A$1:$R$1200,12,FALSE)),"")</f>
        <v/>
      </c>
      <c r="L207" t="str">
        <f>IFERROR(IF(VLOOKUP('Xlookup set'!$S207,'Xlookup set'!$A$1:$R$1200,13,FALSE)=0,"",VLOOKUP('Xlookup set'!$S207,'Xlookup set'!$A$1:$R$1200,13,FALSE)),"")</f>
        <v/>
      </c>
      <c r="M207" t="str">
        <f>IFERROR(IF(VLOOKUP('Xlookup set'!$S207,'Xlookup set'!$A$1:$R$1200,14,FALSE)=0,"",VLOOKUP('Xlookup set'!$S207,'Xlookup set'!$A$1:$R$1200,14,FALSE)),"")</f>
        <v/>
      </c>
      <c r="N207" t="str">
        <f>IFERROR(IF(VLOOKUP('Xlookup set'!$S207,'Xlookup set'!$A$1:$R$1200,15,FALSE)=0,"",VLOOKUP('Xlookup set'!$S207,'Xlookup set'!$A$1:$R$1200,15,FALSE)),"")</f>
        <v/>
      </c>
      <c r="O207" t="str">
        <f>IFERROR(IF(VLOOKUP('Xlookup set'!$S207,'Xlookup set'!$A$1:$R$1200,16,FALSE)=0,"",VLOOKUP('Xlookup set'!$S207,'Xlookup set'!$A$1:$R$1200,16,FALSE)),"")</f>
        <v/>
      </c>
      <c r="P207" t="str">
        <f t="array" aca="1" ref="P207" ca="1">IFERROR(Y2IF(VLOOKUP('Xlookup set'!$S207,'Xlookup set'!$A$1:$R$1200,17,FALSE)=0,"",VLOOKUP('Xlookup set'!$S207,'Xlookup set'!$A$1:$R$1200,17,FALSE)),"")</f>
        <v/>
      </c>
      <c r="Q207" t="str">
        <f>IFERROR(IF(VLOOKUP('Xlookup set'!$S207,'Xlookup set'!$A$1:$R$1200,18,FALSE)=0,"",VLOOKUP('Xlookup set'!$S207,'Xlookup set'!$A$1:$R$1200,18,FALSE)),"")</f>
        <v/>
      </c>
    </row>
    <row r="208" spans="1:17">
      <c r="A208" t="str">
        <f>IFERROR(VLOOKUP('Xlookup set'!$S208,'Xlookup set'!$A$1:$R$1200,2,FALSE),"")</f>
        <v/>
      </c>
      <c r="B208" t="str">
        <f>IF(I208&lt;&gt;"",ドッグキャリー!$I$2,"")</f>
        <v/>
      </c>
      <c r="C208" t="str">
        <f t="shared" si="8"/>
        <v/>
      </c>
      <c r="D208" t="str">
        <f t="shared" si="9"/>
        <v/>
      </c>
      <c r="E208" t="str">
        <f>IFERROR(IF(VLOOKUP('Xlookup set'!$S208,'Xlookup set'!$A$1:$R$1200,6,FALSE)=0,"",VLOOKUP('Xlookup set'!$S208,'Xlookup set'!$A$1:$R$1200,6,FALSE)),"")</f>
        <v/>
      </c>
      <c r="F208" t="str">
        <f t="array" aca="1" ref="F208" ca="1">IFERROR(F(VLOOKUP('Xlookup set'!$S208,'Xlookup set'!$A$1:$R$1200,7,FALSE)=0,"",VLOOKUP('Xlookup set'!$S208,'Xlookup set'!$A$1:$R$1200,7,FALSE)),"")</f>
        <v/>
      </c>
      <c r="G208" t="str">
        <f>IFERROR(IF(VLOOKUP('Xlookup set'!$S208,'Xlookup set'!$A$1:$R$1200,8,FALSE)=0,"",VLOOKUP('Xlookup set'!$S208,'Xlookup set'!$A$1:$R$1200,8,FALSE)),"")</f>
        <v/>
      </c>
      <c r="H208" s="89" t="str">
        <f>IFERROR(IF(VLOOKUP('Xlookup set'!$S208,'Xlookup set'!$A$1:$R$1200,9,FALSE)=0,"",VLOOKUP('Xlookup set'!$S208,'Xlookup set'!$A$1:$R$1200,9,FALSE)),"")</f>
        <v/>
      </c>
      <c r="I208" t="str">
        <f>IFERROR(IF(VLOOKUP('Xlookup set'!$S208,'Xlookup set'!$A$1:$R$1200,10,FALSE)=0,"",VLOOKUP('Xlookup set'!$S208,'Xlookup set'!$A$1:$R$1200,10,FALSE)),"")</f>
        <v/>
      </c>
      <c r="J208" t="str">
        <f>IFERROR(IF(VLOOKUP('Xlookup set'!$S208,'Xlookup set'!$A$1:$R$1200,11,FALSE)=0,"",VLOOKUP('Xlookup set'!$S208,'Xlookup set'!$A$1:$R$1200,11,FALSE)),"")</f>
        <v/>
      </c>
      <c r="K208" t="str">
        <f>IFERROR(IF(VLOOKUP('Xlookup set'!$S208,'Xlookup set'!$A$1:$R$1200,12,FALSE)=0,"",VLOOKUP('Xlookup set'!$S208,'Xlookup set'!$A$1:$R$1200,12,FALSE)),"")</f>
        <v/>
      </c>
      <c r="L208" t="str">
        <f>IFERROR(IF(VLOOKUP('Xlookup set'!$S208,'Xlookup set'!$A$1:$R$1200,13,FALSE)=0,"",VLOOKUP('Xlookup set'!$S208,'Xlookup set'!$A$1:$R$1200,13,FALSE)),"")</f>
        <v/>
      </c>
      <c r="M208" t="str">
        <f>IFERROR(IF(VLOOKUP('Xlookup set'!$S208,'Xlookup set'!$A$1:$R$1200,14,FALSE)=0,"",VLOOKUP('Xlookup set'!$S208,'Xlookup set'!$A$1:$R$1200,14,FALSE)),"")</f>
        <v/>
      </c>
      <c r="N208" t="str">
        <f>IFERROR(IF(VLOOKUP('Xlookup set'!$S208,'Xlookup set'!$A$1:$R$1200,15,FALSE)=0,"",VLOOKUP('Xlookup set'!$S208,'Xlookup set'!$A$1:$R$1200,15,FALSE)),"")</f>
        <v/>
      </c>
      <c r="O208" t="str">
        <f>IFERROR(IF(VLOOKUP('Xlookup set'!$S208,'Xlookup set'!$A$1:$R$1200,16,FALSE)=0,"",VLOOKUP('Xlookup set'!$S208,'Xlookup set'!$A$1:$R$1200,16,FALSE)),"")</f>
        <v/>
      </c>
      <c r="P208" t="str">
        <f t="array" aca="1" ref="P208" ca="1">IFERROR(Y2IF(VLOOKUP('Xlookup set'!$S208,'Xlookup set'!$A$1:$R$1200,17,FALSE)=0,"",VLOOKUP('Xlookup set'!$S208,'Xlookup set'!$A$1:$R$1200,17,FALSE)),"")</f>
        <v/>
      </c>
      <c r="Q208" t="str">
        <f>IFERROR(IF(VLOOKUP('Xlookup set'!$S208,'Xlookup set'!$A$1:$R$1200,18,FALSE)=0,"",VLOOKUP('Xlookup set'!$S208,'Xlookup set'!$A$1:$R$1200,18,FALSE)),"")</f>
        <v/>
      </c>
    </row>
    <row r="209" spans="1:17">
      <c r="A209" t="str">
        <f>IFERROR(VLOOKUP('Xlookup set'!$S209,'Xlookup set'!$A$1:$R$1200,2,FALSE),"")</f>
        <v/>
      </c>
      <c r="B209" t="str">
        <f>IF(I209&lt;&gt;"",ドッグキャリー!$I$2,"")</f>
        <v/>
      </c>
      <c r="C209" t="str">
        <f t="shared" si="8"/>
        <v/>
      </c>
      <c r="D209" t="str">
        <f t="shared" si="9"/>
        <v/>
      </c>
      <c r="E209" t="str">
        <f>IFERROR(IF(VLOOKUP('Xlookup set'!$S209,'Xlookup set'!$A$1:$R$1200,6,FALSE)=0,"",VLOOKUP('Xlookup set'!$S209,'Xlookup set'!$A$1:$R$1200,6,FALSE)),"")</f>
        <v/>
      </c>
      <c r="F209" t="str">
        <f t="array" aca="1" ref="F209" ca="1">IFERROR(F(VLOOKUP('Xlookup set'!$S209,'Xlookup set'!$A$1:$R$1200,7,FALSE)=0,"",VLOOKUP('Xlookup set'!$S209,'Xlookup set'!$A$1:$R$1200,7,FALSE)),"")</f>
        <v/>
      </c>
      <c r="G209" t="str">
        <f>IFERROR(IF(VLOOKUP('Xlookup set'!$S209,'Xlookup set'!$A$1:$R$1200,8,FALSE)=0,"",VLOOKUP('Xlookup set'!$S209,'Xlookup set'!$A$1:$R$1200,8,FALSE)),"")</f>
        <v/>
      </c>
      <c r="H209" s="89" t="str">
        <f>IFERROR(IF(VLOOKUP('Xlookup set'!$S209,'Xlookup set'!$A$1:$R$1200,9,FALSE)=0,"",VLOOKUP('Xlookup set'!$S209,'Xlookup set'!$A$1:$R$1200,9,FALSE)),"")</f>
        <v/>
      </c>
      <c r="I209" t="str">
        <f>IFERROR(IF(VLOOKUP('Xlookup set'!$S209,'Xlookup set'!$A$1:$R$1200,10,FALSE)=0,"",VLOOKUP('Xlookup set'!$S209,'Xlookup set'!$A$1:$R$1200,10,FALSE)),"")</f>
        <v/>
      </c>
      <c r="J209" t="str">
        <f>IFERROR(IF(VLOOKUP('Xlookup set'!$S209,'Xlookup set'!$A$1:$R$1200,11,FALSE)=0,"",VLOOKUP('Xlookup set'!$S209,'Xlookup set'!$A$1:$R$1200,11,FALSE)),"")</f>
        <v/>
      </c>
      <c r="K209" t="str">
        <f>IFERROR(IF(VLOOKUP('Xlookup set'!$S209,'Xlookup set'!$A$1:$R$1200,12,FALSE)=0,"",VLOOKUP('Xlookup set'!$S209,'Xlookup set'!$A$1:$R$1200,12,FALSE)),"")</f>
        <v/>
      </c>
      <c r="L209" t="str">
        <f>IFERROR(IF(VLOOKUP('Xlookup set'!$S209,'Xlookup set'!$A$1:$R$1200,13,FALSE)=0,"",VLOOKUP('Xlookup set'!$S209,'Xlookup set'!$A$1:$R$1200,13,FALSE)),"")</f>
        <v/>
      </c>
      <c r="M209" t="str">
        <f>IFERROR(IF(VLOOKUP('Xlookup set'!$S209,'Xlookup set'!$A$1:$R$1200,14,FALSE)=0,"",VLOOKUP('Xlookup set'!$S209,'Xlookup set'!$A$1:$R$1200,14,FALSE)),"")</f>
        <v/>
      </c>
      <c r="N209" t="str">
        <f>IFERROR(IF(VLOOKUP('Xlookup set'!$S209,'Xlookup set'!$A$1:$R$1200,15,FALSE)=0,"",VLOOKUP('Xlookup set'!$S209,'Xlookup set'!$A$1:$R$1200,15,FALSE)),"")</f>
        <v/>
      </c>
      <c r="O209" t="str">
        <f>IFERROR(IF(VLOOKUP('Xlookup set'!$S209,'Xlookup set'!$A$1:$R$1200,16,FALSE)=0,"",VLOOKUP('Xlookup set'!$S209,'Xlookup set'!$A$1:$R$1200,16,FALSE)),"")</f>
        <v/>
      </c>
      <c r="P209" t="str">
        <f t="array" aca="1" ref="P209" ca="1">IFERROR(Y2IF(VLOOKUP('Xlookup set'!$S209,'Xlookup set'!$A$1:$R$1200,17,FALSE)=0,"",VLOOKUP('Xlookup set'!$S209,'Xlookup set'!$A$1:$R$1200,17,FALSE)),"")</f>
        <v/>
      </c>
      <c r="Q209" t="str">
        <f>IFERROR(IF(VLOOKUP('Xlookup set'!$S209,'Xlookup set'!$A$1:$R$1200,18,FALSE)=0,"",VLOOKUP('Xlookup set'!$S209,'Xlookup set'!$A$1:$R$1200,18,FALSE)),"")</f>
        <v/>
      </c>
    </row>
    <row r="210" spans="1:17">
      <c r="A210" t="str">
        <f>IFERROR(VLOOKUP('Xlookup set'!$S210,'Xlookup set'!$A$1:$R$1200,2,FALSE),"")</f>
        <v/>
      </c>
      <c r="B210" t="str">
        <f>IF(I210&lt;&gt;"",ドッグキャリー!$I$2,"")</f>
        <v/>
      </c>
      <c r="C210" t="str">
        <f t="shared" si="8"/>
        <v/>
      </c>
      <c r="D210" t="str">
        <f t="shared" si="9"/>
        <v/>
      </c>
      <c r="E210" t="str">
        <f>IFERROR(IF(VLOOKUP('Xlookup set'!$S210,'Xlookup set'!$A$1:$R$1200,6,FALSE)=0,"",VLOOKUP('Xlookup set'!$S210,'Xlookup set'!$A$1:$R$1200,6,FALSE)),"")</f>
        <v/>
      </c>
      <c r="F210" t="str">
        <f t="array" aca="1" ref="F210" ca="1">IFERROR(F(VLOOKUP('Xlookup set'!$S210,'Xlookup set'!$A$1:$R$1200,7,FALSE)=0,"",VLOOKUP('Xlookup set'!$S210,'Xlookup set'!$A$1:$R$1200,7,FALSE)),"")</f>
        <v/>
      </c>
      <c r="G210" t="str">
        <f>IFERROR(IF(VLOOKUP('Xlookup set'!$S210,'Xlookup set'!$A$1:$R$1200,8,FALSE)=0,"",VLOOKUP('Xlookup set'!$S210,'Xlookup set'!$A$1:$R$1200,8,FALSE)),"")</f>
        <v/>
      </c>
      <c r="H210" s="89" t="str">
        <f>IFERROR(IF(VLOOKUP('Xlookup set'!$S210,'Xlookup set'!$A$1:$R$1200,9,FALSE)=0,"",VLOOKUP('Xlookup set'!$S210,'Xlookup set'!$A$1:$R$1200,9,FALSE)),"")</f>
        <v/>
      </c>
      <c r="I210" t="str">
        <f>IFERROR(IF(VLOOKUP('Xlookup set'!$S210,'Xlookup set'!$A$1:$R$1200,10,FALSE)=0,"",VLOOKUP('Xlookup set'!$S210,'Xlookup set'!$A$1:$R$1200,10,FALSE)),"")</f>
        <v/>
      </c>
      <c r="J210" t="str">
        <f>IFERROR(IF(VLOOKUP('Xlookup set'!$S210,'Xlookup set'!$A$1:$R$1200,11,FALSE)=0,"",VLOOKUP('Xlookup set'!$S210,'Xlookup set'!$A$1:$R$1200,11,FALSE)),"")</f>
        <v/>
      </c>
      <c r="K210" t="str">
        <f>IFERROR(IF(VLOOKUP('Xlookup set'!$S210,'Xlookup set'!$A$1:$R$1200,12,FALSE)=0,"",VLOOKUP('Xlookup set'!$S210,'Xlookup set'!$A$1:$R$1200,12,FALSE)),"")</f>
        <v/>
      </c>
      <c r="L210" t="str">
        <f>IFERROR(IF(VLOOKUP('Xlookup set'!$S210,'Xlookup set'!$A$1:$R$1200,13,FALSE)=0,"",VLOOKUP('Xlookup set'!$S210,'Xlookup set'!$A$1:$R$1200,13,FALSE)),"")</f>
        <v/>
      </c>
      <c r="M210" t="str">
        <f>IFERROR(IF(VLOOKUP('Xlookup set'!$S210,'Xlookup set'!$A$1:$R$1200,14,FALSE)=0,"",VLOOKUP('Xlookup set'!$S210,'Xlookup set'!$A$1:$R$1200,14,FALSE)),"")</f>
        <v/>
      </c>
      <c r="N210" t="str">
        <f>IFERROR(IF(VLOOKUP('Xlookup set'!$S210,'Xlookup set'!$A$1:$R$1200,15,FALSE)=0,"",VLOOKUP('Xlookup set'!$S210,'Xlookup set'!$A$1:$R$1200,15,FALSE)),"")</f>
        <v/>
      </c>
      <c r="O210" t="str">
        <f>IFERROR(IF(VLOOKUP('Xlookup set'!$S210,'Xlookup set'!$A$1:$R$1200,16,FALSE)=0,"",VLOOKUP('Xlookup set'!$S210,'Xlookup set'!$A$1:$R$1200,16,FALSE)),"")</f>
        <v/>
      </c>
      <c r="P210" t="str">
        <f t="array" aca="1" ref="P210" ca="1">IFERROR(Y2IF(VLOOKUP('Xlookup set'!$S210,'Xlookup set'!$A$1:$R$1200,17,FALSE)=0,"",VLOOKUP('Xlookup set'!$S210,'Xlookup set'!$A$1:$R$1200,17,FALSE)),"")</f>
        <v/>
      </c>
      <c r="Q210" t="str">
        <f>IFERROR(IF(VLOOKUP('Xlookup set'!$S210,'Xlookup set'!$A$1:$R$1200,18,FALSE)=0,"",VLOOKUP('Xlookup set'!$S210,'Xlookup set'!$A$1:$R$1200,18,FALSE)),"")</f>
        <v/>
      </c>
    </row>
    <row r="211" spans="1:17">
      <c r="A211" t="str">
        <f>IFERROR(VLOOKUP('Xlookup set'!$S211,'Xlookup set'!$A$1:$R$1200,2,FALSE),"")</f>
        <v/>
      </c>
      <c r="B211" t="str">
        <f>IF(I211&lt;&gt;"",ドッグキャリー!$I$2,"")</f>
        <v/>
      </c>
      <c r="C211" t="str">
        <f t="shared" si="8"/>
        <v/>
      </c>
      <c r="D211" t="str">
        <f t="shared" si="9"/>
        <v/>
      </c>
      <c r="E211" t="str">
        <f>IFERROR(IF(VLOOKUP('Xlookup set'!$S211,'Xlookup set'!$A$1:$R$1200,6,FALSE)=0,"",VLOOKUP('Xlookup set'!$S211,'Xlookup set'!$A$1:$R$1200,6,FALSE)),"")</f>
        <v/>
      </c>
      <c r="F211" t="str">
        <f t="array" aca="1" ref="F211" ca="1">IFERROR(F(VLOOKUP('Xlookup set'!$S211,'Xlookup set'!$A$1:$R$1200,7,FALSE)=0,"",VLOOKUP('Xlookup set'!$S211,'Xlookup set'!$A$1:$R$1200,7,FALSE)),"")</f>
        <v/>
      </c>
      <c r="G211" t="str">
        <f>IFERROR(IF(VLOOKUP('Xlookup set'!$S211,'Xlookup set'!$A$1:$R$1200,8,FALSE)=0,"",VLOOKUP('Xlookup set'!$S211,'Xlookup set'!$A$1:$R$1200,8,FALSE)),"")</f>
        <v/>
      </c>
      <c r="H211" s="89" t="str">
        <f>IFERROR(IF(VLOOKUP('Xlookup set'!$S211,'Xlookup set'!$A$1:$R$1200,9,FALSE)=0,"",VLOOKUP('Xlookup set'!$S211,'Xlookup set'!$A$1:$R$1200,9,FALSE)),"")</f>
        <v/>
      </c>
      <c r="I211" t="str">
        <f>IFERROR(IF(VLOOKUP('Xlookup set'!$S211,'Xlookup set'!$A$1:$R$1200,10,FALSE)=0,"",VLOOKUP('Xlookup set'!$S211,'Xlookup set'!$A$1:$R$1200,10,FALSE)),"")</f>
        <v/>
      </c>
      <c r="J211" t="str">
        <f>IFERROR(IF(VLOOKUP('Xlookup set'!$S211,'Xlookup set'!$A$1:$R$1200,11,FALSE)=0,"",VLOOKUP('Xlookup set'!$S211,'Xlookup set'!$A$1:$R$1200,11,FALSE)),"")</f>
        <v/>
      </c>
      <c r="K211" t="str">
        <f>IFERROR(IF(VLOOKUP('Xlookup set'!$S211,'Xlookup set'!$A$1:$R$1200,12,FALSE)=0,"",VLOOKUP('Xlookup set'!$S211,'Xlookup set'!$A$1:$R$1200,12,FALSE)),"")</f>
        <v/>
      </c>
      <c r="L211" t="str">
        <f>IFERROR(IF(VLOOKUP('Xlookup set'!$S211,'Xlookup set'!$A$1:$R$1200,13,FALSE)=0,"",VLOOKUP('Xlookup set'!$S211,'Xlookup set'!$A$1:$R$1200,13,FALSE)),"")</f>
        <v/>
      </c>
      <c r="M211" t="str">
        <f>IFERROR(IF(VLOOKUP('Xlookup set'!$S211,'Xlookup set'!$A$1:$R$1200,14,FALSE)=0,"",VLOOKUP('Xlookup set'!$S211,'Xlookup set'!$A$1:$R$1200,14,FALSE)),"")</f>
        <v/>
      </c>
      <c r="N211" t="str">
        <f>IFERROR(IF(VLOOKUP('Xlookup set'!$S211,'Xlookup set'!$A$1:$R$1200,15,FALSE)=0,"",VLOOKUP('Xlookup set'!$S211,'Xlookup set'!$A$1:$R$1200,15,FALSE)),"")</f>
        <v/>
      </c>
      <c r="O211" t="str">
        <f>IFERROR(IF(VLOOKUP('Xlookup set'!$S211,'Xlookup set'!$A$1:$R$1200,16,FALSE)=0,"",VLOOKUP('Xlookup set'!$S211,'Xlookup set'!$A$1:$R$1200,16,FALSE)),"")</f>
        <v/>
      </c>
      <c r="P211" t="str">
        <f t="array" aca="1" ref="P211" ca="1">IFERROR(Y2IF(VLOOKUP('Xlookup set'!$S211,'Xlookup set'!$A$1:$R$1200,17,FALSE)=0,"",VLOOKUP('Xlookup set'!$S211,'Xlookup set'!$A$1:$R$1200,17,FALSE)),"")</f>
        <v/>
      </c>
      <c r="Q211" t="str">
        <f>IFERROR(IF(VLOOKUP('Xlookup set'!$S211,'Xlookup set'!$A$1:$R$1200,18,FALSE)=0,"",VLOOKUP('Xlookup set'!$S211,'Xlookup set'!$A$1:$R$1200,18,FALSE)),"")</f>
        <v/>
      </c>
    </row>
    <row r="212" spans="1:17">
      <c r="A212" t="str">
        <f>IFERROR(VLOOKUP('Xlookup set'!$S212,'Xlookup set'!$A$1:$R$1200,2,FALSE),"")</f>
        <v/>
      </c>
      <c r="B212" t="str">
        <f>IF(I212&lt;&gt;"",ドッグキャリー!$I$2,"")</f>
        <v/>
      </c>
      <c r="C212" t="str">
        <f t="shared" si="8"/>
        <v/>
      </c>
      <c r="D212" t="str">
        <f t="shared" si="9"/>
        <v/>
      </c>
      <c r="E212" t="str">
        <f>IFERROR(IF(VLOOKUP('Xlookup set'!$S212,'Xlookup set'!$A$1:$R$1200,6,FALSE)=0,"",VLOOKUP('Xlookup set'!$S212,'Xlookup set'!$A$1:$R$1200,6,FALSE)),"")</f>
        <v/>
      </c>
      <c r="F212" t="str">
        <f t="array" aca="1" ref="F212" ca="1">IFERROR(F(VLOOKUP('Xlookup set'!$S212,'Xlookup set'!$A$1:$R$1200,7,FALSE)=0,"",VLOOKUP('Xlookup set'!$S212,'Xlookup set'!$A$1:$R$1200,7,FALSE)),"")</f>
        <v/>
      </c>
      <c r="G212" t="str">
        <f>IFERROR(IF(VLOOKUP('Xlookup set'!$S212,'Xlookup set'!$A$1:$R$1200,8,FALSE)=0,"",VLOOKUP('Xlookup set'!$S212,'Xlookup set'!$A$1:$R$1200,8,FALSE)),"")</f>
        <v/>
      </c>
      <c r="H212" s="89" t="str">
        <f>IFERROR(IF(VLOOKUP('Xlookup set'!$S212,'Xlookup set'!$A$1:$R$1200,9,FALSE)=0,"",VLOOKUP('Xlookup set'!$S212,'Xlookup set'!$A$1:$R$1200,9,FALSE)),"")</f>
        <v/>
      </c>
      <c r="I212" t="str">
        <f>IFERROR(IF(VLOOKUP('Xlookup set'!$S212,'Xlookup set'!$A$1:$R$1200,10,FALSE)=0,"",VLOOKUP('Xlookup set'!$S212,'Xlookup set'!$A$1:$R$1200,10,FALSE)),"")</f>
        <v/>
      </c>
      <c r="J212" t="str">
        <f>IFERROR(IF(VLOOKUP('Xlookup set'!$S212,'Xlookup set'!$A$1:$R$1200,11,FALSE)=0,"",VLOOKUP('Xlookup set'!$S212,'Xlookup set'!$A$1:$R$1200,11,FALSE)),"")</f>
        <v/>
      </c>
      <c r="K212" t="str">
        <f>IFERROR(IF(VLOOKUP('Xlookup set'!$S212,'Xlookup set'!$A$1:$R$1200,12,FALSE)=0,"",VLOOKUP('Xlookup set'!$S212,'Xlookup set'!$A$1:$R$1200,12,FALSE)),"")</f>
        <v/>
      </c>
      <c r="L212" t="str">
        <f>IFERROR(IF(VLOOKUP('Xlookup set'!$S212,'Xlookup set'!$A$1:$R$1200,13,FALSE)=0,"",VLOOKUP('Xlookup set'!$S212,'Xlookup set'!$A$1:$R$1200,13,FALSE)),"")</f>
        <v/>
      </c>
      <c r="M212" t="str">
        <f>IFERROR(IF(VLOOKUP('Xlookup set'!$S212,'Xlookup set'!$A$1:$R$1200,14,FALSE)=0,"",VLOOKUP('Xlookup set'!$S212,'Xlookup set'!$A$1:$R$1200,14,FALSE)),"")</f>
        <v/>
      </c>
      <c r="N212" t="str">
        <f>IFERROR(IF(VLOOKUP('Xlookup set'!$S212,'Xlookup set'!$A$1:$R$1200,15,FALSE)=0,"",VLOOKUP('Xlookup set'!$S212,'Xlookup set'!$A$1:$R$1200,15,FALSE)),"")</f>
        <v/>
      </c>
      <c r="O212" t="str">
        <f>IFERROR(IF(VLOOKUP('Xlookup set'!$S212,'Xlookup set'!$A$1:$R$1200,16,FALSE)=0,"",VLOOKUP('Xlookup set'!$S212,'Xlookup set'!$A$1:$R$1200,16,FALSE)),"")</f>
        <v/>
      </c>
      <c r="P212" t="str">
        <f t="array" aca="1" ref="P212" ca="1">IFERROR(Y2IF(VLOOKUP('Xlookup set'!$S212,'Xlookup set'!$A$1:$R$1200,17,FALSE)=0,"",VLOOKUP('Xlookup set'!$S212,'Xlookup set'!$A$1:$R$1200,17,FALSE)),"")</f>
        <v/>
      </c>
      <c r="Q212" t="str">
        <f>IFERROR(IF(VLOOKUP('Xlookup set'!$S212,'Xlookup set'!$A$1:$R$1200,18,FALSE)=0,"",VLOOKUP('Xlookup set'!$S212,'Xlookup set'!$A$1:$R$1200,18,FALSE)),"")</f>
        <v/>
      </c>
    </row>
    <row r="213" spans="1:17">
      <c r="A213" t="str">
        <f>IFERROR(VLOOKUP('Xlookup set'!$S213,'Xlookup set'!$A$1:$R$1200,2,FALSE),"")</f>
        <v/>
      </c>
      <c r="B213" t="str">
        <f>IF(I213&lt;&gt;"",ドッグキャリー!$I$2,"")</f>
        <v/>
      </c>
      <c r="C213" t="str">
        <f t="shared" si="8"/>
        <v/>
      </c>
      <c r="D213" t="str">
        <f t="shared" si="9"/>
        <v/>
      </c>
      <c r="E213" t="str">
        <f>IFERROR(IF(VLOOKUP('Xlookup set'!$S213,'Xlookup set'!$A$1:$R$1200,6,FALSE)=0,"",VLOOKUP('Xlookup set'!$S213,'Xlookup set'!$A$1:$R$1200,6,FALSE)),"")</f>
        <v/>
      </c>
      <c r="F213" t="str">
        <f t="array" aca="1" ref="F213" ca="1">IFERROR(F(VLOOKUP('Xlookup set'!$S213,'Xlookup set'!$A$1:$R$1200,7,FALSE)=0,"",VLOOKUP('Xlookup set'!$S213,'Xlookup set'!$A$1:$R$1200,7,FALSE)),"")</f>
        <v/>
      </c>
      <c r="G213" t="str">
        <f>IFERROR(IF(VLOOKUP('Xlookup set'!$S213,'Xlookup set'!$A$1:$R$1200,8,FALSE)=0,"",VLOOKUP('Xlookup set'!$S213,'Xlookup set'!$A$1:$R$1200,8,FALSE)),"")</f>
        <v/>
      </c>
      <c r="H213" s="89" t="str">
        <f>IFERROR(IF(VLOOKUP('Xlookup set'!$S213,'Xlookup set'!$A$1:$R$1200,9,FALSE)=0,"",VLOOKUP('Xlookup set'!$S213,'Xlookup set'!$A$1:$R$1200,9,FALSE)),"")</f>
        <v/>
      </c>
      <c r="I213" t="str">
        <f>IFERROR(IF(VLOOKUP('Xlookup set'!$S213,'Xlookup set'!$A$1:$R$1200,10,FALSE)=0,"",VLOOKUP('Xlookup set'!$S213,'Xlookup set'!$A$1:$R$1200,10,FALSE)),"")</f>
        <v/>
      </c>
      <c r="J213" t="str">
        <f>IFERROR(IF(VLOOKUP('Xlookup set'!$S213,'Xlookup set'!$A$1:$R$1200,11,FALSE)=0,"",VLOOKUP('Xlookup set'!$S213,'Xlookup set'!$A$1:$R$1200,11,FALSE)),"")</f>
        <v/>
      </c>
      <c r="K213" t="str">
        <f>IFERROR(IF(VLOOKUP('Xlookup set'!$S213,'Xlookup set'!$A$1:$R$1200,12,FALSE)=0,"",VLOOKUP('Xlookup set'!$S213,'Xlookup set'!$A$1:$R$1200,12,FALSE)),"")</f>
        <v/>
      </c>
      <c r="L213" t="str">
        <f>IFERROR(IF(VLOOKUP('Xlookup set'!$S213,'Xlookup set'!$A$1:$R$1200,13,FALSE)=0,"",VLOOKUP('Xlookup set'!$S213,'Xlookup set'!$A$1:$R$1200,13,FALSE)),"")</f>
        <v/>
      </c>
      <c r="M213" t="str">
        <f>IFERROR(IF(VLOOKUP('Xlookup set'!$S213,'Xlookup set'!$A$1:$R$1200,14,FALSE)=0,"",VLOOKUP('Xlookup set'!$S213,'Xlookup set'!$A$1:$R$1200,14,FALSE)),"")</f>
        <v/>
      </c>
      <c r="N213" t="str">
        <f>IFERROR(IF(VLOOKUP('Xlookup set'!$S213,'Xlookup set'!$A$1:$R$1200,15,FALSE)=0,"",VLOOKUP('Xlookup set'!$S213,'Xlookup set'!$A$1:$R$1200,15,FALSE)),"")</f>
        <v/>
      </c>
      <c r="O213" t="str">
        <f>IFERROR(IF(VLOOKUP('Xlookup set'!$S213,'Xlookup set'!$A$1:$R$1200,16,FALSE)=0,"",VLOOKUP('Xlookup set'!$S213,'Xlookup set'!$A$1:$R$1200,16,FALSE)),"")</f>
        <v/>
      </c>
      <c r="P213" t="str">
        <f t="array" aca="1" ref="P213" ca="1">IFERROR(Y2IF(VLOOKUP('Xlookup set'!$S213,'Xlookup set'!$A$1:$R$1200,17,FALSE)=0,"",VLOOKUP('Xlookup set'!$S213,'Xlookup set'!$A$1:$R$1200,17,FALSE)),"")</f>
        <v/>
      </c>
      <c r="Q213" t="str">
        <f>IFERROR(IF(VLOOKUP('Xlookup set'!$S213,'Xlookup set'!$A$1:$R$1200,18,FALSE)=0,"",VLOOKUP('Xlookup set'!$S213,'Xlookup set'!$A$1:$R$1200,18,FALSE)),"")</f>
        <v/>
      </c>
    </row>
    <row r="214" spans="1:17">
      <c r="A214" t="str">
        <f>IFERROR(VLOOKUP('Xlookup set'!$S214,'Xlookup set'!$A$1:$R$1200,2,FALSE),"")</f>
        <v/>
      </c>
      <c r="B214" t="str">
        <f>IF(I214&lt;&gt;"",ドッグキャリー!$I$2,"")</f>
        <v/>
      </c>
      <c r="C214" t="str">
        <f t="shared" si="8"/>
        <v/>
      </c>
      <c r="D214" t="str">
        <f t="shared" si="9"/>
        <v/>
      </c>
      <c r="E214" t="str">
        <f>IFERROR(IF(VLOOKUP('Xlookup set'!$S214,'Xlookup set'!$A$1:$R$1200,6,FALSE)=0,"",VLOOKUP('Xlookup set'!$S214,'Xlookup set'!$A$1:$R$1200,6,FALSE)),"")</f>
        <v/>
      </c>
      <c r="F214" t="str">
        <f t="array" aca="1" ref="F214" ca="1">IFERROR(F(VLOOKUP('Xlookup set'!$S214,'Xlookup set'!$A$1:$R$1200,7,FALSE)=0,"",VLOOKUP('Xlookup set'!$S214,'Xlookup set'!$A$1:$R$1200,7,FALSE)),"")</f>
        <v/>
      </c>
      <c r="G214" t="str">
        <f>IFERROR(IF(VLOOKUP('Xlookup set'!$S214,'Xlookup set'!$A$1:$R$1200,8,FALSE)=0,"",VLOOKUP('Xlookup set'!$S214,'Xlookup set'!$A$1:$R$1200,8,FALSE)),"")</f>
        <v/>
      </c>
      <c r="H214" s="89" t="str">
        <f>IFERROR(IF(VLOOKUP('Xlookup set'!$S214,'Xlookup set'!$A$1:$R$1200,9,FALSE)=0,"",VLOOKUP('Xlookup set'!$S214,'Xlookup set'!$A$1:$R$1200,9,FALSE)),"")</f>
        <v/>
      </c>
      <c r="I214" t="str">
        <f>IFERROR(IF(VLOOKUP('Xlookup set'!$S214,'Xlookup set'!$A$1:$R$1200,10,FALSE)=0,"",VLOOKUP('Xlookup set'!$S214,'Xlookup set'!$A$1:$R$1200,10,FALSE)),"")</f>
        <v/>
      </c>
      <c r="J214" t="str">
        <f>IFERROR(IF(VLOOKUP('Xlookup set'!$S214,'Xlookup set'!$A$1:$R$1200,11,FALSE)=0,"",VLOOKUP('Xlookup set'!$S214,'Xlookup set'!$A$1:$R$1200,11,FALSE)),"")</f>
        <v/>
      </c>
      <c r="K214" t="str">
        <f>IFERROR(IF(VLOOKUP('Xlookup set'!$S214,'Xlookup set'!$A$1:$R$1200,12,FALSE)=0,"",VLOOKUP('Xlookup set'!$S214,'Xlookup set'!$A$1:$R$1200,12,FALSE)),"")</f>
        <v/>
      </c>
      <c r="L214" t="str">
        <f>IFERROR(IF(VLOOKUP('Xlookup set'!$S214,'Xlookup set'!$A$1:$R$1200,13,FALSE)=0,"",VLOOKUP('Xlookup set'!$S214,'Xlookup set'!$A$1:$R$1200,13,FALSE)),"")</f>
        <v/>
      </c>
      <c r="M214" t="str">
        <f>IFERROR(IF(VLOOKUP('Xlookup set'!$S214,'Xlookup set'!$A$1:$R$1200,14,FALSE)=0,"",VLOOKUP('Xlookup set'!$S214,'Xlookup set'!$A$1:$R$1200,14,FALSE)),"")</f>
        <v/>
      </c>
      <c r="N214" t="str">
        <f>IFERROR(IF(VLOOKUP('Xlookup set'!$S214,'Xlookup set'!$A$1:$R$1200,15,FALSE)=0,"",VLOOKUP('Xlookup set'!$S214,'Xlookup set'!$A$1:$R$1200,15,FALSE)),"")</f>
        <v/>
      </c>
      <c r="O214" t="str">
        <f>IFERROR(IF(VLOOKUP('Xlookup set'!$S214,'Xlookup set'!$A$1:$R$1200,16,FALSE)=0,"",VLOOKUP('Xlookup set'!$S214,'Xlookup set'!$A$1:$R$1200,16,FALSE)),"")</f>
        <v/>
      </c>
      <c r="P214" t="str">
        <f t="array" aca="1" ref="P214" ca="1">IFERROR(Y2IF(VLOOKUP('Xlookup set'!$S214,'Xlookup set'!$A$1:$R$1200,17,FALSE)=0,"",VLOOKUP('Xlookup set'!$S214,'Xlookup set'!$A$1:$R$1200,17,FALSE)),"")</f>
        <v/>
      </c>
      <c r="Q214" t="str">
        <f>IFERROR(IF(VLOOKUP('Xlookup set'!$S214,'Xlookup set'!$A$1:$R$1200,18,FALSE)=0,"",VLOOKUP('Xlookup set'!$S214,'Xlookup set'!$A$1:$R$1200,18,FALSE)),"")</f>
        <v/>
      </c>
    </row>
    <row r="215" spans="1:17">
      <c r="A215" t="str">
        <f>IFERROR(VLOOKUP('Xlookup set'!$S215,'Xlookup set'!$A$1:$R$1200,2,FALSE),"")</f>
        <v/>
      </c>
      <c r="B215" t="str">
        <f>IF(I215&lt;&gt;"",ドッグキャリー!$I$2,"")</f>
        <v/>
      </c>
      <c r="C215" t="str">
        <f t="shared" si="8"/>
        <v/>
      </c>
      <c r="D215" t="str">
        <f t="shared" si="9"/>
        <v/>
      </c>
      <c r="E215" t="str">
        <f>IFERROR(IF(VLOOKUP('Xlookup set'!$S215,'Xlookup set'!$A$1:$R$1200,6,FALSE)=0,"",VLOOKUP('Xlookup set'!$S215,'Xlookup set'!$A$1:$R$1200,6,FALSE)),"")</f>
        <v/>
      </c>
      <c r="F215" t="str">
        <f t="array" aca="1" ref="F215" ca="1">IFERROR(F(VLOOKUP('Xlookup set'!$S215,'Xlookup set'!$A$1:$R$1200,7,FALSE)=0,"",VLOOKUP('Xlookup set'!$S215,'Xlookup set'!$A$1:$R$1200,7,FALSE)),"")</f>
        <v/>
      </c>
      <c r="G215" t="str">
        <f>IFERROR(IF(VLOOKUP('Xlookup set'!$S215,'Xlookup set'!$A$1:$R$1200,8,FALSE)=0,"",VLOOKUP('Xlookup set'!$S215,'Xlookup set'!$A$1:$R$1200,8,FALSE)),"")</f>
        <v/>
      </c>
      <c r="H215" s="89" t="str">
        <f>IFERROR(IF(VLOOKUP('Xlookup set'!$S215,'Xlookup set'!$A$1:$R$1200,9,FALSE)=0,"",VLOOKUP('Xlookup set'!$S215,'Xlookup set'!$A$1:$R$1200,9,FALSE)),"")</f>
        <v/>
      </c>
      <c r="I215" t="str">
        <f>IFERROR(IF(VLOOKUP('Xlookup set'!$S215,'Xlookup set'!$A$1:$R$1200,10,FALSE)=0,"",VLOOKUP('Xlookup set'!$S215,'Xlookup set'!$A$1:$R$1200,10,FALSE)),"")</f>
        <v/>
      </c>
      <c r="J215" t="str">
        <f>IFERROR(IF(VLOOKUP('Xlookup set'!$S215,'Xlookup set'!$A$1:$R$1200,11,FALSE)=0,"",VLOOKUP('Xlookup set'!$S215,'Xlookup set'!$A$1:$R$1200,11,FALSE)),"")</f>
        <v/>
      </c>
      <c r="K215" t="str">
        <f>IFERROR(IF(VLOOKUP('Xlookup set'!$S215,'Xlookup set'!$A$1:$R$1200,12,FALSE)=0,"",VLOOKUP('Xlookup set'!$S215,'Xlookup set'!$A$1:$R$1200,12,FALSE)),"")</f>
        <v/>
      </c>
      <c r="L215" t="str">
        <f>IFERROR(IF(VLOOKUP('Xlookup set'!$S215,'Xlookup set'!$A$1:$R$1200,13,FALSE)=0,"",VLOOKUP('Xlookup set'!$S215,'Xlookup set'!$A$1:$R$1200,13,FALSE)),"")</f>
        <v/>
      </c>
      <c r="M215" t="str">
        <f>IFERROR(IF(VLOOKUP('Xlookup set'!$S215,'Xlookup set'!$A$1:$R$1200,14,FALSE)=0,"",VLOOKUP('Xlookup set'!$S215,'Xlookup set'!$A$1:$R$1200,14,FALSE)),"")</f>
        <v/>
      </c>
      <c r="N215" t="str">
        <f>IFERROR(IF(VLOOKUP('Xlookup set'!$S215,'Xlookup set'!$A$1:$R$1200,15,FALSE)=0,"",VLOOKUP('Xlookup set'!$S215,'Xlookup set'!$A$1:$R$1200,15,FALSE)),"")</f>
        <v/>
      </c>
      <c r="O215" t="str">
        <f>IFERROR(IF(VLOOKUP('Xlookup set'!$S215,'Xlookup set'!$A$1:$R$1200,16,FALSE)=0,"",VLOOKUP('Xlookup set'!$S215,'Xlookup set'!$A$1:$R$1200,16,FALSE)),"")</f>
        <v/>
      </c>
      <c r="P215" t="str">
        <f t="array" aca="1" ref="P215" ca="1">IFERROR(Y2IF(VLOOKUP('Xlookup set'!$S215,'Xlookup set'!$A$1:$R$1200,17,FALSE)=0,"",VLOOKUP('Xlookup set'!$S215,'Xlookup set'!$A$1:$R$1200,17,FALSE)),"")</f>
        <v/>
      </c>
      <c r="Q215" t="str">
        <f>IFERROR(IF(VLOOKUP('Xlookup set'!$S215,'Xlookup set'!$A$1:$R$1200,18,FALSE)=0,"",VLOOKUP('Xlookup set'!$S215,'Xlookup set'!$A$1:$R$1200,18,FALSE)),"")</f>
        <v/>
      </c>
    </row>
    <row r="216" spans="1:17">
      <c r="A216" t="str">
        <f>IFERROR(VLOOKUP('Xlookup set'!$S216,'Xlookup set'!$A$1:$R$1200,2,FALSE),"")</f>
        <v/>
      </c>
      <c r="B216" t="str">
        <f>IF(I216&lt;&gt;"",ドッグキャリー!$I$2,"")</f>
        <v/>
      </c>
      <c r="C216" t="str">
        <f t="shared" si="8"/>
        <v/>
      </c>
      <c r="D216" t="str">
        <f t="shared" si="9"/>
        <v/>
      </c>
      <c r="E216" t="str">
        <f>IFERROR(IF(VLOOKUP('Xlookup set'!$S216,'Xlookup set'!$A$1:$R$1200,6,FALSE)=0,"",VLOOKUP('Xlookup set'!$S216,'Xlookup set'!$A$1:$R$1200,6,FALSE)),"")</f>
        <v/>
      </c>
      <c r="F216" t="str">
        <f t="array" aca="1" ref="F216" ca="1">IFERROR(F(VLOOKUP('Xlookup set'!$S216,'Xlookup set'!$A$1:$R$1200,7,FALSE)=0,"",VLOOKUP('Xlookup set'!$S216,'Xlookup set'!$A$1:$R$1200,7,FALSE)),"")</f>
        <v/>
      </c>
      <c r="G216" t="str">
        <f>IFERROR(IF(VLOOKUP('Xlookup set'!$S216,'Xlookup set'!$A$1:$R$1200,8,FALSE)=0,"",VLOOKUP('Xlookup set'!$S216,'Xlookup set'!$A$1:$R$1200,8,FALSE)),"")</f>
        <v/>
      </c>
      <c r="H216" s="89" t="str">
        <f>IFERROR(IF(VLOOKUP('Xlookup set'!$S216,'Xlookup set'!$A$1:$R$1200,9,FALSE)=0,"",VLOOKUP('Xlookup set'!$S216,'Xlookup set'!$A$1:$R$1200,9,FALSE)),"")</f>
        <v/>
      </c>
      <c r="I216" t="str">
        <f>IFERROR(IF(VLOOKUP('Xlookup set'!$S216,'Xlookup set'!$A$1:$R$1200,10,FALSE)=0,"",VLOOKUP('Xlookup set'!$S216,'Xlookup set'!$A$1:$R$1200,10,FALSE)),"")</f>
        <v/>
      </c>
      <c r="J216" t="str">
        <f>IFERROR(IF(VLOOKUP('Xlookup set'!$S216,'Xlookup set'!$A$1:$R$1200,11,FALSE)=0,"",VLOOKUP('Xlookup set'!$S216,'Xlookup set'!$A$1:$R$1200,11,FALSE)),"")</f>
        <v/>
      </c>
      <c r="K216" t="str">
        <f>IFERROR(IF(VLOOKUP('Xlookup set'!$S216,'Xlookup set'!$A$1:$R$1200,12,FALSE)=0,"",VLOOKUP('Xlookup set'!$S216,'Xlookup set'!$A$1:$R$1200,12,FALSE)),"")</f>
        <v/>
      </c>
      <c r="L216" t="str">
        <f>IFERROR(IF(VLOOKUP('Xlookup set'!$S216,'Xlookup set'!$A$1:$R$1200,13,FALSE)=0,"",VLOOKUP('Xlookup set'!$S216,'Xlookup set'!$A$1:$R$1200,13,FALSE)),"")</f>
        <v/>
      </c>
      <c r="M216" t="str">
        <f>IFERROR(IF(VLOOKUP('Xlookup set'!$S216,'Xlookup set'!$A$1:$R$1200,14,FALSE)=0,"",VLOOKUP('Xlookup set'!$S216,'Xlookup set'!$A$1:$R$1200,14,FALSE)),"")</f>
        <v/>
      </c>
      <c r="N216" t="str">
        <f>IFERROR(IF(VLOOKUP('Xlookup set'!$S216,'Xlookup set'!$A$1:$R$1200,15,FALSE)=0,"",VLOOKUP('Xlookup set'!$S216,'Xlookup set'!$A$1:$R$1200,15,FALSE)),"")</f>
        <v/>
      </c>
      <c r="O216" t="str">
        <f>IFERROR(IF(VLOOKUP('Xlookup set'!$S216,'Xlookup set'!$A$1:$R$1200,16,FALSE)=0,"",VLOOKUP('Xlookup set'!$S216,'Xlookup set'!$A$1:$R$1200,16,FALSE)),"")</f>
        <v/>
      </c>
      <c r="P216" t="str">
        <f t="array" aca="1" ref="P216" ca="1">IFERROR(Y2IF(VLOOKUP('Xlookup set'!$S216,'Xlookup set'!$A$1:$R$1200,17,FALSE)=0,"",VLOOKUP('Xlookup set'!$S216,'Xlookup set'!$A$1:$R$1200,17,FALSE)),"")</f>
        <v/>
      </c>
      <c r="Q216" t="str">
        <f>IFERROR(IF(VLOOKUP('Xlookup set'!$S216,'Xlookup set'!$A$1:$R$1200,18,FALSE)=0,"",VLOOKUP('Xlookup set'!$S216,'Xlookup set'!$A$1:$R$1200,18,FALSE)),"")</f>
        <v/>
      </c>
    </row>
    <row r="217" spans="1:17">
      <c r="A217" t="str">
        <f>IFERROR(VLOOKUP('Xlookup set'!$S217,'Xlookup set'!$A$1:$R$1200,2,FALSE),"")</f>
        <v/>
      </c>
      <c r="B217" t="str">
        <f>IF(I217&lt;&gt;"",ドッグキャリー!$I$2,"")</f>
        <v/>
      </c>
      <c r="C217" t="str">
        <f t="shared" si="8"/>
        <v/>
      </c>
      <c r="D217" t="str">
        <f t="shared" si="9"/>
        <v/>
      </c>
      <c r="E217" t="str">
        <f>IFERROR(IF(VLOOKUP('Xlookup set'!$S217,'Xlookup set'!$A$1:$R$1200,6,FALSE)=0,"",VLOOKUP('Xlookup set'!$S217,'Xlookup set'!$A$1:$R$1200,6,FALSE)),"")</f>
        <v/>
      </c>
      <c r="F217" t="str">
        <f t="array" aca="1" ref="F217" ca="1">IFERROR(F(VLOOKUP('Xlookup set'!$S217,'Xlookup set'!$A$1:$R$1200,7,FALSE)=0,"",VLOOKUP('Xlookup set'!$S217,'Xlookup set'!$A$1:$R$1200,7,FALSE)),"")</f>
        <v/>
      </c>
      <c r="G217" t="str">
        <f>IFERROR(IF(VLOOKUP('Xlookup set'!$S217,'Xlookup set'!$A$1:$R$1200,8,FALSE)=0,"",VLOOKUP('Xlookup set'!$S217,'Xlookup set'!$A$1:$R$1200,8,FALSE)),"")</f>
        <v/>
      </c>
      <c r="H217" s="89" t="str">
        <f>IFERROR(IF(VLOOKUP('Xlookup set'!$S217,'Xlookup set'!$A$1:$R$1200,9,FALSE)=0,"",VLOOKUP('Xlookup set'!$S217,'Xlookup set'!$A$1:$R$1200,9,FALSE)),"")</f>
        <v/>
      </c>
      <c r="I217" t="str">
        <f>IFERROR(IF(VLOOKUP('Xlookup set'!$S217,'Xlookup set'!$A$1:$R$1200,10,FALSE)=0,"",VLOOKUP('Xlookup set'!$S217,'Xlookup set'!$A$1:$R$1200,10,FALSE)),"")</f>
        <v/>
      </c>
      <c r="J217" t="str">
        <f>IFERROR(IF(VLOOKUP('Xlookup set'!$S217,'Xlookup set'!$A$1:$R$1200,11,FALSE)=0,"",VLOOKUP('Xlookup set'!$S217,'Xlookup set'!$A$1:$R$1200,11,FALSE)),"")</f>
        <v/>
      </c>
      <c r="K217" t="str">
        <f>IFERROR(IF(VLOOKUP('Xlookup set'!$S217,'Xlookup set'!$A$1:$R$1200,12,FALSE)=0,"",VLOOKUP('Xlookup set'!$S217,'Xlookup set'!$A$1:$R$1200,12,FALSE)),"")</f>
        <v/>
      </c>
      <c r="L217" t="str">
        <f>IFERROR(IF(VLOOKUP('Xlookup set'!$S217,'Xlookup set'!$A$1:$R$1200,13,FALSE)=0,"",VLOOKUP('Xlookup set'!$S217,'Xlookup set'!$A$1:$R$1200,13,FALSE)),"")</f>
        <v/>
      </c>
      <c r="M217" t="str">
        <f>IFERROR(IF(VLOOKUP('Xlookup set'!$S217,'Xlookup set'!$A$1:$R$1200,14,FALSE)=0,"",VLOOKUP('Xlookup set'!$S217,'Xlookup set'!$A$1:$R$1200,14,FALSE)),"")</f>
        <v/>
      </c>
      <c r="N217" t="str">
        <f>IFERROR(IF(VLOOKUP('Xlookup set'!$S217,'Xlookup set'!$A$1:$R$1200,15,FALSE)=0,"",VLOOKUP('Xlookup set'!$S217,'Xlookup set'!$A$1:$R$1200,15,FALSE)),"")</f>
        <v/>
      </c>
      <c r="O217" t="str">
        <f>IFERROR(IF(VLOOKUP('Xlookup set'!$S217,'Xlookup set'!$A$1:$R$1200,16,FALSE)=0,"",VLOOKUP('Xlookup set'!$S217,'Xlookup set'!$A$1:$R$1200,16,FALSE)),"")</f>
        <v/>
      </c>
      <c r="P217" t="str">
        <f t="array" aca="1" ref="P217" ca="1">IFERROR(Y2IF(VLOOKUP('Xlookup set'!$S217,'Xlookup set'!$A$1:$R$1200,17,FALSE)=0,"",VLOOKUP('Xlookup set'!$S217,'Xlookup set'!$A$1:$R$1200,17,FALSE)),"")</f>
        <v/>
      </c>
      <c r="Q217" t="str">
        <f>IFERROR(IF(VLOOKUP('Xlookup set'!$S217,'Xlookup set'!$A$1:$R$1200,18,FALSE)=0,"",VLOOKUP('Xlookup set'!$S217,'Xlookup set'!$A$1:$R$1200,18,FALSE)),"")</f>
        <v/>
      </c>
    </row>
    <row r="218" spans="1:17">
      <c r="A218" t="str">
        <f>IFERROR(VLOOKUP('Xlookup set'!$S218,'Xlookup set'!$A$1:$R$1200,2,FALSE),"")</f>
        <v/>
      </c>
      <c r="B218" t="str">
        <f>IF(I218&lt;&gt;"",ドッグキャリー!$I$2,"")</f>
        <v/>
      </c>
      <c r="C218" t="str">
        <f t="shared" si="8"/>
        <v/>
      </c>
      <c r="D218" t="str">
        <f t="shared" si="9"/>
        <v/>
      </c>
      <c r="E218" t="str">
        <f>IFERROR(IF(VLOOKUP('Xlookup set'!$S218,'Xlookup set'!$A$1:$R$1200,6,FALSE)=0,"",VLOOKUP('Xlookup set'!$S218,'Xlookup set'!$A$1:$R$1200,6,FALSE)),"")</f>
        <v/>
      </c>
      <c r="F218" t="str">
        <f t="array" aca="1" ref="F218" ca="1">IFERROR(F(VLOOKUP('Xlookup set'!$S218,'Xlookup set'!$A$1:$R$1200,7,FALSE)=0,"",VLOOKUP('Xlookup set'!$S218,'Xlookup set'!$A$1:$R$1200,7,FALSE)),"")</f>
        <v/>
      </c>
      <c r="G218" t="str">
        <f>IFERROR(IF(VLOOKUP('Xlookup set'!$S218,'Xlookup set'!$A$1:$R$1200,8,FALSE)=0,"",VLOOKUP('Xlookup set'!$S218,'Xlookup set'!$A$1:$R$1200,8,FALSE)),"")</f>
        <v/>
      </c>
      <c r="H218" s="89" t="str">
        <f>IFERROR(IF(VLOOKUP('Xlookup set'!$S218,'Xlookup set'!$A$1:$R$1200,9,FALSE)=0,"",VLOOKUP('Xlookup set'!$S218,'Xlookup set'!$A$1:$R$1200,9,FALSE)),"")</f>
        <v/>
      </c>
      <c r="I218" t="str">
        <f>IFERROR(IF(VLOOKUP('Xlookup set'!$S218,'Xlookup set'!$A$1:$R$1200,10,FALSE)=0,"",VLOOKUP('Xlookup set'!$S218,'Xlookup set'!$A$1:$R$1200,10,FALSE)),"")</f>
        <v/>
      </c>
      <c r="J218" t="str">
        <f>IFERROR(IF(VLOOKUP('Xlookup set'!$S218,'Xlookup set'!$A$1:$R$1200,11,FALSE)=0,"",VLOOKUP('Xlookup set'!$S218,'Xlookup set'!$A$1:$R$1200,11,FALSE)),"")</f>
        <v/>
      </c>
      <c r="K218" t="str">
        <f>IFERROR(IF(VLOOKUP('Xlookup set'!$S218,'Xlookup set'!$A$1:$R$1200,12,FALSE)=0,"",VLOOKUP('Xlookup set'!$S218,'Xlookup set'!$A$1:$R$1200,12,FALSE)),"")</f>
        <v/>
      </c>
      <c r="L218" t="str">
        <f>IFERROR(IF(VLOOKUP('Xlookup set'!$S218,'Xlookup set'!$A$1:$R$1200,13,FALSE)=0,"",VLOOKUP('Xlookup set'!$S218,'Xlookup set'!$A$1:$R$1200,13,FALSE)),"")</f>
        <v/>
      </c>
      <c r="M218" t="str">
        <f>IFERROR(IF(VLOOKUP('Xlookup set'!$S218,'Xlookup set'!$A$1:$R$1200,14,FALSE)=0,"",VLOOKUP('Xlookup set'!$S218,'Xlookup set'!$A$1:$R$1200,14,FALSE)),"")</f>
        <v/>
      </c>
      <c r="N218" t="str">
        <f>IFERROR(IF(VLOOKUP('Xlookup set'!$S218,'Xlookup set'!$A$1:$R$1200,15,FALSE)=0,"",VLOOKUP('Xlookup set'!$S218,'Xlookup set'!$A$1:$R$1200,15,FALSE)),"")</f>
        <v/>
      </c>
      <c r="O218" t="str">
        <f>IFERROR(IF(VLOOKUP('Xlookup set'!$S218,'Xlookup set'!$A$1:$R$1200,16,FALSE)=0,"",VLOOKUP('Xlookup set'!$S218,'Xlookup set'!$A$1:$R$1200,16,FALSE)),"")</f>
        <v/>
      </c>
      <c r="P218" t="str">
        <f t="array" aca="1" ref="P218" ca="1">IFERROR(Y2IF(VLOOKUP('Xlookup set'!$S218,'Xlookup set'!$A$1:$R$1200,17,FALSE)=0,"",VLOOKUP('Xlookup set'!$S218,'Xlookup set'!$A$1:$R$1200,17,FALSE)),"")</f>
        <v/>
      </c>
      <c r="Q218" t="str">
        <f>IFERROR(IF(VLOOKUP('Xlookup set'!$S218,'Xlookup set'!$A$1:$R$1200,18,FALSE)=0,"",VLOOKUP('Xlookup set'!$S218,'Xlookup set'!$A$1:$R$1200,18,FALSE)),"")</f>
        <v/>
      </c>
    </row>
    <row r="219" spans="1:17">
      <c r="A219" t="str">
        <f>IFERROR(VLOOKUP('Xlookup set'!$S219,'Xlookup set'!$A$1:$R$1200,2,FALSE),"")</f>
        <v/>
      </c>
      <c r="B219" t="str">
        <f>IF(I219&lt;&gt;"",ドッグキャリー!$I$2,"")</f>
        <v/>
      </c>
      <c r="C219" t="str">
        <f t="shared" si="8"/>
        <v/>
      </c>
      <c r="D219" t="str">
        <f t="shared" si="9"/>
        <v/>
      </c>
      <c r="E219" t="str">
        <f>IFERROR(IF(VLOOKUP('Xlookup set'!$S219,'Xlookup set'!$A$1:$R$1200,6,FALSE)=0,"",VLOOKUP('Xlookup set'!$S219,'Xlookup set'!$A$1:$R$1200,6,FALSE)),"")</f>
        <v/>
      </c>
      <c r="F219" t="str">
        <f t="array" aca="1" ref="F219" ca="1">IFERROR(F(VLOOKUP('Xlookup set'!$S219,'Xlookup set'!$A$1:$R$1200,7,FALSE)=0,"",VLOOKUP('Xlookup set'!$S219,'Xlookup set'!$A$1:$R$1200,7,FALSE)),"")</f>
        <v/>
      </c>
      <c r="G219" t="str">
        <f>IFERROR(IF(VLOOKUP('Xlookup set'!$S219,'Xlookup set'!$A$1:$R$1200,8,FALSE)=0,"",VLOOKUP('Xlookup set'!$S219,'Xlookup set'!$A$1:$R$1200,8,FALSE)),"")</f>
        <v/>
      </c>
      <c r="H219" s="89" t="str">
        <f>IFERROR(IF(VLOOKUP('Xlookup set'!$S219,'Xlookup set'!$A$1:$R$1200,9,FALSE)=0,"",VLOOKUP('Xlookup set'!$S219,'Xlookup set'!$A$1:$R$1200,9,FALSE)),"")</f>
        <v/>
      </c>
      <c r="I219" t="str">
        <f>IFERROR(IF(VLOOKUP('Xlookup set'!$S219,'Xlookup set'!$A$1:$R$1200,10,FALSE)=0,"",VLOOKUP('Xlookup set'!$S219,'Xlookup set'!$A$1:$R$1200,10,FALSE)),"")</f>
        <v/>
      </c>
      <c r="J219" t="str">
        <f>IFERROR(IF(VLOOKUP('Xlookup set'!$S219,'Xlookup set'!$A$1:$R$1200,11,FALSE)=0,"",VLOOKUP('Xlookup set'!$S219,'Xlookup set'!$A$1:$R$1200,11,FALSE)),"")</f>
        <v/>
      </c>
      <c r="K219" t="str">
        <f>IFERROR(IF(VLOOKUP('Xlookup set'!$S219,'Xlookup set'!$A$1:$R$1200,12,FALSE)=0,"",VLOOKUP('Xlookup set'!$S219,'Xlookup set'!$A$1:$R$1200,12,FALSE)),"")</f>
        <v/>
      </c>
      <c r="L219" t="str">
        <f>IFERROR(IF(VLOOKUP('Xlookup set'!$S219,'Xlookup set'!$A$1:$R$1200,13,FALSE)=0,"",VLOOKUP('Xlookup set'!$S219,'Xlookup set'!$A$1:$R$1200,13,FALSE)),"")</f>
        <v/>
      </c>
      <c r="M219" t="str">
        <f>IFERROR(IF(VLOOKUP('Xlookup set'!$S219,'Xlookup set'!$A$1:$R$1200,14,FALSE)=0,"",VLOOKUP('Xlookup set'!$S219,'Xlookup set'!$A$1:$R$1200,14,FALSE)),"")</f>
        <v/>
      </c>
      <c r="N219" t="str">
        <f>IFERROR(IF(VLOOKUP('Xlookup set'!$S219,'Xlookup set'!$A$1:$R$1200,15,FALSE)=0,"",VLOOKUP('Xlookup set'!$S219,'Xlookup set'!$A$1:$R$1200,15,FALSE)),"")</f>
        <v/>
      </c>
      <c r="O219" t="str">
        <f>IFERROR(IF(VLOOKUP('Xlookup set'!$S219,'Xlookup set'!$A$1:$R$1200,16,FALSE)=0,"",VLOOKUP('Xlookup set'!$S219,'Xlookup set'!$A$1:$R$1200,16,FALSE)),"")</f>
        <v/>
      </c>
      <c r="P219" t="str">
        <f t="array" aca="1" ref="P219" ca="1">IFERROR(Y2IF(VLOOKUP('Xlookup set'!$S219,'Xlookup set'!$A$1:$R$1200,17,FALSE)=0,"",VLOOKUP('Xlookup set'!$S219,'Xlookup set'!$A$1:$R$1200,17,FALSE)),"")</f>
        <v/>
      </c>
      <c r="Q219" t="str">
        <f>IFERROR(IF(VLOOKUP('Xlookup set'!$S219,'Xlookup set'!$A$1:$R$1200,18,FALSE)=0,"",VLOOKUP('Xlookup set'!$S219,'Xlookup set'!$A$1:$R$1200,18,FALSE)),"")</f>
        <v/>
      </c>
    </row>
    <row r="220" spans="1:17">
      <c r="A220" t="str">
        <f>IFERROR(VLOOKUP('Xlookup set'!$S220,'Xlookup set'!$A$1:$R$1200,2,FALSE),"")</f>
        <v/>
      </c>
      <c r="B220" t="str">
        <f>IF(I220&lt;&gt;"",ドッグキャリー!$I$2,"")</f>
        <v/>
      </c>
      <c r="C220" t="str">
        <f t="shared" si="8"/>
        <v/>
      </c>
      <c r="D220" t="str">
        <f t="shared" si="9"/>
        <v/>
      </c>
      <c r="E220" t="str">
        <f>IFERROR(IF(VLOOKUP('Xlookup set'!$S220,'Xlookup set'!$A$1:$R$1200,6,FALSE)=0,"",VLOOKUP('Xlookup set'!$S220,'Xlookup set'!$A$1:$R$1200,6,FALSE)),"")</f>
        <v/>
      </c>
      <c r="F220" t="str">
        <f t="array" aca="1" ref="F220" ca="1">IFERROR(F(VLOOKUP('Xlookup set'!$S220,'Xlookup set'!$A$1:$R$1200,7,FALSE)=0,"",VLOOKUP('Xlookup set'!$S220,'Xlookup set'!$A$1:$R$1200,7,FALSE)),"")</f>
        <v/>
      </c>
      <c r="G220" t="str">
        <f>IFERROR(IF(VLOOKUP('Xlookup set'!$S220,'Xlookup set'!$A$1:$R$1200,8,FALSE)=0,"",VLOOKUP('Xlookup set'!$S220,'Xlookup set'!$A$1:$R$1200,8,FALSE)),"")</f>
        <v/>
      </c>
      <c r="H220" s="89" t="str">
        <f>IFERROR(IF(VLOOKUP('Xlookup set'!$S220,'Xlookup set'!$A$1:$R$1200,9,FALSE)=0,"",VLOOKUP('Xlookup set'!$S220,'Xlookup set'!$A$1:$R$1200,9,FALSE)),"")</f>
        <v/>
      </c>
      <c r="I220" t="str">
        <f>IFERROR(IF(VLOOKUP('Xlookup set'!$S220,'Xlookup set'!$A$1:$R$1200,10,FALSE)=0,"",VLOOKUP('Xlookup set'!$S220,'Xlookup set'!$A$1:$R$1200,10,FALSE)),"")</f>
        <v/>
      </c>
      <c r="J220" t="str">
        <f>IFERROR(IF(VLOOKUP('Xlookup set'!$S220,'Xlookup set'!$A$1:$R$1200,11,FALSE)=0,"",VLOOKUP('Xlookup set'!$S220,'Xlookup set'!$A$1:$R$1200,11,FALSE)),"")</f>
        <v/>
      </c>
      <c r="K220" t="str">
        <f>IFERROR(IF(VLOOKUP('Xlookup set'!$S220,'Xlookup set'!$A$1:$R$1200,12,FALSE)=0,"",VLOOKUP('Xlookup set'!$S220,'Xlookup set'!$A$1:$R$1200,12,FALSE)),"")</f>
        <v/>
      </c>
      <c r="L220" t="str">
        <f>IFERROR(IF(VLOOKUP('Xlookup set'!$S220,'Xlookup set'!$A$1:$R$1200,13,FALSE)=0,"",VLOOKUP('Xlookup set'!$S220,'Xlookup set'!$A$1:$R$1200,13,FALSE)),"")</f>
        <v/>
      </c>
      <c r="M220" t="str">
        <f>IFERROR(IF(VLOOKUP('Xlookup set'!$S220,'Xlookup set'!$A$1:$R$1200,14,FALSE)=0,"",VLOOKUP('Xlookup set'!$S220,'Xlookup set'!$A$1:$R$1200,14,FALSE)),"")</f>
        <v/>
      </c>
      <c r="N220" t="str">
        <f>IFERROR(IF(VLOOKUP('Xlookup set'!$S220,'Xlookup set'!$A$1:$R$1200,15,FALSE)=0,"",VLOOKUP('Xlookup set'!$S220,'Xlookup set'!$A$1:$R$1200,15,FALSE)),"")</f>
        <v/>
      </c>
      <c r="O220" t="str">
        <f>IFERROR(IF(VLOOKUP('Xlookup set'!$S220,'Xlookup set'!$A$1:$R$1200,16,FALSE)=0,"",VLOOKUP('Xlookup set'!$S220,'Xlookup set'!$A$1:$R$1200,16,FALSE)),"")</f>
        <v/>
      </c>
      <c r="P220" t="str">
        <f t="array" aca="1" ref="P220" ca="1">IFERROR(Y2IF(VLOOKUP('Xlookup set'!$S220,'Xlookup set'!$A$1:$R$1200,17,FALSE)=0,"",VLOOKUP('Xlookup set'!$S220,'Xlookup set'!$A$1:$R$1200,17,FALSE)),"")</f>
        <v/>
      </c>
      <c r="Q220" t="str">
        <f>IFERROR(IF(VLOOKUP('Xlookup set'!$S220,'Xlookup set'!$A$1:$R$1200,18,FALSE)=0,"",VLOOKUP('Xlookup set'!$S220,'Xlookup set'!$A$1:$R$1200,18,FALSE)),"")</f>
        <v/>
      </c>
    </row>
    <row r="221" spans="1:17">
      <c r="A221" t="str">
        <f>IFERROR(VLOOKUP('Xlookup set'!$S221,'Xlookup set'!$A$1:$R$1200,2,FALSE),"")</f>
        <v/>
      </c>
      <c r="B221" t="str">
        <f>IF(I221&lt;&gt;"",ドッグキャリー!$I$2,"")</f>
        <v/>
      </c>
      <c r="C221" t="str">
        <f t="shared" si="8"/>
        <v/>
      </c>
      <c r="D221" t="str">
        <f t="shared" si="9"/>
        <v/>
      </c>
      <c r="E221" t="str">
        <f>IFERROR(IF(VLOOKUP('Xlookup set'!$S221,'Xlookup set'!$A$1:$R$1200,6,FALSE)=0,"",VLOOKUP('Xlookup set'!$S221,'Xlookup set'!$A$1:$R$1200,6,FALSE)),"")</f>
        <v/>
      </c>
      <c r="F221" t="str">
        <f t="array" aca="1" ref="F221" ca="1">IFERROR(F(VLOOKUP('Xlookup set'!$S221,'Xlookup set'!$A$1:$R$1200,7,FALSE)=0,"",VLOOKUP('Xlookup set'!$S221,'Xlookup set'!$A$1:$R$1200,7,FALSE)),"")</f>
        <v/>
      </c>
      <c r="G221" t="str">
        <f>IFERROR(IF(VLOOKUP('Xlookup set'!$S221,'Xlookup set'!$A$1:$R$1200,8,FALSE)=0,"",VLOOKUP('Xlookup set'!$S221,'Xlookup set'!$A$1:$R$1200,8,FALSE)),"")</f>
        <v/>
      </c>
      <c r="H221" s="89" t="str">
        <f>IFERROR(IF(VLOOKUP('Xlookup set'!$S221,'Xlookup set'!$A$1:$R$1200,9,FALSE)=0,"",VLOOKUP('Xlookup set'!$S221,'Xlookup set'!$A$1:$R$1200,9,FALSE)),"")</f>
        <v/>
      </c>
      <c r="I221" t="str">
        <f>IFERROR(IF(VLOOKUP('Xlookup set'!$S221,'Xlookup set'!$A$1:$R$1200,10,FALSE)=0,"",VLOOKUP('Xlookup set'!$S221,'Xlookup set'!$A$1:$R$1200,10,FALSE)),"")</f>
        <v/>
      </c>
      <c r="J221" t="str">
        <f>IFERROR(IF(VLOOKUP('Xlookup set'!$S221,'Xlookup set'!$A$1:$R$1200,11,FALSE)=0,"",VLOOKUP('Xlookup set'!$S221,'Xlookup set'!$A$1:$R$1200,11,FALSE)),"")</f>
        <v/>
      </c>
      <c r="K221" t="str">
        <f>IFERROR(IF(VLOOKUP('Xlookup set'!$S221,'Xlookup set'!$A$1:$R$1200,12,FALSE)=0,"",VLOOKUP('Xlookup set'!$S221,'Xlookup set'!$A$1:$R$1200,12,FALSE)),"")</f>
        <v/>
      </c>
      <c r="L221" t="str">
        <f>IFERROR(IF(VLOOKUP('Xlookup set'!$S221,'Xlookup set'!$A$1:$R$1200,13,FALSE)=0,"",VLOOKUP('Xlookup set'!$S221,'Xlookup set'!$A$1:$R$1200,13,FALSE)),"")</f>
        <v/>
      </c>
      <c r="M221" t="str">
        <f>IFERROR(IF(VLOOKUP('Xlookup set'!$S221,'Xlookup set'!$A$1:$R$1200,14,FALSE)=0,"",VLOOKUP('Xlookup set'!$S221,'Xlookup set'!$A$1:$R$1200,14,FALSE)),"")</f>
        <v/>
      </c>
      <c r="N221" t="str">
        <f>IFERROR(IF(VLOOKUP('Xlookup set'!$S221,'Xlookup set'!$A$1:$R$1200,15,FALSE)=0,"",VLOOKUP('Xlookup set'!$S221,'Xlookup set'!$A$1:$R$1200,15,FALSE)),"")</f>
        <v/>
      </c>
      <c r="O221" t="str">
        <f>IFERROR(IF(VLOOKUP('Xlookup set'!$S221,'Xlookup set'!$A$1:$R$1200,16,FALSE)=0,"",VLOOKUP('Xlookup set'!$S221,'Xlookup set'!$A$1:$R$1200,16,FALSE)),"")</f>
        <v/>
      </c>
      <c r="P221" t="str">
        <f t="array" aca="1" ref="P221" ca="1">IFERROR(Y2IF(VLOOKUP('Xlookup set'!$S221,'Xlookup set'!$A$1:$R$1200,17,FALSE)=0,"",VLOOKUP('Xlookup set'!$S221,'Xlookup set'!$A$1:$R$1200,17,FALSE)),"")</f>
        <v/>
      </c>
      <c r="Q221" t="str">
        <f>IFERROR(IF(VLOOKUP('Xlookup set'!$S221,'Xlookup set'!$A$1:$R$1200,18,FALSE)=0,"",VLOOKUP('Xlookup set'!$S221,'Xlookup set'!$A$1:$R$1200,18,FALSE)),"")</f>
        <v/>
      </c>
    </row>
    <row r="222" spans="1:17">
      <c r="A222" t="str">
        <f>IFERROR(VLOOKUP('Xlookup set'!$S222,'Xlookup set'!$A$1:$R$1200,2,FALSE),"")</f>
        <v/>
      </c>
      <c r="B222" t="str">
        <f>IF(I222&lt;&gt;"",ドッグキャリー!$I$2,"")</f>
        <v/>
      </c>
      <c r="C222" t="str">
        <f t="shared" si="8"/>
        <v/>
      </c>
      <c r="D222" t="str">
        <f t="shared" si="9"/>
        <v/>
      </c>
      <c r="E222" t="str">
        <f>IFERROR(IF(VLOOKUP('Xlookup set'!$S222,'Xlookup set'!$A$1:$R$1200,6,FALSE)=0,"",VLOOKUP('Xlookup set'!$S222,'Xlookup set'!$A$1:$R$1200,6,FALSE)),"")</f>
        <v/>
      </c>
      <c r="F222" t="str">
        <f t="array" aca="1" ref="F222" ca="1">IFERROR(F(VLOOKUP('Xlookup set'!$S222,'Xlookup set'!$A$1:$R$1200,7,FALSE)=0,"",VLOOKUP('Xlookup set'!$S222,'Xlookup set'!$A$1:$R$1200,7,FALSE)),"")</f>
        <v/>
      </c>
      <c r="G222" t="str">
        <f>IFERROR(IF(VLOOKUP('Xlookup set'!$S222,'Xlookup set'!$A$1:$R$1200,8,FALSE)=0,"",VLOOKUP('Xlookup set'!$S222,'Xlookup set'!$A$1:$R$1200,8,FALSE)),"")</f>
        <v/>
      </c>
      <c r="H222" s="89" t="str">
        <f>IFERROR(IF(VLOOKUP('Xlookup set'!$S222,'Xlookup set'!$A$1:$R$1200,9,FALSE)=0,"",VLOOKUP('Xlookup set'!$S222,'Xlookup set'!$A$1:$R$1200,9,FALSE)),"")</f>
        <v/>
      </c>
      <c r="I222" t="str">
        <f>IFERROR(IF(VLOOKUP('Xlookup set'!$S222,'Xlookup set'!$A$1:$R$1200,10,FALSE)=0,"",VLOOKUP('Xlookup set'!$S222,'Xlookup set'!$A$1:$R$1200,10,FALSE)),"")</f>
        <v/>
      </c>
      <c r="J222" t="str">
        <f>IFERROR(IF(VLOOKUP('Xlookup set'!$S222,'Xlookup set'!$A$1:$R$1200,11,FALSE)=0,"",VLOOKUP('Xlookup set'!$S222,'Xlookup set'!$A$1:$R$1200,11,FALSE)),"")</f>
        <v/>
      </c>
      <c r="K222" t="str">
        <f>IFERROR(IF(VLOOKUP('Xlookup set'!$S222,'Xlookup set'!$A$1:$R$1200,12,FALSE)=0,"",VLOOKUP('Xlookup set'!$S222,'Xlookup set'!$A$1:$R$1200,12,FALSE)),"")</f>
        <v/>
      </c>
      <c r="L222" t="str">
        <f>IFERROR(IF(VLOOKUP('Xlookup set'!$S222,'Xlookup set'!$A$1:$R$1200,13,FALSE)=0,"",VLOOKUP('Xlookup set'!$S222,'Xlookup set'!$A$1:$R$1200,13,FALSE)),"")</f>
        <v/>
      </c>
      <c r="M222" t="str">
        <f>IFERROR(IF(VLOOKUP('Xlookup set'!$S222,'Xlookup set'!$A$1:$R$1200,14,FALSE)=0,"",VLOOKUP('Xlookup set'!$S222,'Xlookup set'!$A$1:$R$1200,14,FALSE)),"")</f>
        <v/>
      </c>
      <c r="N222" t="str">
        <f>IFERROR(IF(VLOOKUP('Xlookup set'!$S222,'Xlookup set'!$A$1:$R$1200,15,FALSE)=0,"",VLOOKUP('Xlookup set'!$S222,'Xlookup set'!$A$1:$R$1200,15,FALSE)),"")</f>
        <v/>
      </c>
      <c r="O222" t="str">
        <f>IFERROR(IF(VLOOKUP('Xlookup set'!$S222,'Xlookup set'!$A$1:$R$1200,16,FALSE)=0,"",VLOOKUP('Xlookup set'!$S222,'Xlookup set'!$A$1:$R$1200,16,FALSE)),"")</f>
        <v/>
      </c>
      <c r="P222" t="str">
        <f t="array" aca="1" ref="P222" ca="1">IFERROR(Y2IF(VLOOKUP('Xlookup set'!$S222,'Xlookup set'!$A$1:$R$1200,17,FALSE)=0,"",VLOOKUP('Xlookup set'!$S222,'Xlookup set'!$A$1:$R$1200,17,FALSE)),"")</f>
        <v/>
      </c>
      <c r="Q222" t="str">
        <f>IFERROR(IF(VLOOKUP('Xlookup set'!$S222,'Xlookup set'!$A$1:$R$1200,18,FALSE)=0,"",VLOOKUP('Xlookup set'!$S222,'Xlookup set'!$A$1:$R$1200,18,FALSE)),"")</f>
        <v/>
      </c>
    </row>
    <row r="223" spans="1:17">
      <c r="A223" t="str">
        <f>IFERROR(VLOOKUP('Xlookup set'!$S223,'Xlookup set'!$A$1:$R$1200,2,FALSE),"")</f>
        <v/>
      </c>
      <c r="B223" t="str">
        <f>IF(I223&lt;&gt;"",ドッグキャリー!$I$2,"")</f>
        <v/>
      </c>
      <c r="C223" t="str">
        <f t="shared" si="8"/>
        <v/>
      </c>
      <c r="D223" t="str">
        <f t="shared" si="9"/>
        <v/>
      </c>
      <c r="E223" t="str">
        <f>IFERROR(IF(VLOOKUP('Xlookup set'!$S223,'Xlookup set'!$A$1:$R$1200,6,FALSE)=0,"",VLOOKUP('Xlookup set'!$S223,'Xlookup set'!$A$1:$R$1200,6,FALSE)),"")</f>
        <v/>
      </c>
      <c r="F223" t="str">
        <f t="array" aca="1" ref="F223" ca="1">IFERROR(F(VLOOKUP('Xlookup set'!$S223,'Xlookup set'!$A$1:$R$1200,7,FALSE)=0,"",VLOOKUP('Xlookup set'!$S223,'Xlookup set'!$A$1:$R$1200,7,FALSE)),"")</f>
        <v/>
      </c>
      <c r="G223" t="str">
        <f>IFERROR(IF(VLOOKUP('Xlookup set'!$S223,'Xlookup set'!$A$1:$R$1200,8,FALSE)=0,"",VLOOKUP('Xlookup set'!$S223,'Xlookup set'!$A$1:$R$1200,8,FALSE)),"")</f>
        <v/>
      </c>
      <c r="H223" s="89" t="str">
        <f>IFERROR(IF(VLOOKUP('Xlookup set'!$S223,'Xlookup set'!$A$1:$R$1200,9,FALSE)=0,"",VLOOKUP('Xlookup set'!$S223,'Xlookup set'!$A$1:$R$1200,9,FALSE)),"")</f>
        <v/>
      </c>
      <c r="I223" t="str">
        <f>IFERROR(IF(VLOOKUP('Xlookup set'!$S223,'Xlookup set'!$A$1:$R$1200,10,FALSE)=0,"",VLOOKUP('Xlookup set'!$S223,'Xlookup set'!$A$1:$R$1200,10,FALSE)),"")</f>
        <v/>
      </c>
      <c r="J223" t="str">
        <f>IFERROR(IF(VLOOKUP('Xlookup set'!$S223,'Xlookup set'!$A$1:$R$1200,11,FALSE)=0,"",VLOOKUP('Xlookup set'!$S223,'Xlookup set'!$A$1:$R$1200,11,FALSE)),"")</f>
        <v/>
      </c>
      <c r="K223" t="str">
        <f>IFERROR(IF(VLOOKUP('Xlookup set'!$S223,'Xlookup set'!$A$1:$R$1200,12,FALSE)=0,"",VLOOKUP('Xlookup set'!$S223,'Xlookup set'!$A$1:$R$1200,12,FALSE)),"")</f>
        <v/>
      </c>
      <c r="L223" t="str">
        <f>IFERROR(IF(VLOOKUP('Xlookup set'!$S223,'Xlookup set'!$A$1:$R$1200,13,FALSE)=0,"",VLOOKUP('Xlookup set'!$S223,'Xlookup set'!$A$1:$R$1200,13,FALSE)),"")</f>
        <v/>
      </c>
      <c r="M223" t="str">
        <f>IFERROR(IF(VLOOKUP('Xlookup set'!$S223,'Xlookup set'!$A$1:$R$1200,14,FALSE)=0,"",VLOOKUP('Xlookup set'!$S223,'Xlookup set'!$A$1:$R$1200,14,FALSE)),"")</f>
        <v/>
      </c>
      <c r="N223" t="str">
        <f>IFERROR(IF(VLOOKUP('Xlookup set'!$S223,'Xlookup set'!$A$1:$R$1200,15,FALSE)=0,"",VLOOKUP('Xlookup set'!$S223,'Xlookup set'!$A$1:$R$1200,15,FALSE)),"")</f>
        <v/>
      </c>
      <c r="O223" t="str">
        <f>IFERROR(IF(VLOOKUP('Xlookup set'!$S223,'Xlookup set'!$A$1:$R$1200,16,FALSE)=0,"",VLOOKUP('Xlookup set'!$S223,'Xlookup set'!$A$1:$R$1200,16,FALSE)),"")</f>
        <v/>
      </c>
      <c r="P223" t="str">
        <f t="array" aca="1" ref="P223" ca="1">IFERROR(Y2IF(VLOOKUP('Xlookup set'!$S223,'Xlookup set'!$A$1:$R$1200,17,FALSE)=0,"",VLOOKUP('Xlookup set'!$S223,'Xlookup set'!$A$1:$R$1200,17,FALSE)),"")</f>
        <v/>
      </c>
      <c r="Q223" t="str">
        <f>IFERROR(IF(VLOOKUP('Xlookup set'!$S223,'Xlookup set'!$A$1:$R$1200,18,FALSE)=0,"",VLOOKUP('Xlookup set'!$S223,'Xlookup set'!$A$1:$R$1200,18,FALSE)),"")</f>
        <v/>
      </c>
    </row>
    <row r="224" spans="1:17">
      <c r="A224" t="str">
        <f>IFERROR(VLOOKUP('Xlookup set'!$S224,'Xlookup set'!$A$1:$R$1200,2,FALSE),"")</f>
        <v/>
      </c>
      <c r="B224" t="str">
        <f>IF(I224&lt;&gt;"",ドッグキャリー!$I$2,"")</f>
        <v/>
      </c>
      <c r="C224" t="str">
        <f t="shared" si="8"/>
        <v/>
      </c>
      <c r="D224" t="str">
        <f t="shared" si="9"/>
        <v/>
      </c>
      <c r="E224" t="str">
        <f>IFERROR(IF(VLOOKUP('Xlookup set'!$S224,'Xlookup set'!$A$1:$R$1200,6,FALSE)=0,"",VLOOKUP('Xlookup set'!$S224,'Xlookup set'!$A$1:$R$1200,6,FALSE)),"")</f>
        <v/>
      </c>
      <c r="F224" t="str">
        <f t="array" aca="1" ref="F224" ca="1">IFERROR(F(VLOOKUP('Xlookup set'!$S224,'Xlookup set'!$A$1:$R$1200,7,FALSE)=0,"",VLOOKUP('Xlookup set'!$S224,'Xlookup set'!$A$1:$R$1200,7,FALSE)),"")</f>
        <v/>
      </c>
      <c r="G224" t="str">
        <f>IFERROR(IF(VLOOKUP('Xlookup set'!$S224,'Xlookup set'!$A$1:$R$1200,8,FALSE)=0,"",VLOOKUP('Xlookup set'!$S224,'Xlookup set'!$A$1:$R$1200,8,FALSE)),"")</f>
        <v/>
      </c>
      <c r="H224" s="89" t="str">
        <f>IFERROR(IF(VLOOKUP('Xlookup set'!$S224,'Xlookup set'!$A$1:$R$1200,9,FALSE)=0,"",VLOOKUP('Xlookup set'!$S224,'Xlookup set'!$A$1:$R$1200,9,FALSE)),"")</f>
        <v/>
      </c>
      <c r="I224" t="str">
        <f>IFERROR(IF(VLOOKUP('Xlookup set'!$S224,'Xlookup set'!$A$1:$R$1200,10,FALSE)=0,"",VLOOKUP('Xlookup set'!$S224,'Xlookup set'!$A$1:$R$1200,10,FALSE)),"")</f>
        <v/>
      </c>
      <c r="J224" t="str">
        <f>IFERROR(IF(VLOOKUP('Xlookup set'!$S224,'Xlookup set'!$A$1:$R$1200,11,FALSE)=0,"",VLOOKUP('Xlookup set'!$S224,'Xlookup set'!$A$1:$R$1200,11,FALSE)),"")</f>
        <v/>
      </c>
      <c r="K224" t="str">
        <f>IFERROR(IF(VLOOKUP('Xlookup set'!$S224,'Xlookup set'!$A$1:$R$1200,12,FALSE)=0,"",VLOOKUP('Xlookup set'!$S224,'Xlookup set'!$A$1:$R$1200,12,FALSE)),"")</f>
        <v/>
      </c>
      <c r="L224" t="str">
        <f>IFERROR(IF(VLOOKUP('Xlookup set'!$S224,'Xlookup set'!$A$1:$R$1200,13,FALSE)=0,"",VLOOKUP('Xlookup set'!$S224,'Xlookup set'!$A$1:$R$1200,13,FALSE)),"")</f>
        <v/>
      </c>
      <c r="M224" t="str">
        <f>IFERROR(IF(VLOOKUP('Xlookup set'!$S224,'Xlookup set'!$A$1:$R$1200,14,FALSE)=0,"",VLOOKUP('Xlookup set'!$S224,'Xlookup set'!$A$1:$R$1200,14,FALSE)),"")</f>
        <v/>
      </c>
      <c r="N224" t="str">
        <f>IFERROR(IF(VLOOKUP('Xlookup set'!$S224,'Xlookup set'!$A$1:$R$1200,15,FALSE)=0,"",VLOOKUP('Xlookup set'!$S224,'Xlookup set'!$A$1:$R$1200,15,FALSE)),"")</f>
        <v/>
      </c>
      <c r="O224" t="str">
        <f>IFERROR(IF(VLOOKUP('Xlookup set'!$S224,'Xlookup set'!$A$1:$R$1200,16,FALSE)=0,"",VLOOKUP('Xlookup set'!$S224,'Xlookup set'!$A$1:$R$1200,16,FALSE)),"")</f>
        <v/>
      </c>
      <c r="P224" t="str">
        <f t="array" aca="1" ref="P224" ca="1">IFERROR(Y2IF(VLOOKUP('Xlookup set'!$S224,'Xlookup set'!$A$1:$R$1200,17,FALSE)=0,"",VLOOKUP('Xlookup set'!$S224,'Xlookup set'!$A$1:$R$1200,17,FALSE)),"")</f>
        <v/>
      </c>
      <c r="Q224" t="str">
        <f>IFERROR(IF(VLOOKUP('Xlookup set'!$S224,'Xlookup set'!$A$1:$R$1200,18,FALSE)=0,"",VLOOKUP('Xlookup set'!$S224,'Xlookup set'!$A$1:$R$1200,18,FALSE)),"")</f>
        <v/>
      </c>
    </row>
    <row r="225" spans="1:17">
      <c r="A225" t="str">
        <f>IFERROR(VLOOKUP('Xlookup set'!$S225,'Xlookup set'!$A$1:$R$1200,2,FALSE),"")</f>
        <v/>
      </c>
      <c r="B225" t="str">
        <f>IF(I225&lt;&gt;"",ドッグキャリー!$I$2,"")</f>
        <v/>
      </c>
      <c r="C225" t="str">
        <f t="shared" si="8"/>
        <v/>
      </c>
      <c r="D225" t="str">
        <f t="shared" si="9"/>
        <v/>
      </c>
      <c r="E225" t="str">
        <f>IFERROR(IF(VLOOKUP('Xlookup set'!$S225,'Xlookup set'!$A$1:$R$1200,6,FALSE)=0,"",VLOOKUP('Xlookup set'!$S225,'Xlookup set'!$A$1:$R$1200,6,FALSE)),"")</f>
        <v/>
      </c>
      <c r="F225" t="str">
        <f t="array" aca="1" ref="F225" ca="1">IFERROR(F(VLOOKUP('Xlookup set'!$S225,'Xlookup set'!$A$1:$R$1200,7,FALSE)=0,"",VLOOKUP('Xlookup set'!$S225,'Xlookup set'!$A$1:$R$1200,7,FALSE)),"")</f>
        <v/>
      </c>
      <c r="G225" t="str">
        <f>IFERROR(IF(VLOOKUP('Xlookup set'!$S225,'Xlookup set'!$A$1:$R$1200,8,FALSE)=0,"",VLOOKUP('Xlookup set'!$S225,'Xlookup set'!$A$1:$R$1200,8,FALSE)),"")</f>
        <v/>
      </c>
      <c r="H225" s="89" t="str">
        <f>IFERROR(IF(VLOOKUP('Xlookup set'!$S225,'Xlookup set'!$A$1:$R$1200,9,FALSE)=0,"",VLOOKUP('Xlookup set'!$S225,'Xlookup set'!$A$1:$R$1200,9,FALSE)),"")</f>
        <v/>
      </c>
      <c r="I225" t="str">
        <f>IFERROR(IF(VLOOKUP('Xlookup set'!$S225,'Xlookup set'!$A$1:$R$1200,10,FALSE)=0,"",VLOOKUP('Xlookup set'!$S225,'Xlookup set'!$A$1:$R$1200,10,FALSE)),"")</f>
        <v/>
      </c>
      <c r="J225" t="str">
        <f>IFERROR(IF(VLOOKUP('Xlookup set'!$S225,'Xlookup set'!$A$1:$R$1200,11,FALSE)=0,"",VLOOKUP('Xlookup set'!$S225,'Xlookup set'!$A$1:$R$1200,11,FALSE)),"")</f>
        <v/>
      </c>
      <c r="K225" t="str">
        <f>IFERROR(IF(VLOOKUP('Xlookup set'!$S225,'Xlookup set'!$A$1:$R$1200,12,FALSE)=0,"",VLOOKUP('Xlookup set'!$S225,'Xlookup set'!$A$1:$R$1200,12,FALSE)),"")</f>
        <v/>
      </c>
      <c r="L225" t="str">
        <f>IFERROR(IF(VLOOKUP('Xlookup set'!$S225,'Xlookup set'!$A$1:$R$1200,13,FALSE)=0,"",VLOOKUP('Xlookup set'!$S225,'Xlookup set'!$A$1:$R$1200,13,FALSE)),"")</f>
        <v/>
      </c>
      <c r="M225" t="str">
        <f>IFERROR(IF(VLOOKUP('Xlookup set'!$S225,'Xlookup set'!$A$1:$R$1200,14,FALSE)=0,"",VLOOKUP('Xlookup set'!$S225,'Xlookup set'!$A$1:$R$1200,14,FALSE)),"")</f>
        <v/>
      </c>
      <c r="N225" t="str">
        <f>IFERROR(IF(VLOOKUP('Xlookup set'!$S225,'Xlookup set'!$A$1:$R$1200,15,FALSE)=0,"",VLOOKUP('Xlookup set'!$S225,'Xlookup set'!$A$1:$R$1200,15,FALSE)),"")</f>
        <v/>
      </c>
      <c r="O225" t="str">
        <f>IFERROR(IF(VLOOKUP('Xlookup set'!$S225,'Xlookup set'!$A$1:$R$1200,16,FALSE)=0,"",VLOOKUP('Xlookup set'!$S225,'Xlookup set'!$A$1:$R$1200,16,FALSE)),"")</f>
        <v/>
      </c>
      <c r="P225" t="str">
        <f t="array" aca="1" ref="P225" ca="1">IFERROR(Y2IF(VLOOKUP('Xlookup set'!$S225,'Xlookup set'!$A$1:$R$1200,17,FALSE)=0,"",VLOOKUP('Xlookup set'!$S225,'Xlookup set'!$A$1:$R$1200,17,FALSE)),"")</f>
        <v/>
      </c>
      <c r="Q225" t="str">
        <f>IFERROR(IF(VLOOKUP('Xlookup set'!$S225,'Xlookup set'!$A$1:$R$1200,18,FALSE)=0,"",VLOOKUP('Xlookup set'!$S225,'Xlookup set'!$A$1:$R$1200,18,FALSE)),"")</f>
        <v/>
      </c>
    </row>
    <row r="226" spans="1:17">
      <c r="A226" t="str">
        <f>IFERROR(VLOOKUP('Xlookup set'!$S226,'Xlookup set'!$A$1:$R$1200,2,FALSE),"")</f>
        <v/>
      </c>
      <c r="B226" t="str">
        <f>IF(I226&lt;&gt;"",ドッグキャリー!$I$2,"")</f>
        <v/>
      </c>
      <c r="C226" t="str">
        <f t="shared" si="8"/>
        <v/>
      </c>
      <c r="D226" t="str">
        <f t="shared" si="9"/>
        <v/>
      </c>
      <c r="E226" t="str">
        <f>IFERROR(IF(VLOOKUP('Xlookup set'!$S226,'Xlookup set'!$A$1:$R$1200,6,FALSE)=0,"",VLOOKUP('Xlookup set'!$S226,'Xlookup set'!$A$1:$R$1200,6,FALSE)),"")</f>
        <v/>
      </c>
      <c r="F226" t="str">
        <f t="array" aca="1" ref="F226" ca="1">IFERROR(F(VLOOKUP('Xlookup set'!$S226,'Xlookup set'!$A$1:$R$1200,7,FALSE)=0,"",VLOOKUP('Xlookup set'!$S226,'Xlookup set'!$A$1:$R$1200,7,FALSE)),"")</f>
        <v/>
      </c>
      <c r="G226" t="str">
        <f>IFERROR(IF(VLOOKUP('Xlookup set'!$S226,'Xlookup set'!$A$1:$R$1200,8,FALSE)=0,"",VLOOKUP('Xlookup set'!$S226,'Xlookup set'!$A$1:$R$1200,8,FALSE)),"")</f>
        <v/>
      </c>
      <c r="H226" s="89" t="str">
        <f>IFERROR(IF(VLOOKUP('Xlookup set'!$S226,'Xlookup set'!$A$1:$R$1200,9,FALSE)=0,"",VLOOKUP('Xlookup set'!$S226,'Xlookup set'!$A$1:$R$1200,9,FALSE)),"")</f>
        <v/>
      </c>
      <c r="I226" t="str">
        <f>IFERROR(IF(VLOOKUP('Xlookup set'!$S226,'Xlookup set'!$A$1:$R$1200,10,FALSE)=0,"",VLOOKUP('Xlookup set'!$S226,'Xlookup set'!$A$1:$R$1200,10,FALSE)),"")</f>
        <v/>
      </c>
      <c r="J226" t="str">
        <f>IFERROR(IF(VLOOKUP('Xlookup set'!$S226,'Xlookup set'!$A$1:$R$1200,11,FALSE)=0,"",VLOOKUP('Xlookup set'!$S226,'Xlookup set'!$A$1:$R$1200,11,FALSE)),"")</f>
        <v/>
      </c>
      <c r="K226" t="str">
        <f>IFERROR(IF(VLOOKUP('Xlookup set'!$S226,'Xlookup set'!$A$1:$R$1200,12,FALSE)=0,"",VLOOKUP('Xlookup set'!$S226,'Xlookup set'!$A$1:$R$1200,12,FALSE)),"")</f>
        <v/>
      </c>
      <c r="L226" t="str">
        <f>IFERROR(IF(VLOOKUP('Xlookup set'!$S226,'Xlookup set'!$A$1:$R$1200,13,FALSE)=0,"",VLOOKUP('Xlookup set'!$S226,'Xlookup set'!$A$1:$R$1200,13,FALSE)),"")</f>
        <v/>
      </c>
      <c r="M226" t="str">
        <f>IFERROR(IF(VLOOKUP('Xlookup set'!$S226,'Xlookup set'!$A$1:$R$1200,14,FALSE)=0,"",VLOOKUP('Xlookup set'!$S226,'Xlookup set'!$A$1:$R$1200,14,FALSE)),"")</f>
        <v/>
      </c>
      <c r="N226" t="str">
        <f>IFERROR(IF(VLOOKUP('Xlookup set'!$S226,'Xlookup set'!$A$1:$R$1200,15,FALSE)=0,"",VLOOKUP('Xlookup set'!$S226,'Xlookup set'!$A$1:$R$1200,15,FALSE)),"")</f>
        <v/>
      </c>
      <c r="O226" t="str">
        <f>IFERROR(IF(VLOOKUP('Xlookup set'!$S226,'Xlookup set'!$A$1:$R$1200,16,FALSE)=0,"",VLOOKUP('Xlookup set'!$S226,'Xlookup set'!$A$1:$R$1200,16,FALSE)),"")</f>
        <v/>
      </c>
      <c r="P226" t="str">
        <f t="array" aca="1" ref="P226" ca="1">IFERROR(Y2IF(VLOOKUP('Xlookup set'!$S226,'Xlookup set'!$A$1:$R$1200,17,FALSE)=0,"",VLOOKUP('Xlookup set'!$S226,'Xlookup set'!$A$1:$R$1200,17,FALSE)),"")</f>
        <v/>
      </c>
      <c r="Q226" t="str">
        <f>IFERROR(IF(VLOOKUP('Xlookup set'!$S226,'Xlookup set'!$A$1:$R$1200,18,FALSE)=0,"",VLOOKUP('Xlookup set'!$S226,'Xlookup set'!$A$1:$R$1200,18,FALSE)),"")</f>
        <v/>
      </c>
    </row>
    <row r="227" spans="1:17">
      <c r="A227" t="str">
        <f>IFERROR(VLOOKUP('Xlookup set'!$S227,'Xlookup set'!$A$1:$R$1200,2,FALSE),"")</f>
        <v/>
      </c>
      <c r="B227" t="str">
        <f>IF(I227&lt;&gt;"",ドッグキャリー!$I$2,"")</f>
        <v/>
      </c>
      <c r="C227" t="str">
        <f t="shared" si="8"/>
        <v/>
      </c>
      <c r="D227" t="str">
        <f t="shared" si="9"/>
        <v/>
      </c>
      <c r="E227" t="str">
        <f>IFERROR(IF(VLOOKUP('Xlookup set'!$S227,'Xlookup set'!$A$1:$R$1200,6,FALSE)=0,"",VLOOKUP('Xlookup set'!$S227,'Xlookup set'!$A$1:$R$1200,6,FALSE)),"")</f>
        <v/>
      </c>
      <c r="F227" t="str">
        <f t="array" aca="1" ref="F227" ca="1">IFERROR(F(VLOOKUP('Xlookup set'!$S227,'Xlookup set'!$A$1:$R$1200,7,FALSE)=0,"",VLOOKUP('Xlookup set'!$S227,'Xlookup set'!$A$1:$R$1200,7,FALSE)),"")</f>
        <v/>
      </c>
      <c r="G227" t="str">
        <f>IFERROR(IF(VLOOKUP('Xlookup set'!$S227,'Xlookup set'!$A$1:$R$1200,8,FALSE)=0,"",VLOOKUP('Xlookup set'!$S227,'Xlookup set'!$A$1:$R$1200,8,FALSE)),"")</f>
        <v/>
      </c>
      <c r="H227" s="89" t="str">
        <f>IFERROR(IF(VLOOKUP('Xlookup set'!$S227,'Xlookup set'!$A$1:$R$1200,9,FALSE)=0,"",VLOOKUP('Xlookup set'!$S227,'Xlookup set'!$A$1:$R$1200,9,FALSE)),"")</f>
        <v/>
      </c>
      <c r="I227" t="str">
        <f>IFERROR(IF(VLOOKUP('Xlookup set'!$S227,'Xlookup set'!$A$1:$R$1200,10,FALSE)=0,"",VLOOKUP('Xlookup set'!$S227,'Xlookup set'!$A$1:$R$1200,10,FALSE)),"")</f>
        <v/>
      </c>
      <c r="J227" t="str">
        <f>IFERROR(IF(VLOOKUP('Xlookup set'!$S227,'Xlookup set'!$A$1:$R$1200,11,FALSE)=0,"",VLOOKUP('Xlookup set'!$S227,'Xlookup set'!$A$1:$R$1200,11,FALSE)),"")</f>
        <v/>
      </c>
      <c r="K227" t="str">
        <f>IFERROR(IF(VLOOKUP('Xlookup set'!$S227,'Xlookup set'!$A$1:$R$1200,12,FALSE)=0,"",VLOOKUP('Xlookup set'!$S227,'Xlookup set'!$A$1:$R$1200,12,FALSE)),"")</f>
        <v/>
      </c>
      <c r="L227" t="str">
        <f>IFERROR(IF(VLOOKUP('Xlookup set'!$S227,'Xlookup set'!$A$1:$R$1200,13,FALSE)=0,"",VLOOKUP('Xlookup set'!$S227,'Xlookup set'!$A$1:$R$1200,13,FALSE)),"")</f>
        <v/>
      </c>
      <c r="M227" t="str">
        <f>IFERROR(IF(VLOOKUP('Xlookup set'!$S227,'Xlookup set'!$A$1:$R$1200,14,FALSE)=0,"",VLOOKUP('Xlookup set'!$S227,'Xlookup set'!$A$1:$R$1200,14,FALSE)),"")</f>
        <v/>
      </c>
      <c r="N227" t="str">
        <f>IFERROR(IF(VLOOKUP('Xlookup set'!$S227,'Xlookup set'!$A$1:$R$1200,15,FALSE)=0,"",VLOOKUP('Xlookup set'!$S227,'Xlookup set'!$A$1:$R$1200,15,FALSE)),"")</f>
        <v/>
      </c>
      <c r="O227" t="str">
        <f>IFERROR(IF(VLOOKUP('Xlookup set'!$S227,'Xlookup set'!$A$1:$R$1200,16,FALSE)=0,"",VLOOKUP('Xlookup set'!$S227,'Xlookup set'!$A$1:$R$1200,16,FALSE)),"")</f>
        <v/>
      </c>
      <c r="P227" t="str">
        <f t="array" aca="1" ref="P227" ca="1">IFERROR(Y2IF(VLOOKUP('Xlookup set'!$S227,'Xlookup set'!$A$1:$R$1200,17,FALSE)=0,"",VLOOKUP('Xlookup set'!$S227,'Xlookup set'!$A$1:$R$1200,17,FALSE)),"")</f>
        <v/>
      </c>
      <c r="Q227" t="str">
        <f>IFERROR(IF(VLOOKUP('Xlookup set'!$S227,'Xlookup set'!$A$1:$R$1200,18,FALSE)=0,"",VLOOKUP('Xlookup set'!$S227,'Xlookup set'!$A$1:$R$1200,18,FALSE)),"")</f>
        <v/>
      </c>
    </row>
    <row r="228" spans="1:17">
      <c r="A228" t="str">
        <f>IFERROR(VLOOKUP('Xlookup set'!$S228,'Xlookup set'!$A$1:$R$1200,2,FALSE),"")</f>
        <v/>
      </c>
      <c r="B228" t="str">
        <f>IF(I228&lt;&gt;"",ドッグキャリー!$I$2,"")</f>
        <v/>
      </c>
      <c r="C228" t="str">
        <f t="shared" si="8"/>
        <v/>
      </c>
      <c r="D228" t="str">
        <f t="shared" si="9"/>
        <v/>
      </c>
      <c r="E228" t="str">
        <f>IFERROR(IF(VLOOKUP('Xlookup set'!$S228,'Xlookup set'!$A$1:$R$1200,6,FALSE)=0,"",VLOOKUP('Xlookup set'!$S228,'Xlookup set'!$A$1:$R$1200,6,FALSE)),"")</f>
        <v/>
      </c>
      <c r="F228" t="str">
        <f t="array" aca="1" ref="F228" ca="1">IFERROR(F(VLOOKUP('Xlookup set'!$S228,'Xlookup set'!$A$1:$R$1200,7,FALSE)=0,"",VLOOKUP('Xlookup set'!$S228,'Xlookup set'!$A$1:$R$1200,7,FALSE)),"")</f>
        <v/>
      </c>
      <c r="G228" t="str">
        <f>IFERROR(IF(VLOOKUP('Xlookup set'!$S228,'Xlookup set'!$A$1:$R$1200,8,FALSE)=0,"",VLOOKUP('Xlookup set'!$S228,'Xlookup set'!$A$1:$R$1200,8,FALSE)),"")</f>
        <v/>
      </c>
      <c r="H228" s="89" t="str">
        <f>IFERROR(IF(VLOOKUP('Xlookup set'!$S228,'Xlookup set'!$A$1:$R$1200,9,FALSE)=0,"",VLOOKUP('Xlookup set'!$S228,'Xlookup set'!$A$1:$R$1200,9,FALSE)),"")</f>
        <v/>
      </c>
      <c r="I228" t="str">
        <f>IFERROR(IF(VLOOKUP('Xlookup set'!$S228,'Xlookup set'!$A$1:$R$1200,10,FALSE)=0,"",VLOOKUP('Xlookup set'!$S228,'Xlookup set'!$A$1:$R$1200,10,FALSE)),"")</f>
        <v/>
      </c>
      <c r="J228" t="str">
        <f>IFERROR(IF(VLOOKUP('Xlookup set'!$S228,'Xlookup set'!$A$1:$R$1200,11,FALSE)=0,"",VLOOKUP('Xlookup set'!$S228,'Xlookup set'!$A$1:$R$1200,11,FALSE)),"")</f>
        <v/>
      </c>
      <c r="K228" t="str">
        <f>IFERROR(IF(VLOOKUP('Xlookup set'!$S228,'Xlookup set'!$A$1:$R$1200,12,FALSE)=0,"",VLOOKUP('Xlookup set'!$S228,'Xlookup set'!$A$1:$R$1200,12,FALSE)),"")</f>
        <v/>
      </c>
      <c r="L228" t="str">
        <f>IFERROR(IF(VLOOKUP('Xlookup set'!$S228,'Xlookup set'!$A$1:$R$1200,13,FALSE)=0,"",VLOOKUP('Xlookup set'!$S228,'Xlookup set'!$A$1:$R$1200,13,FALSE)),"")</f>
        <v/>
      </c>
      <c r="M228" t="str">
        <f>IFERROR(IF(VLOOKUP('Xlookup set'!$S228,'Xlookup set'!$A$1:$R$1200,14,FALSE)=0,"",VLOOKUP('Xlookup set'!$S228,'Xlookup set'!$A$1:$R$1200,14,FALSE)),"")</f>
        <v/>
      </c>
      <c r="N228" t="str">
        <f>IFERROR(IF(VLOOKUP('Xlookup set'!$S228,'Xlookup set'!$A$1:$R$1200,15,FALSE)=0,"",VLOOKUP('Xlookup set'!$S228,'Xlookup set'!$A$1:$R$1200,15,FALSE)),"")</f>
        <v/>
      </c>
      <c r="O228" t="str">
        <f>IFERROR(IF(VLOOKUP('Xlookup set'!$S228,'Xlookup set'!$A$1:$R$1200,16,FALSE)=0,"",VLOOKUP('Xlookup set'!$S228,'Xlookup set'!$A$1:$R$1200,16,FALSE)),"")</f>
        <v/>
      </c>
      <c r="P228" t="str">
        <f t="array" aca="1" ref="P228" ca="1">IFERROR(Y2IF(VLOOKUP('Xlookup set'!$S228,'Xlookup set'!$A$1:$R$1200,17,FALSE)=0,"",VLOOKUP('Xlookup set'!$S228,'Xlookup set'!$A$1:$R$1200,17,FALSE)),"")</f>
        <v/>
      </c>
      <c r="Q228" t="str">
        <f>IFERROR(IF(VLOOKUP('Xlookup set'!$S228,'Xlookup set'!$A$1:$R$1200,18,FALSE)=0,"",VLOOKUP('Xlookup set'!$S228,'Xlookup set'!$A$1:$R$1200,18,FALSE)),"")</f>
        <v/>
      </c>
    </row>
    <row r="229" spans="1:17">
      <c r="A229" t="str">
        <f>IFERROR(VLOOKUP('Xlookup set'!$S229,'Xlookup set'!$A$1:$R$1200,2,FALSE),"")</f>
        <v/>
      </c>
      <c r="B229" t="str">
        <f>IF(I229&lt;&gt;"",ドッグキャリー!$I$2,"")</f>
        <v/>
      </c>
      <c r="C229" t="str">
        <f t="shared" ref="C229:C292" si="10">IF(I229&lt;&gt;"",1,"")</f>
        <v/>
      </c>
      <c r="D229" t="str">
        <f t="shared" ref="D229:D292" si="11">IF(I229&lt;&gt;"",1,"")</f>
        <v/>
      </c>
      <c r="E229" t="str">
        <f>IFERROR(IF(VLOOKUP('Xlookup set'!$S229,'Xlookup set'!$A$1:$R$1200,6,FALSE)=0,"",VLOOKUP('Xlookup set'!$S229,'Xlookup set'!$A$1:$R$1200,6,FALSE)),"")</f>
        <v/>
      </c>
      <c r="F229" t="str">
        <f t="array" aca="1" ref="F229" ca="1">IFERROR(F(VLOOKUP('Xlookup set'!$S229,'Xlookup set'!$A$1:$R$1200,7,FALSE)=0,"",VLOOKUP('Xlookup set'!$S229,'Xlookup set'!$A$1:$R$1200,7,FALSE)),"")</f>
        <v/>
      </c>
      <c r="G229" t="str">
        <f>IFERROR(IF(VLOOKUP('Xlookup set'!$S229,'Xlookup set'!$A$1:$R$1200,8,FALSE)=0,"",VLOOKUP('Xlookup set'!$S229,'Xlookup set'!$A$1:$R$1200,8,FALSE)),"")</f>
        <v/>
      </c>
      <c r="H229" s="89" t="str">
        <f>IFERROR(IF(VLOOKUP('Xlookup set'!$S229,'Xlookup set'!$A$1:$R$1200,9,FALSE)=0,"",VLOOKUP('Xlookup set'!$S229,'Xlookup set'!$A$1:$R$1200,9,FALSE)),"")</f>
        <v/>
      </c>
      <c r="I229" t="str">
        <f>IFERROR(IF(VLOOKUP('Xlookup set'!$S229,'Xlookup set'!$A$1:$R$1200,10,FALSE)=0,"",VLOOKUP('Xlookup set'!$S229,'Xlookup set'!$A$1:$R$1200,10,FALSE)),"")</f>
        <v/>
      </c>
      <c r="J229" t="str">
        <f>IFERROR(IF(VLOOKUP('Xlookup set'!$S229,'Xlookup set'!$A$1:$R$1200,11,FALSE)=0,"",VLOOKUP('Xlookup set'!$S229,'Xlookup set'!$A$1:$R$1200,11,FALSE)),"")</f>
        <v/>
      </c>
      <c r="K229" t="str">
        <f>IFERROR(IF(VLOOKUP('Xlookup set'!$S229,'Xlookup set'!$A$1:$R$1200,12,FALSE)=0,"",VLOOKUP('Xlookup set'!$S229,'Xlookup set'!$A$1:$R$1200,12,FALSE)),"")</f>
        <v/>
      </c>
      <c r="L229" t="str">
        <f>IFERROR(IF(VLOOKUP('Xlookup set'!$S229,'Xlookup set'!$A$1:$R$1200,13,FALSE)=0,"",VLOOKUP('Xlookup set'!$S229,'Xlookup set'!$A$1:$R$1200,13,FALSE)),"")</f>
        <v/>
      </c>
      <c r="M229" t="str">
        <f>IFERROR(IF(VLOOKUP('Xlookup set'!$S229,'Xlookup set'!$A$1:$R$1200,14,FALSE)=0,"",VLOOKUP('Xlookup set'!$S229,'Xlookup set'!$A$1:$R$1200,14,FALSE)),"")</f>
        <v/>
      </c>
      <c r="N229" t="str">
        <f>IFERROR(IF(VLOOKUP('Xlookup set'!$S229,'Xlookup set'!$A$1:$R$1200,15,FALSE)=0,"",VLOOKUP('Xlookup set'!$S229,'Xlookup set'!$A$1:$R$1200,15,FALSE)),"")</f>
        <v/>
      </c>
      <c r="O229" t="str">
        <f>IFERROR(IF(VLOOKUP('Xlookup set'!$S229,'Xlookup set'!$A$1:$R$1200,16,FALSE)=0,"",VLOOKUP('Xlookup set'!$S229,'Xlookup set'!$A$1:$R$1200,16,FALSE)),"")</f>
        <v/>
      </c>
      <c r="P229" t="str">
        <f t="array" aca="1" ref="P229" ca="1">IFERROR(Y2IF(VLOOKUP('Xlookup set'!$S229,'Xlookup set'!$A$1:$R$1200,17,FALSE)=0,"",VLOOKUP('Xlookup set'!$S229,'Xlookup set'!$A$1:$R$1200,17,FALSE)),"")</f>
        <v/>
      </c>
      <c r="Q229" t="str">
        <f>IFERROR(IF(VLOOKUP('Xlookup set'!$S229,'Xlookup set'!$A$1:$R$1200,18,FALSE)=0,"",VLOOKUP('Xlookup set'!$S229,'Xlookup set'!$A$1:$R$1200,18,FALSE)),"")</f>
        <v/>
      </c>
    </row>
    <row r="230" spans="1:17">
      <c r="A230" t="str">
        <f>IFERROR(VLOOKUP('Xlookup set'!$S230,'Xlookup set'!$A$1:$R$1200,2,FALSE),"")</f>
        <v/>
      </c>
      <c r="B230" t="str">
        <f>IF(I230&lt;&gt;"",ドッグキャリー!$I$2,"")</f>
        <v/>
      </c>
      <c r="C230" t="str">
        <f t="shared" si="10"/>
        <v/>
      </c>
      <c r="D230" t="str">
        <f t="shared" si="11"/>
        <v/>
      </c>
      <c r="E230" t="str">
        <f>IFERROR(IF(VLOOKUP('Xlookup set'!$S230,'Xlookup set'!$A$1:$R$1200,6,FALSE)=0,"",VLOOKUP('Xlookup set'!$S230,'Xlookup set'!$A$1:$R$1200,6,FALSE)),"")</f>
        <v/>
      </c>
      <c r="F230" t="str">
        <f t="array" aca="1" ref="F230" ca="1">IFERROR(F(VLOOKUP('Xlookup set'!$S230,'Xlookup set'!$A$1:$R$1200,7,FALSE)=0,"",VLOOKUP('Xlookup set'!$S230,'Xlookup set'!$A$1:$R$1200,7,FALSE)),"")</f>
        <v/>
      </c>
      <c r="G230" t="str">
        <f>IFERROR(IF(VLOOKUP('Xlookup set'!$S230,'Xlookup set'!$A$1:$R$1200,8,FALSE)=0,"",VLOOKUP('Xlookup set'!$S230,'Xlookup set'!$A$1:$R$1200,8,FALSE)),"")</f>
        <v/>
      </c>
      <c r="H230" s="89" t="str">
        <f>IFERROR(IF(VLOOKUP('Xlookup set'!$S230,'Xlookup set'!$A$1:$R$1200,9,FALSE)=0,"",VLOOKUP('Xlookup set'!$S230,'Xlookup set'!$A$1:$R$1200,9,FALSE)),"")</f>
        <v/>
      </c>
      <c r="I230" t="str">
        <f>IFERROR(IF(VLOOKUP('Xlookup set'!$S230,'Xlookup set'!$A$1:$R$1200,10,FALSE)=0,"",VLOOKUP('Xlookup set'!$S230,'Xlookup set'!$A$1:$R$1200,10,FALSE)),"")</f>
        <v/>
      </c>
      <c r="J230" t="str">
        <f>IFERROR(IF(VLOOKUP('Xlookup set'!$S230,'Xlookup set'!$A$1:$R$1200,11,FALSE)=0,"",VLOOKUP('Xlookup set'!$S230,'Xlookup set'!$A$1:$R$1200,11,FALSE)),"")</f>
        <v/>
      </c>
      <c r="K230" t="str">
        <f>IFERROR(IF(VLOOKUP('Xlookup set'!$S230,'Xlookup set'!$A$1:$R$1200,12,FALSE)=0,"",VLOOKUP('Xlookup set'!$S230,'Xlookup set'!$A$1:$R$1200,12,FALSE)),"")</f>
        <v/>
      </c>
      <c r="L230" t="str">
        <f>IFERROR(IF(VLOOKUP('Xlookup set'!$S230,'Xlookup set'!$A$1:$R$1200,13,FALSE)=0,"",VLOOKUP('Xlookup set'!$S230,'Xlookup set'!$A$1:$R$1200,13,FALSE)),"")</f>
        <v/>
      </c>
      <c r="M230" t="str">
        <f>IFERROR(IF(VLOOKUP('Xlookup set'!$S230,'Xlookup set'!$A$1:$R$1200,14,FALSE)=0,"",VLOOKUP('Xlookup set'!$S230,'Xlookup set'!$A$1:$R$1200,14,FALSE)),"")</f>
        <v/>
      </c>
      <c r="N230" t="str">
        <f>IFERROR(IF(VLOOKUP('Xlookup set'!$S230,'Xlookup set'!$A$1:$R$1200,15,FALSE)=0,"",VLOOKUP('Xlookup set'!$S230,'Xlookup set'!$A$1:$R$1200,15,FALSE)),"")</f>
        <v/>
      </c>
      <c r="O230" t="str">
        <f>IFERROR(IF(VLOOKUP('Xlookup set'!$S230,'Xlookup set'!$A$1:$R$1200,16,FALSE)=0,"",VLOOKUP('Xlookup set'!$S230,'Xlookup set'!$A$1:$R$1200,16,FALSE)),"")</f>
        <v/>
      </c>
      <c r="P230" t="str">
        <f t="array" aca="1" ref="P230" ca="1">IFERROR(Y2IF(VLOOKUP('Xlookup set'!$S230,'Xlookup set'!$A$1:$R$1200,17,FALSE)=0,"",VLOOKUP('Xlookup set'!$S230,'Xlookup set'!$A$1:$R$1200,17,FALSE)),"")</f>
        <v/>
      </c>
      <c r="Q230" t="str">
        <f>IFERROR(IF(VLOOKUP('Xlookup set'!$S230,'Xlookup set'!$A$1:$R$1200,18,FALSE)=0,"",VLOOKUP('Xlookup set'!$S230,'Xlookup set'!$A$1:$R$1200,18,FALSE)),"")</f>
        <v/>
      </c>
    </row>
    <row r="231" spans="1:17">
      <c r="A231" t="str">
        <f>IFERROR(VLOOKUP('Xlookup set'!$S231,'Xlookup set'!$A$1:$R$1200,2,FALSE),"")</f>
        <v/>
      </c>
      <c r="B231" t="str">
        <f>IF(I231&lt;&gt;"",ドッグキャリー!$I$2,"")</f>
        <v/>
      </c>
      <c r="C231" t="str">
        <f t="shared" si="10"/>
        <v/>
      </c>
      <c r="D231" t="str">
        <f t="shared" si="11"/>
        <v/>
      </c>
      <c r="E231" t="str">
        <f>IFERROR(IF(VLOOKUP('Xlookup set'!$S231,'Xlookup set'!$A$1:$R$1200,6,FALSE)=0,"",VLOOKUP('Xlookup set'!$S231,'Xlookup set'!$A$1:$R$1200,6,FALSE)),"")</f>
        <v/>
      </c>
      <c r="F231" t="str">
        <f t="array" aca="1" ref="F231" ca="1">IFERROR(F(VLOOKUP('Xlookup set'!$S231,'Xlookup set'!$A$1:$R$1200,7,FALSE)=0,"",VLOOKUP('Xlookup set'!$S231,'Xlookup set'!$A$1:$R$1200,7,FALSE)),"")</f>
        <v/>
      </c>
      <c r="G231" t="str">
        <f>IFERROR(IF(VLOOKUP('Xlookup set'!$S231,'Xlookup set'!$A$1:$R$1200,8,FALSE)=0,"",VLOOKUP('Xlookup set'!$S231,'Xlookup set'!$A$1:$R$1200,8,FALSE)),"")</f>
        <v/>
      </c>
      <c r="H231" s="89" t="str">
        <f>IFERROR(IF(VLOOKUP('Xlookup set'!$S231,'Xlookup set'!$A$1:$R$1200,9,FALSE)=0,"",VLOOKUP('Xlookup set'!$S231,'Xlookup set'!$A$1:$R$1200,9,FALSE)),"")</f>
        <v/>
      </c>
      <c r="I231" t="str">
        <f>IFERROR(IF(VLOOKUP('Xlookup set'!$S231,'Xlookup set'!$A$1:$R$1200,10,FALSE)=0,"",VLOOKUP('Xlookup set'!$S231,'Xlookup set'!$A$1:$R$1200,10,FALSE)),"")</f>
        <v/>
      </c>
      <c r="J231" t="str">
        <f>IFERROR(IF(VLOOKUP('Xlookup set'!$S231,'Xlookup set'!$A$1:$R$1200,11,FALSE)=0,"",VLOOKUP('Xlookup set'!$S231,'Xlookup set'!$A$1:$R$1200,11,FALSE)),"")</f>
        <v/>
      </c>
      <c r="K231" t="str">
        <f>IFERROR(IF(VLOOKUP('Xlookup set'!$S231,'Xlookup set'!$A$1:$R$1200,12,FALSE)=0,"",VLOOKUP('Xlookup set'!$S231,'Xlookup set'!$A$1:$R$1200,12,FALSE)),"")</f>
        <v/>
      </c>
      <c r="L231" t="str">
        <f>IFERROR(IF(VLOOKUP('Xlookup set'!$S231,'Xlookup set'!$A$1:$R$1200,13,FALSE)=0,"",VLOOKUP('Xlookup set'!$S231,'Xlookup set'!$A$1:$R$1200,13,FALSE)),"")</f>
        <v/>
      </c>
      <c r="M231" t="str">
        <f>IFERROR(IF(VLOOKUP('Xlookup set'!$S231,'Xlookup set'!$A$1:$R$1200,14,FALSE)=0,"",VLOOKUP('Xlookup set'!$S231,'Xlookup set'!$A$1:$R$1200,14,FALSE)),"")</f>
        <v/>
      </c>
      <c r="N231" t="str">
        <f>IFERROR(IF(VLOOKUP('Xlookup set'!$S231,'Xlookup set'!$A$1:$R$1200,15,FALSE)=0,"",VLOOKUP('Xlookup set'!$S231,'Xlookup set'!$A$1:$R$1200,15,FALSE)),"")</f>
        <v/>
      </c>
      <c r="O231" t="str">
        <f>IFERROR(IF(VLOOKUP('Xlookup set'!$S231,'Xlookup set'!$A$1:$R$1200,16,FALSE)=0,"",VLOOKUP('Xlookup set'!$S231,'Xlookup set'!$A$1:$R$1200,16,FALSE)),"")</f>
        <v/>
      </c>
      <c r="P231" t="str">
        <f t="array" aca="1" ref="P231" ca="1">IFERROR(Y2IF(VLOOKUP('Xlookup set'!$S231,'Xlookup set'!$A$1:$R$1200,17,FALSE)=0,"",VLOOKUP('Xlookup set'!$S231,'Xlookup set'!$A$1:$R$1200,17,FALSE)),"")</f>
        <v/>
      </c>
      <c r="Q231" t="str">
        <f>IFERROR(IF(VLOOKUP('Xlookup set'!$S231,'Xlookup set'!$A$1:$R$1200,18,FALSE)=0,"",VLOOKUP('Xlookup set'!$S231,'Xlookup set'!$A$1:$R$1200,18,FALSE)),"")</f>
        <v/>
      </c>
    </row>
    <row r="232" spans="1:17">
      <c r="A232" t="str">
        <f>IFERROR(VLOOKUP('Xlookup set'!$S232,'Xlookup set'!$A$1:$R$1200,2,FALSE),"")</f>
        <v/>
      </c>
      <c r="B232" t="str">
        <f>IF(I232&lt;&gt;"",ドッグキャリー!$I$2,"")</f>
        <v/>
      </c>
      <c r="C232" t="str">
        <f t="shared" si="10"/>
        <v/>
      </c>
      <c r="D232" t="str">
        <f t="shared" si="11"/>
        <v/>
      </c>
      <c r="E232" t="str">
        <f>IFERROR(IF(VLOOKUP('Xlookup set'!$S232,'Xlookup set'!$A$1:$R$1200,6,FALSE)=0,"",VLOOKUP('Xlookup set'!$S232,'Xlookup set'!$A$1:$R$1200,6,FALSE)),"")</f>
        <v/>
      </c>
      <c r="F232" t="str">
        <f t="array" aca="1" ref="F232" ca="1">IFERROR(F(VLOOKUP('Xlookup set'!$S232,'Xlookup set'!$A$1:$R$1200,7,FALSE)=0,"",VLOOKUP('Xlookup set'!$S232,'Xlookup set'!$A$1:$R$1200,7,FALSE)),"")</f>
        <v/>
      </c>
      <c r="G232" t="str">
        <f>IFERROR(IF(VLOOKUP('Xlookup set'!$S232,'Xlookup set'!$A$1:$R$1200,8,FALSE)=0,"",VLOOKUP('Xlookup set'!$S232,'Xlookup set'!$A$1:$R$1200,8,FALSE)),"")</f>
        <v/>
      </c>
      <c r="H232" s="89" t="str">
        <f>IFERROR(IF(VLOOKUP('Xlookup set'!$S232,'Xlookup set'!$A$1:$R$1200,9,FALSE)=0,"",VLOOKUP('Xlookup set'!$S232,'Xlookup set'!$A$1:$R$1200,9,FALSE)),"")</f>
        <v/>
      </c>
      <c r="I232" t="str">
        <f>IFERROR(IF(VLOOKUP('Xlookup set'!$S232,'Xlookup set'!$A$1:$R$1200,10,FALSE)=0,"",VLOOKUP('Xlookup set'!$S232,'Xlookup set'!$A$1:$R$1200,10,FALSE)),"")</f>
        <v/>
      </c>
      <c r="J232" t="str">
        <f>IFERROR(IF(VLOOKUP('Xlookup set'!$S232,'Xlookup set'!$A$1:$R$1200,11,FALSE)=0,"",VLOOKUP('Xlookup set'!$S232,'Xlookup set'!$A$1:$R$1200,11,FALSE)),"")</f>
        <v/>
      </c>
      <c r="K232" t="str">
        <f>IFERROR(IF(VLOOKUP('Xlookup set'!$S232,'Xlookup set'!$A$1:$R$1200,12,FALSE)=0,"",VLOOKUP('Xlookup set'!$S232,'Xlookup set'!$A$1:$R$1200,12,FALSE)),"")</f>
        <v/>
      </c>
      <c r="L232" t="str">
        <f>IFERROR(IF(VLOOKUP('Xlookup set'!$S232,'Xlookup set'!$A$1:$R$1200,13,FALSE)=0,"",VLOOKUP('Xlookup set'!$S232,'Xlookup set'!$A$1:$R$1200,13,FALSE)),"")</f>
        <v/>
      </c>
      <c r="M232" t="str">
        <f>IFERROR(IF(VLOOKUP('Xlookup set'!$S232,'Xlookup set'!$A$1:$R$1200,14,FALSE)=0,"",VLOOKUP('Xlookup set'!$S232,'Xlookup set'!$A$1:$R$1200,14,FALSE)),"")</f>
        <v/>
      </c>
      <c r="N232" t="str">
        <f>IFERROR(IF(VLOOKUP('Xlookup set'!$S232,'Xlookup set'!$A$1:$R$1200,15,FALSE)=0,"",VLOOKUP('Xlookup set'!$S232,'Xlookup set'!$A$1:$R$1200,15,FALSE)),"")</f>
        <v/>
      </c>
      <c r="O232" t="str">
        <f>IFERROR(IF(VLOOKUP('Xlookup set'!$S232,'Xlookup set'!$A$1:$R$1200,16,FALSE)=0,"",VLOOKUP('Xlookup set'!$S232,'Xlookup set'!$A$1:$R$1200,16,FALSE)),"")</f>
        <v/>
      </c>
      <c r="P232" t="str">
        <f t="array" aca="1" ref="P232" ca="1">IFERROR(Y2IF(VLOOKUP('Xlookup set'!$S232,'Xlookup set'!$A$1:$R$1200,17,FALSE)=0,"",VLOOKUP('Xlookup set'!$S232,'Xlookup set'!$A$1:$R$1200,17,FALSE)),"")</f>
        <v/>
      </c>
      <c r="Q232" t="str">
        <f>IFERROR(IF(VLOOKUP('Xlookup set'!$S232,'Xlookup set'!$A$1:$R$1200,18,FALSE)=0,"",VLOOKUP('Xlookup set'!$S232,'Xlookup set'!$A$1:$R$1200,18,FALSE)),"")</f>
        <v/>
      </c>
    </row>
    <row r="233" spans="1:17">
      <c r="A233" t="str">
        <f>IFERROR(VLOOKUP('Xlookup set'!$S233,'Xlookup set'!$A$1:$R$1200,2,FALSE),"")</f>
        <v/>
      </c>
      <c r="B233" t="str">
        <f>IF(I233&lt;&gt;"",ドッグキャリー!$I$2,"")</f>
        <v/>
      </c>
      <c r="C233" t="str">
        <f t="shared" si="10"/>
        <v/>
      </c>
      <c r="D233" t="str">
        <f t="shared" si="11"/>
        <v/>
      </c>
      <c r="E233" t="str">
        <f>IFERROR(IF(VLOOKUP('Xlookup set'!$S233,'Xlookup set'!$A$1:$R$1200,6,FALSE)=0,"",VLOOKUP('Xlookup set'!$S233,'Xlookup set'!$A$1:$R$1200,6,FALSE)),"")</f>
        <v/>
      </c>
      <c r="F233" t="str">
        <f t="array" aca="1" ref="F233" ca="1">IFERROR(F(VLOOKUP('Xlookup set'!$S233,'Xlookup set'!$A$1:$R$1200,7,FALSE)=0,"",VLOOKUP('Xlookup set'!$S233,'Xlookup set'!$A$1:$R$1200,7,FALSE)),"")</f>
        <v/>
      </c>
      <c r="G233" t="str">
        <f>IFERROR(IF(VLOOKUP('Xlookup set'!$S233,'Xlookup set'!$A$1:$R$1200,8,FALSE)=0,"",VLOOKUP('Xlookup set'!$S233,'Xlookup set'!$A$1:$R$1200,8,FALSE)),"")</f>
        <v/>
      </c>
      <c r="H233" s="89" t="str">
        <f>IFERROR(IF(VLOOKUP('Xlookup set'!$S233,'Xlookup set'!$A$1:$R$1200,9,FALSE)=0,"",VLOOKUP('Xlookup set'!$S233,'Xlookup set'!$A$1:$R$1200,9,FALSE)),"")</f>
        <v/>
      </c>
      <c r="I233" t="str">
        <f>IFERROR(IF(VLOOKUP('Xlookup set'!$S233,'Xlookup set'!$A$1:$R$1200,10,FALSE)=0,"",VLOOKUP('Xlookup set'!$S233,'Xlookup set'!$A$1:$R$1200,10,FALSE)),"")</f>
        <v/>
      </c>
      <c r="J233" t="str">
        <f>IFERROR(IF(VLOOKUP('Xlookup set'!$S233,'Xlookup set'!$A$1:$R$1200,11,FALSE)=0,"",VLOOKUP('Xlookup set'!$S233,'Xlookup set'!$A$1:$R$1200,11,FALSE)),"")</f>
        <v/>
      </c>
      <c r="K233" t="str">
        <f>IFERROR(IF(VLOOKUP('Xlookup set'!$S233,'Xlookup set'!$A$1:$R$1200,12,FALSE)=0,"",VLOOKUP('Xlookup set'!$S233,'Xlookup set'!$A$1:$R$1200,12,FALSE)),"")</f>
        <v/>
      </c>
      <c r="L233" t="str">
        <f>IFERROR(IF(VLOOKUP('Xlookup set'!$S233,'Xlookup set'!$A$1:$R$1200,13,FALSE)=0,"",VLOOKUP('Xlookup set'!$S233,'Xlookup set'!$A$1:$R$1200,13,FALSE)),"")</f>
        <v/>
      </c>
      <c r="M233" t="str">
        <f>IFERROR(IF(VLOOKUP('Xlookup set'!$S233,'Xlookup set'!$A$1:$R$1200,14,FALSE)=0,"",VLOOKUP('Xlookup set'!$S233,'Xlookup set'!$A$1:$R$1200,14,FALSE)),"")</f>
        <v/>
      </c>
      <c r="N233" t="str">
        <f>IFERROR(IF(VLOOKUP('Xlookup set'!$S233,'Xlookup set'!$A$1:$R$1200,15,FALSE)=0,"",VLOOKUP('Xlookup set'!$S233,'Xlookup set'!$A$1:$R$1200,15,FALSE)),"")</f>
        <v/>
      </c>
      <c r="O233" t="str">
        <f>IFERROR(IF(VLOOKUP('Xlookup set'!$S233,'Xlookup set'!$A$1:$R$1200,16,FALSE)=0,"",VLOOKUP('Xlookup set'!$S233,'Xlookup set'!$A$1:$R$1200,16,FALSE)),"")</f>
        <v/>
      </c>
      <c r="P233" t="str">
        <f t="array" aca="1" ref="P233" ca="1">IFERROR(Y2IF(VLOOKUP('Xlookup set'!$S233,'Xlookup set'!$A$1:$R$1200,17,FALSE)=0,"",VLOOKUP('Xlookup set'!$S233,'Xlookup set'!$A$1:$R$1200,17,FALSE)),"")</f>
        <v/>
      </c>
      <c r="Q233" t="str">
        <f>IFERROR(IF(VLOOKUP('Xlookup set'!$S233,'Xlookup set'!$A$1:$R$1200,18,FALSE)=0,"",VLOOKUP('Xlookup set'!$S233,'Xlookup set'!$A$1:$R$1200,18,FALSE)),"")</f>
        <v/>
      </c>
    </row>
    <row r="234" spans="1:17">
      <c r="A234" t="str">
        <f>IFERROR(VLOOKUP('Xlookup set'!$S234,'Xlookup set'!$A$1:$R$1200,2,FALSE),"")</f>
        <v/>
      </c>
      <c r="B234" t="str">
        <f>IF(I234&lt;&gt;"",ドッグキャリー!$I$2,"")</f>
        <v/>
      </c>
      <c r="C234" t="str">
        <f t="shared" si="10"/>
        <v/>
      </c>
      <c r="D234" t="str">
        <f t="shared" si="11"/>
        <v/>
      </c>
      <c r="E234" t="str">
        <f>IFERROR(IF(VLOOKUP('Xlookup set'!$S234,'Xlookup set'!$A$1:$R$1200,6,FALSE)=0,"",VLOOKUP('Xlookup set'!$S234,'Xlookup set'!$A$1:$R$1200,6,FALSE)),"")</f>
        <v/>
      </c>
      <c r="F234" t="str">
        <f t="array" aca="1" ref="F234" ca="1">IFERROR(F(VLOOKUP('Xlookup set'!$S234,'Xlookup set'!$A$1:$R$1200,7,FALSE)=0,"",VLOOKUP('Xlookup set'!$S234,'Xlookup set'!$A$1:$R$1200,7,FALSE)),"")</f>
        <v/>
      </c>
      <c r="G234" t="str">
        <f>IFERROR(IF(VLOOKUP('Xlookup set'!$S234,'Xlookup set'!$A$1:$R$1200,8,FALSE)=0,"",VLOOKUP('Xlookup set'!$S234,'Xlookup set'!$A$1:$R$1200,8,FALSE)),"")</f>
        <v/>
      </c>
      <c r="H234" s="89" t="str">
        <f>IFERROR(IF(VLOOKUP('Xlookup set'!$S234,'Xlookup set'!$A$1:$R$1200,9,FALSE)=0,"",VLOOKUP('Xlookup set'!$S234,'Xlookup set'!$A$1:$R$1200,9,FALSE)),"")</f>
        <v/>
      </c>
      <c r="I234" t="str">
        <f>IFERROR(IF(VLOOKUP('Xlookup set'!$S234,'Xlookup set'!$A$1:$R$1200,10,FALSE)=0,"",VLOOKUP('Xlookup set'!$S234,'Xlookup set'!$A$1:$R$1200,10,FALSE)),"")</f>
        <v/>
      </c>
      <c r="J234" t="str">
        <f>IFERROR(IF(VLOOKUP('Xlookup set'!$S234,'Xlookup set'!$A$1:$R$1200,11,FALSE)=0,"",VLOOKUP('Xlookup set'!$S234,'Xlookup set'!$A$1:$R$1200,11,FALSE)),"")</f>
        <v/>
      </c>
      <c r="K234" t="str">
        <f>IFERROR(IF(VLOOKUP('Xlookup set'!$S234,'Xlookup set'!$A$1:$R$1200,12,FALSE)=0,"",VLOOKUP('Xlookup set'!$S234,'Xlookup set'!$A$1:$R$1200,12,FALSE)),"")</f>
        <v/>
      </c>
      <c r="L234" t="str">
        <f>IFERROR(IF(VLOOKUP('Xlookup set'!$S234,'Xlookup set'!$A$1:$R$1200,13,FALSE)=0,"",VLOOKUP('Xlookup set'!$S234,'Xlookup set'!$A$1:$R$1200,13,FALSE)),"")</f>
        <v/>
      </c>
      <c r="M234" t="str">
        <f>IFERROR(IF(VLOOKUP('Xlookup set'!$S234,'Xlookup set'!$A$1:$R$1200,14,FALSE)=0,"",VLOOKUP('Xlookup set'!$S234,'Xlookup set'!$A$1:$R$1200,14,FALSE)),"")</f>
        <v/>
      </c>
      <c r="N234" t="str">
        <f>IFERROR(IF(VLOOKUP('Xlookup set'!$S234,'Xlookup set'!$A$1:$R$1200,15,FALSE)=0,"",VLOOKUP('Xlookup set'!$S234,'Xlookup set'!$A$1:$R$1200,15,FALSE)),"")</f>
        <v/>
      </c>
      <c r="O234" t="str">
        <f>IFERROR(IF(VLOOKUP('Xlookup set'!$S234,'Xlookup set'!$A$1:$R$1200,16,FALSE)=0,"",VLOOKUP('Xlookup set'!$S234,'Xlookup set'!$A$1:$R$1200,16,FALSE)),"")</f>
        <v/>
      </c>
      <c r="P234" t="str">
        <f t="array" aca="1" ref="P234" ca="1">IFERROR(Y2IF(VLOOKUP('Xlookup set'!$S234,'Xlookup set'!$A$1:$R$1200,17,FALSE)=0,"",VLOOKUP('Xlookup set'!$S234,'Xlookup set'!$A$1:$R$1200,17,FALSE)),"")</f>
        <v/>
      </c>
      <c r="Q234" t="str">
        <f>IFERROR(IF(VLOOKUP('Xlookup set'!$S234,'Xlookup set'!$A$1:$R$1200,18,FALSE)=0,"",VLOOKUP('Xlookup set'!$S234,'Xlookup set'!$A$1:$R$1200,18,FALSE)),"")</f>
        <v/>
      </c>
    </row>
    <row r="235" spans="1:17">
      <c r="A235" t="str">
        <f>IFERROR(VLOOKUP('Xlookup set'!$S235,'Xlookup set'!$A$1:$R$1200,2,FALSE),"")</f>
        <v/>
      </c>
      <c r="B235" t="str">
        <f>IF(I235&lt;&gt;"",ドッグキャリー!$I$2,"")</f>
        <v/>
      </c>
      <c r="C235" t="str">
        <f t="shared" si="10"/>
        <v/>
      </c>
      <c r="D235" t="str">
        <f t="shared" si="11"/>
        <v/>
      </c>
      <c r="E235" t="str">
        <f>IFERROR(IF(VLOOKUP('Xlookup set'!$S235,'Xlookup set'!$A$1:$R$1200,6,FALSE)=0,"",VLOOKUP('Xlookup set'!$S235,'Xlookup set'!$A$1:$R$1200,6,FALSE)),"")</f>
        <v/>
      </c>
      <c r="F235" t="str">
        <f t="array" aca="1" ref="F235" ca="1">IFERROR(F(VLOOKUP('Xlookup set'!$S235,'Xlookup set'!$A$1:$R$1200,7,FALSE)=0,"",VLOOKUP('Xlookup set'!$S235,'Xlookup set'!$A$1:$R$1200,7,FALSE)),"")</f>
        <v/>
      </c>
      <c r="G235" t="str">
        <f>IFERROR(IF(VLOOKUP('Xlookup set'!$S235,'Xlookup set'!$A$1:$R$1200,8,FALSE)=0,"",VLOOKUP('Xlookup set'!$S235,'Xlookup set'!$A$1:$R$1200,8,FALSE)),"")</f>
        <v/>
      </c>
      <c r="H235" s="89" t="str">
        <f>IFERROR(IF(VLOOKUP('Xlookup set'!$S235,'Xlookup set'!$A$1:$R$1200,9,FALSE)=0,"",VLOOKUP('Xlookup set'!$S235,'Xlookup set'!$A$1:$R$1200,9,FALSE)),"")</f>
        <v/>
      </c>
      <c r="I235" t="str">
        <f>IFERROR(IF(VLOOKUP('Xlookup set'!$S235,'Xlookup set'!$A$1:$R$1200,10,FALSE)=0,"",VLOOKUP('Xlookup set'!$S235,'Xlookup set'!$A$1:$R$1200,10,FALSE)),"")</f>
        <v/>
      </c>
      <c r="J235" t="str">
        <f>IFERROR(IF(VLOOKUP('Xlookup set'!$S235,'Xlookup set'!$A$1:$R$1200,11,FALSE)=0,"",VLOOKUP('Xlookup set'!$S235,'Xlookup set'!$A$1:$R$1200,11,FALSE)),"")</f>
        <v/>
      </c>
      <c r="K235" t="str">
        <f>IFERROR(IF(VLOOKUP('Xlookup set'!$S235,'Xlookup set'!$A$1:$R$1200,12,FALSE)=0,"",VLOOKUP('Xlookup set'!$S235,'Xlookup set'!$A$1:$R$1200,12,FALSE)),"")</f>
        <v/>
      </c>
      <c r="L235" t="str">
        <f>IFERROR(IF(VLOOKUP('Xlookup set'!$S235,'Xlookup set'!$A$1:$R$1200,13,FALSE)=0,"",VLOOKUP('Xlookup set'!$S235,'Xlookup set'!$A$1:$R$1200,13,FALSE)),"")</f>
        <v/>
      </c>
      <c r="M235" t="str">
        <f>IFERROR(IF(VLOOKUP('Xlookup set'!$S235,'Xlookup set'!$A$1:$R$1200,14,FALSE)=0,"",VLOOKUP('Xlookup set'!$S235,'Xlookup set'!$A$1:$R$1200,14,FALSE)),"")</f>
        <v/>
      </c>
      <c r="N235" t="str">
        <f>IFERROR(IF(VLOOKUP('Xlookup set'!$S235,'Xlookup set'!$A$1:$R$1200,15,FALSE)=0,"",VLOOKUP('Xlookup set'!$S235,'Xlookup set'!$A$1:$R$1200,15,FALSE)),"")</f>
        <v/>
      </c>
      <c r="O235" t="str">
        <f>IFERROR(IF(VLOOKUP('Xlookup set'!$S235,'Xlookup set'!$A$1:$R$1200,16,FALSE)=0,"",VLOOKUP('Xlookup set'!$S235,'Xlookup set'!$A$1:$R$1200,16,FALSE)),"")</f>
        <v/>
      </c>
      <c r="P235" t="str">
        <f t="array" aca="1" ref="P235" ca="1">IFERROR(Y2IF(VLOOKUP('Xlookup set'!$S235,'Xlookup set'!$A$1:$R$1200,17,FALSE)=0,"",VLOOKUP('Xlookup set'!$S235,'Xlookup set'!$A$1:$R$1200,17,FALSE)),"")</f>
        <v/>
      </c>
      <c r="Q235" t="str">
        <f>IFERROR(IF(VLOOKUP('Xlookup set'!$S235,'Xlookup set'!$A$1:$R$1200,18,FALSE)=0,"",VLOOKUP('Xlookup set'!$S235,'Xlookup set'!$A$1:$R$1200,18,FALSE)),"")</f>
        <v/>
      </c>
    </row>
    <row r="236" spans="1:17">
      <c r="A236" t="str">
        <f>IFERROR(VLOOKUP('Xlookup set'!$S236,'Xlookup set'!$A$1:$R$1200,2,FALSE),"")</f>
        <v/>
      </c>
      <c r="B236" t="str">
        <f>IF(I236&lt;&gt;"",ドッグキャリー!$I$2,"")</f>
        <v/>
      </c>
      <c r="C236" t="str">
        <f t="shared" si="10"/>
        <v/>
      </c>
      <c r="D236" t="str">
        <f t="shared" si="11"/>
        <v/>
      </c>
      <c r="E236" t="str">
        <f>IFERROR(IF(VLOOKUP('Xlookup set'!$S236,'Xlookup set'!$A$1:$R$1200,6,FALSE)=0,"",VLOOKUP('Xlookup set'!$S236,'Xlookup set'!$A$1:$R$1200,6,FALSE)),"")</f>
        <v/>
      </c>
      <c r="F236" t="str">
        <f t="array" aca="1" ref="F236" ca="1">IFERROR(F(VLOOKUP('Xlookup set'!$S236,'Xlookup set'!$A$1:$R$1200,7,FALSE)=0,"",VLOOKUP('Xlookup set'!$S236,'Xlookup set'!$A$1:$R$1200,7,FALSE)),"")</f>
        <v/>
      </c>
      <c r="G236" t="str">
        <f>IFERROR(IF(VLOOKUP('Xlookup set'!$S236,'Xlookup set'!$A$1:$R$1200,8,FALSE)=0,"",VLOOKUP('Xlookup set'!$S236,'Xlookup set'!$A$1:$R$1200,8,FALSE)),"")</f>
        <v/>
      </c>
      <c r="H236" s="89" t="str">
        <f>IFERROR(IF(VLOOKUP('Xlookup set'!$S236,'Xlookup set'!$A$1:$R$1200,9,FALSE)=0,"",VLOOKUP('Xlookup set'!$S236,'Xlookup set'!$A$1:$R$1200,9,FALSE)),"")</f>
        <v/>
      </c>
      <c r="I236" t="str">
        <f>IFERROR(IF(VLOOKUP('Xlookup set'!$S236,'Xlookup set'!$A$1:$R$1200,10,FALSE)=0,"",VLOOKUP('Xlookup set'!$S236,'Xlookup set'!$A$1:$R$1200,10,FALSE)),"")</f>
        <v/>
      </c>
      <c r="J236" t="str">
        <f>IFERROR(IF(VLOOKUP('Xlookup set'!$S236,'Xlookup set'!$A$1:$R$1200,11,FALSE)=0,"",VLOOKUP('Xlookup set'!$S236,'Xlookup set'!$A$1:$R$1200,11,FALSE)),"")</f>
        <v/>
      </c>
      <c r="K236" t="str">
        <f>IFERROR(IF(VLOOKUP('Xlookup set'!$S236,'Xlookup set'!$A$1:$R$1200,12,FALSE)=0,"",VLOOKUP('Xlookup set'!$S236,'Xlookup set'!$A$1:$R$1200,12,FALSE)),"")</f>
        <v/>
      </c>
      <c r="L236" t="str">
        <f>IFERROR(IF(VLOOKUP('Xlookup set'!$S236,'Xlookup set'!$A$1:$R$1200,13,FALSE)=0,"",VLOOKUP('Xlookup set'!$S236,'Xlookup set'!$A$1:$R$1200,13,FALSE)),"")</f>
        <v/>
      </c>
      <c r="M236" t="str">
        <f>IFERROR(IF(VLOOKUP('Xlookup set'!$S236,'Xlookup set'!$A$1:$R$1200,14,FALSE)=0,"",VLOOKUP('Xlookup set'!$S236,'Xlookup set'!$A$1:$R$1200,14,FALSE)),"")</f>
        <v/>
      </c>
      <c r="N236" t="str">
        <f>IFERROR(IF(VLOOKUP('Xlookup set'!$S236,'Xlookup set'!$A$1:$R$1200,15,FALSE)=0,"",VLOOKUP('Xlookup set'!$S236,'Xlookup set'!$A$1:$R$1200,15,FALSE)),"")</f>
        <v/>
      </c>
      <c r="O236" t="str">
        <f>IFERROR(IF(VLOOKUP('Xlookup set'!$S236,'Xlookup set'!$A$1:$R$1200,16,FALSE)=0,"",VLOOKUP('Xlookup set'!$S236,'Xlookup set'!$A$1:$R$1200,16,FALSE)),"")</f>
        <v/>
      </c>
      <c r="P236" t="str">
        <f t="array" aca="1" ref="P236" ca="1">IFERROR(Y2IF(VLOOKUP('Xlookup set'!$S236,'Xlookup set'!$A$1:$R$1200,17,FALSE)=0,"",VLOOKUP('Xlookup set'!$S236,'Xlookup set'!$A$1:$R$1200,17,FALSE)),"")</f>
        <v/>
      </c>
      <c r="Q236" t="str">
        <f>IFERROR(IF(VLOOKUP('Xlookup set'!$S236,'Xlookup set'!$A$1:$R$1200,18,FALSE)=0,"",VLOOKUP('Xlookup set'!$S236,'Xlookup set'!$A$1:$R$1200,18,FALSE)),"")</f>
        <v/>
      </c>
    </row>
    <row r="237" spans="1:17">
      <c r="A237" t="str">
        <f>IFERROR(VLOOKUP('Xlookup set'!$S237,'Xlookup set'!$A$1:$R$1200,2,FALSE),"")</f>
        <v/>
      </c>
      <c r="B237" t="str">
        <f>IF(I237&lt;&gt;"",ドッグキャリー!$I$2,"")</f>
        <v/>
      </c>
      <c r="C237" t="str">
        <f t="shared" si="10"/>
        <v/>
      </c>
      <c r="D237" t="str">
        <f t="shared" si="11"/>
        <v/>
      </c>
      <c r="E237" t="str">
        <f>IFERROR(IF(VLOOKUP('Xlookup set'!$S237,'Xlookup set'!$A$1:$R$1200,6,FALSE)=0,"",VLOOKUP('Xlookup set'!$S237,'Xlookup set'!$A$1:$R$1200,6,FALSE)),"")</f>
        <v/>
      </c>
      <c r="F237" t="str">
        <f t="array" aca="1" ref="F237" ca="1">IFERROR(F(VLOOKUP('Xlookup set'!$S237,'Xlookup set'!$A$1:$R$1200,7,FALSE)=0,"",VLOOKUP('Xlookup set'!$S237,'Xlookup set'!$A$1:$R$1200,7,FALSE)),"")</f>
        <v/>
      </c>
      <c r="G237" t="str">
        <f>IFERROR(IF(VLOOKUP('Xlookup set'!$S237,'Xlookup set'!$A$1:$R$1200,8,FALSE)=0,"",VLOOKUP('Xlookup set'!$S237,'Xlookup set'!$A$1:$R$1200,8,FALSE)),"")</f>
        <v/>
      </c>
      <c r="H237" s="89" t="str">
        <f>IFERROR(IF(VLOOKUP('Xlookup set'!$S237,'Xlookup set'!$A$1:$R$1200,9,FALSE)=0,"",VLOOKUP('Xlookup set'!$S237,'Xlookup set'!$A$1:$R$1200,9,FALSE)),"")</f>
        <v/>
      </c>
      <c r="I237" t="str">
        <f>IFERROR(IF(VLOOKUP('Xlookup set'!$S237,'Xlookup set'!$A$1:$R$1200,10,FALSE)=0,"",VLOOKUP('Xlookup set'!$S237,'Xlookup set'!$A$1:$R$1200,10,FALSE)),"")</f>
        <v/>
      </c>
      <c r="J237" t="str">
        <f>IFERROR(IF(VLOOKUP('Xlookup set'!$S237,'Xlookup set'!$A$1:$R$1200,11,FALSE)=0,"",VLOOKUP('Xlookup set'!$S237,'Xlookup set'!$A$1:$R$1200,11,FALSE)),"")</f>
        <v/>
      </c>
      <c r="K237" t="str">
        <f>IFERROR(IF(VLOOKUP('Xlookup set'!$S237,'Xlookup set'!$A$1:$R$1200,12,FALSE)=0,"",VLOOKUP('Xlookup set'!$S237,'Xlookup set'!$A$1:$R$1200,12,FALSE)),"")</f>
        <v/>
      </c>
      <c r="L237" t="str">
        <f>IFERROR(IF(VLOOKUP('Xlookup set'!$S237,'Xlookup set'!$A$1:$R$1200,13,FALSE)=0,"",VLOOKUP('Xlookup set'!$S237,'Xlookup set'!$A$1:$R$1200,13,FALSE)),"")</f>
        <v/>
      </c>
      <c r="M237" t="str">
        <f>IFERROR(IF(VLOOKUP('Xlookup set'!$S237,'Xlookup set'!$A$1:$R$1200,14,FALSE)=0,"",VLOOKUP('Xlookup set'!$S237,'Xlookup set'!$A$1:$R$1200,14,FALSE)),"")</f>
        <v/>
      </c>
      <c r="N237" t="str">
        <f>IFERROR(IF(VLOOKUP('Xlookup set'!$S237,'Xlookup set'!$A$1:$R$1200,15,FALSE)=0,"",VLOOKUP('Xlookup set'!$S237,'Xlookup set'!$A$1:$R$1200,15,FALSE)),"")</f>
        <v/>
      </c>
      <c r="O237" t="str">
        <f>IFERROR(IF(VLOOKUP('Xlookup set'!$S237,'Xlookup set'!$A$1:$R$1200,16,FALSE)=0,"",VLOOKUP('Xlookup set'!$S237,'Xlookup set'!$A$1:$R$1200,16,FALSE)),"")</f>
        <v/>
      </c>
      <c r="P237" t="str">
        <f t="array" aca="1" ref="P237" ca="1">IFERROR(Y2IF(VLOOKUP('Xlookup set'!$S237,'Xlookup set'!$A$1:$R$1200,17,FALSE)=0,"",VLOOKUP('Xlookup set'!$S237,'Xlookup set'!$A$1:$R$1200,17,FALSE)),"")</f>
        <v/>
      </c>
      <c r="Q237" t="str">
        <f>IFERROR(IF(VLOOKUP('Xlookup set'!$S237,'Xlookup set'!$A$1:$R$1200,18,FALSE)=0,"",VLOOKUP('Xlookup set'!$S237,'Xlookup set'!$A$1:$R$1200,18,FALSE)),"")</f>
        <v/>
      </c>
    </row>
    <row r="238" spans="1:17">
      <c r="A238" t="str">
        <f>IFERROR(VLOOKUP('Xlookup set'!$S238,'Xlookup set'!$A$1:$R$1200,2,FALSE),"")</f>
        <v/>
      </c>
      <c r="B238" t="str">
        <f>IF(I238&lt;&gt;"",ドッグキャリー!$I$2,"")</f>
        <v/>
      </c>
      <c r="C238" t="str">
        <f t="shared" si="10"/>
        <v/>
      </c>
      <c r="D238" t="str">
        <f t="shared" si="11"/>
        <v/>
      </c>
      <c r="E238" t="str">
        <f>IFERROR(IF(VLOOKUP('Xlookup set'!$S238,'Xlookup set'!$A$1:$R$1200,6,FALSE)=0,"",VLOOKUP('Xlookup set'!$S238,'Xlookup set'!$A$1:$R$1200,6,FALSE)),"")</f>
        <v/>
      </c>
      <c r="F238" t="str">
        <f t="array" aca="1" ref="F238" ca="1">IFERROR(F(VLOOKUP('Xlookup set'!$S238,'Xlookup set'!$A$1:$R$1200,7,FALSE)=0,"",VLOOKUP('Xlookup set'!$S238,'Xlookup set'!$A$1:$R$1200,7,FALSE)),"")</f>
        <v/>
      </c>
      <c r="G238" t="str">
        <f>IFERROR(IF(VLOOKUP('Xlookup set'!$S238,'Xlookup set'!$A$1:$R$1200,8,FALSE)=0,"",VLOOKUP('Xlookup set'!$S238,'Xlookup set'!$A$1:$R$1200,8,FALSE)),"")</f>
        <v/>
      </c>
      <c r="H238" s="89" t="str">
        <f>IFERROR(IF(VLOOKUP('Xlookup set'!$S238,'Xlookup set'!$A$1:$R$1200,9,FALSE)=0,"",VLOOKUP('Xlookup set'!$S238,'Xlookup set'!$A$1:$R$1200,9,FALSE)),"")</f>
        <v/>
      </c>
      <c r="I238" t="str">
        <f>IFERROR(IF(VLOOKUP('Xlookup set'!$S238,'Xlookup set'!$A$1:$R$1200,10,FALSE)=0,"",VLOOKUP('Xlookup set'!$S238,'Xlookup set'!$A$1:$R$1200,10,FALSE)),"")</f>
        <v/>
      </c>
      <c r="J238" t="str">
        <f>IFERROR(IF(VLOOKUP('Xlookup set'!$S238,'Xlookup set'!$A$1:$R$1200,11,FALSE)=0,"",VLOOKUP('Xlookup set'!$S238,'Xlookup set'!$A$1:$R$1200,11,FALSE)),"")</f>
        <v/>
      </c>
      <c r="K238" t="str">
        <f>IFERROR(IF(VLOOKUP('Xlookup set'!$S238,'Xlookup set'!$A$1:$R$1200,12,FALSE)=0,"",VLOOKUP('Xlookup set'!$S238,'Xlookup set'!$A$1:$R$1200,12,FALSE)),"")</f>
        <v/>
      </c>
      <c r="L238" t="str">
        <f>IFERROR(IF(VLOOKUP('Xlookup set'!$S238,'Xlookup set'!$A$1:$R$1200,13,FALSE)=0,"",VLOOKUP('Xlookup set'!$S238,'Xlookup set'!$A$1:$R$1200,13,FALSE)),"")</f>
        <v/>
      </c>
      <c r="M238" t="str">
        <f>IFERROR(IF(VLOOKUP('Xlookup set'!$S238,'Xlookup set'!$A$1:$R$1200,14,FALSE)=0,"",VLOOKUP('Xlookup set'!$S238,'Xlookup set'!$A$1:$R$1200,14,FALSE)),"")</f>
        <v/>
      </c>
      <c r="N238" t="str">
        <f>IFERROR(IF(VLOOKUP('Xlookup set'!$S238,'Xlookup set'!$A$1:$R$1200,15,FALSE)=0,"",VLOOKUP('Xlookup set'!$S238,'Xlookup set'!$A$1:$R$1200,15,FALSE)),"")</f>
        <v/>
      </c>
      <c r="O238" t="str">
        <f>IFERROR(IF(VLOOKUP('Xlookup set'!$S238,'Xlookup set'!$A$1:$R$1200,16,FALSE)=0,"",VLOOKUP('Xlookup set'!$S238,'Xlookup set'!$A$1:$R$1200,16,FALSE)),"")</f>
        <v/>
      </c>
      <c r="P238" t="str">
        <f t="array" aca="1" ref="P238" ca="1">IFERROR(Y2IF(VLOOKUP('Xlookup set'!$S238,'Xlookup set'!$A$1:$R$1200,17,FALSE)=0,"",VLOOKUP('Xlookup set'!$S238,'Xlookup set'!$A$1:$R$1200,17,FALSE)),"")</f>
        <v/>
      </c>
      <c r="Q238" t="str">
        <f>IFERROR(IF(VLOOKUP('Xlookup set'!$S238,'Xlookup set'!$A$1:$R$1200,18,FALSE)=0,"",VLOOKUP('Xlookup set'!$S238,'Xlookup set'!$A$1:$R$1200,18,FALSE)),"")</f>
        <v/>
      </c>
    </row>
    <row r="239" spans="1:17">
      <c r="A239" t="str">
        <f>IFERROR(VLOOKUP('Xlookup set'!$S239,'Xlookup set'!$A$1:$R$1200,2,FALSE),"")</f>
        <v/>
      </c>
      <c r="B239" t="str">
        <f>IF(I239&lt;&gt;"",ドッグキャリー!$I$2,"")</f>
        <v/>
      </c>
      <c r="C239" t="str">
        <f t="shared" si="10"/>
        <v/>
      </c>
      <c r="D239" t="str">
        <f t="shared" si="11"/>
        <v/>
      </c>
      <c r="E239" t="str">
        <f>IFERROR(IF(VLOOKUP('Xlookup set'!$S239,'Xlookup set'!$A$1:$R$1200,6,FALSE)=0,"",VLOOKUP('Xlookup set'!$S239,'Xlookup set'!$A$1:$R$1200,6,FALSE)),"")</f>
        <v/>
      </c>
      <c r="F239" t="str">
        <f t="array" aca="1" ref="F239" ca="1">IFERROR(F(VLOOKUP('Xlookup set'!$S239,'Xlookup set'!$A$1:$R$1200,7,FALSE)=0,"",VLOOKUP('Xlookup set'!$S239,'Xlookup set'!$A$1:$R$1200,7,FALSE)),"")</f>
        <v/>
      </c>
      <c r="G239" t="str">
        <f>IFERROR(IF(VLOOKUP('Xlookup set'!$S239,'Xlookup set'!$A$1:$R$1200,8,FALSE)=0,"",VLOOKUP('Xlookup set'!$S239,'Xlookup set'!$A$1:$R$1200,8,FALSE)),"")</f>
        <v/>
      </c>
      <c r="H239" s="89" t="str">
        <f>IFERROR(IF(VLOOKUP('Xlookup set'!$S239,'Xlookup set'!$A$1:$R$1200,9,FALSE)=0,"",VLOOKUP('Xlookup set'!$S239,'Xlookup set'!$A$1:$R$1200,9,FALSE)),"")</f>
        <v/>
      </c>
      <c r="I239" t="str">
        <f>IFERROR(IF(VLOOKUP('Xlookup set'!$S239,'Xlookup set'!$A$1:$R$1200,10,FALSE)=0,"",VLOOKUP('Xlookup set'!$S239,'Xlookup set'!$A$1:$R$1200,10,FALSE)),"")</f>
        <v/>
      </c>
      <c r="J239" t="str">
        <f>IFERROR(IF(VLOOKUP('Xlookup set'!$S239,'Xlookup set'!$A$1:$R$1200,11,FALSE)=0,"",VLOOKUP('Xlookup set'!$S239,'Xlookup set'!$A$1:$R$1200,11,FALSE)),"")</f>
        <v/>
      </c>
      <c r="K239" t="str">
        <f>IFERROR(IF(VLOOKUP('Xlookup set'!$S239,'Xlookup set'!$A$1:$R$1200,12,FALSE)=0,"",VLOOKUP('Xlookup set'!$S239,'Xlookup set'!$A$1:$R$1200,12,FALSE)),"")</f>
        <v/>
      </c>
      <c r="L239" t="str">
        <f>IFERROR(IF(VLOOKUP('Xlookup set'!$S239,'Xlookup set'!$A$1:$R$1200,13,FALSE)=0,"",VLOOKUP('Xlookup set'!$S239,'Xlookup set'!$A$1:$R$1200,13,FALSE)),"")</f>
        <v/>
      </c>
      <c r="M239" t="str">
        <f>IFERROR(IF(VLOOKUP('Xlookup set'!$S239,'Xlookup set'!$A$1:$R$1200,14,FALSE)=0,"",VLOOKUP('Xlookup set'!$S239,'Xlookup set'!$A$1:$R$1200,14,FALSE)),"")</f>
        <v/>
      </c>
      <c r="N239" t="str">
        <f>IFERROR(IF(VLOOKUP('Xlookup set'!$S239,'Xlookup set'!$A$1:$R$1200,15,FALSE)=0,"",VLOOKUP('Xlookup set'!$S239,'Xlookup set'!$A$1:$R$1200,15,FALSE)),"")</f>
        <v/>
      </c>
      <c r="O239" t="str">
        <f>IFERROR(IF(VLOOKUP('Xlookup set'!$S239,'Xlookup set'!$A$1:$R$1200,16,FALSE)=0,"",VLOOKUP('Xlookup set'!$S239,'Xlookup set'!$A$1:$R$1200,16,FALSE)),"")</f>
        <v/>
      </c>
      <c r="P239" t="str">
        <f t="array" aca="1" ref="P239" ca="1">IFERROR(Y2IF(VLOOKUP('Xlookup set'!$S239,'Xlookup set'!$A$1:$R$1200,17,FALSE)=0,"",VLOOKUP('Xlookup set'!$S239,'Xlookup set'!$A$1:$R$1200,17,FALSE)),"")</f>
        <v/>
      </c>
      <c r="Q239" t="str">
        <f>IFERROR(IF(VLOOKUP('Xlookup set'!$S239,'Xlookup set'!$A$1:$R$1200,18,FALSE)=0,"",VLOOKUP('Xlookup set'!$S239,'Xlookup set'!$A$1:$R$1200,18,FALSE)),"")</f>
        <v/>
      </c>
    </row>
    <row r="240" spans="1:17">
      <c r="A240" t="str">
        <f>IFERROR(VLOOKUP('Xlookup set'!$S240,'Xlookup set'!$A$1:$R$1200,2,FALSE),"")</f>
        <v/>
      </c>
      <c r="B240" t="str">
        <f>IF(I240&lt;&gt;"",ドッグキャリー!$I$2,"")</f>
        <v/>
      </c>
      <c r="C240" t="str">
        <f t="shared" si="10"/>
        <v/>
      </c>
      <c r="D240" t="str">
        <f t="shared" si="11"/>
        <v/>
      </c>
      <c r="E240" t="str">
        <f>IFERROR(IF(VLOOKUP('Xlookup set'!$S240,'Xlookup set'!$A$1:$R$1200,6,FALSE)=0,"",VLOOKUP('Xlookup set'!$S240,'Xlookup set'!$A$1:$R$1200,6,FALSE)),"")</f>
        <v/>
      </c>
      <c r="F240" t="str">
        <f t="array" aca="1" ref="F240" ca="1">IFERROR(F(VLOOKUP('Xlookup set'!$S240,'Xlookup set'!$A$1:$R$1200,7,FALSE)=0,"",VLOOKUP('Xlookup set'!$S240,'Xlookup set'!$A$1:$R$1200,7,FALSE)),"")</f>
        <v/>
      </c>
      <c r="G240" t="str">
        <f>IFERROR(IF(VLOOKUP('Xlookup set'!$S240,'Xlookup set'!$A$1:$R$1200,8,FALSE)=0,"",VLOOKUP('Xlookup set'!$S240,'Xlookup set'!$A$1:$R$1200,8,FALSE)),"")</f>
        <v/>
      </c>
      <c r="H240" s="89" t="str">
        <f>IFERROR(IF(VLOOKUP('Xlookup set'!$S240,'Xlookup set'!$A$1:$R$1200,9,FALSE)=0,"",VLOOKUP('Xlookup set'!$S240,'Xlookup set'!$A$1:$R$1200,9,FALSE)),"")</f>
        <v/>
      </c>
      <c r="I240" t="str">
        <f>IFERROR(IF(VLOOKUP('Xlookup set'!$S240,'Xlookup set'!$A$1:$R$1200,10,FALSE)=0,"",VLOOKUP('Xlookup set'!$S240,'Xlookup set'!$A$1:$R$1200,10,FALSE)),"")</f>
        <v/>
      </c>
      <c r="J240" t="str">
        <f>IFERROR(IF(VLOOKUP('Xlookup set'!$S240,'Xlookup set'!$A$1:$R$1200,11,FALSE)=0,"",VLOOKUP('Xlookup set'!$S240,'Xlookup set'!$A$1:$R$1200,11,FALSE)),"")</f>
        <v/>
      </c>
      <c r="K240" t="str">
        <f>IFERROR(IF(VLOOKUP('Xlookup set'!$S240,'Xlookup set'!$A$1:$R$1200,12,FALSE)=0,"",VLOOKUP('Xlookup set'!$S240,'Xlookup set'!$A$1:$R$1200,12,FALSE)),"")</f>
        <v/>
      </c>
      <c r="L240" t="str">
        <f>IFERROR(IF(VLOOKUP('Xlookup set'!$S240,'Xlookup set'!$A$1:$R$1200,13,FALSE)=0,"",VLOOKUP('Xlookup set'!$S240,'Xlookup set'!$A$1:$R$1200,13,FALSE)),"")</f>
        <v/>
      </c>
      <c r="M240" t="str">
        <f>IFERROR(IF(VLOOKUP('Xlookup set'!$S240,'Xlookup set'!$A$1:$R$1200,14,FALSE)=0,"",VLOOKUP('Xlookup set'!$S240,'Xlookup set'!$A$1:$R$1200,14,FALSE)),"")</f>
        <v/>
      </c>
      <c r="N240" t="str">
        <f>IFERROR(IF(VLOOKUP('Xlookup set'!$S240,'Xlookup set'!$A$1:$R$1200,15,FALSE)=0,"",VLOOKUP('Xlookup set'!$S240,'Xlookup set'!$A$1:$R$1200,15,FALSE)),"")</f>
        <v/>
      </c>
      <c r="O240" t="str">
        <f>IFERROR(IF(VLOOKUP('Xlookup set'!$S240,'Xlookup set'!$A$1:$R$1200,16,FALSE)=0,"",VLOOKUP('Xlookup set'!$S240,'Xlookup set'!$A$1:$R$1200,16,FALSE)),"")</f>
        <v/>
      </c>
      <c r="P240" t="str">
        <f t="array" aca="1" ref="P240" ca="1">IFERROR(Y2IF(VLOOKUP('Xlookup set'!$S240,'Xlookup set'!$A$1:$R$1200,17,FALSE)=0,"",VLOOKUP('Xlookup set'!$S240,'Xlookup set'!$A$1:$R$1200,17,FALSE)),"")</f>
        <v/>
      </c>
      <c r="Q240" t="str">
        <f>IFERROR(IF(VLOOKUP('Xlookup set'!$S240,'Xlookup set'!$A$1:$R$1200,18,FALSE)=0,"",VLOOKUP('Xlookup set'!$S240,'Xlookup set'!$A$1:$R$1200,18,FALSE)),"")</f>
        <v/>
      </c>
    </row>
    <row r="241" spans="1:17">
      <c r="A241" t="str">
        <f>IFERROR(VLOOKUP('Xlookup set'!$S241,'Xlookup set'!$A$1:$R$1200,2,FALSE),"")</f>
        <v/>
      </c>
      <c r="B241" t="str">
        <f>IF(I241&lt;&gt;"",ドッグキャリー!$I$2,"")</f>
        <v/>
      </c>
      <c r="C241" t="str">
        <f t="shared" si="10"/>
        <v/>
      </c>
      <c r="D241" t="str">
        <f t="shared" si="11"/>
        <v/>
      </c>
      <c r="E241" t="str">
        <f>IFERROR(IF(VLOOKUP('Xlookup set'!$S241,'Xlookup set'!$A$1:$R$1200,6,FALSE)=0,"",VLOOKUP('Xlookup set'!$S241,'Xlookup set'!$A$1:$R$1200,6,FALSE)),"")</f>
        <v/>
      </c>
      <c r="F241" t="str">
        <f t="array" aca="1" ref="F241" ca="1">IFERROR(F(VLOOKUP('Xlookup set'!$S241,'Xlookup set'!$A$1:$R$1200,7,FALSE)=0,"",VLOOKUP('Xlookup set'!$S241,'Xlookup set'!$A$1:$R$1200,7,FALSE)),"")</f>
        <v/>
      </c>
      <c r="G241" t="str">
        <f>IFERROR(IF(VLOOKUP('Xlookup set'!$S241,'Xlookup set'!$A$1:$R$1200,8,FALSE)=0,"",VLOOKUP('Xlookup set'!$S241,'Xlookup set'!$A$1:$R$1200,8,FALSE)),"")</f>
        <v/>
      </c>
      <c r="H241" s="89" t="str">
        <f>IFERROR(IF(VLOOKUP('Xlookup set'!$S241,'Xlookup set'!$A$1:$R$1200,9,FALSE)=0,"",VLOOKUP('Xlookup set'!$S241,'Xlookup set'!$A$1:$R$1200,9,FALSE)),"")</f>
        <v/>
      </c>
      <c r="I241" t="str">
        <f>IFERROR(IF(VLOOKUP('Xlookup set'!$S241,'Xlookup set'!$A$1:$R$1200,10,FALSE)=0,"",VLOOKUP('Xlookup set'!$S241,'Xlookup set'!$A$1:$R$1200,10,FALSE)),"")</f>
        <v/>
      </c>
      <c r="J241" t="str">
        <f>IFERROR(IF(VLOOKUP('Xlookup set'!$S241,'Xlookup set'!$A$1:$R$1200,11,FALSE)=0,"",VLOOKUP('Xlookup set'!$S241,'Xlookup set'!$A$1:$R$1200,11,FALSE)),"")</f>
        <v/>
      </c>
      <c r="K241" t="str">
        <f>IFERROR(IF(VLOOKUP('Xlookup set'!$S241,'Xlookup set'!$A$1:$R$1200,12,FALSE)=0,"",VLOOKUP('Xlookup set'!$S241,'Xlookup set'!$A$1:$R$1200,12,FALSE)),"")</f>
        <v/>
      </c>
      <c r="L241" t="str">
        <f>IFERROR(IF(VLOOKUP('Xlookup set'!$S241,'Xlookup set'!$A$1:$R$1200,13,FALSE)=0,"",VLOOKUP('Xlookup set'!$S241,'Xlookup set'!$A$1:$R$1200,13,FALSE)),"")</f>
        <v/>
      </c>
      <c r="M241" t="str">
        <f>IFERROR(IF(VLOOKUP('Xlookup set'!$S241,'Xlookup set'!$A$1:$R$1200,14,FALSE)=0,"",VLOOKUP('Xlookup set'!$S241,'Xlookup set'!$A$1:$R$1200,14,FALSE)),"")</f>
        <v/>
      </c>
      <c r="N241" t="str">
        <f>IFERROR(IF(VLOOKUP('Xlookup set'!$S241,'Xlookup set'!$A$1:$R$1200,15,FALSE)=0,"",VLOOKUP('Xlookup set'!$S241,'Xlookup set'!$A$1:$R$1200,15,FALSE)),"")</f>
        <v/>
      </c>
      <c r="O241" t="str">
        <f>IFERROR(IF(VLOOKUP('Xlookup set'!$S241,'Xlookup set'!$A$1:$R$1200,16,FALSE)=0,"",VLOOKUP('Xlookup set'!$S241,'Xlookup set'!$A$1:$R$1200,16,FALSE)),"")</f>
        <v/>
      </c>
      <c r="P241" t="str">
        <f t="array" aca="1" ref="P241" ca="1">IFERROR(Y2IF(VLOOKUP('Xlookup set'!$S241,'Xlookup set'!$A$1:$R$1200,17,FALSE)=0,"",VLOOKUP('Xlookup set'!$S241,'Xlookup set'!$A$1:$R$1200,17,FALSE)),"")</f>
        <v/>
      </c>
      <c r="Q241" t="str">
        <f>IFERROR(IF(VLOOKUP('Xlookup set'!$S241,'Xlookup set'!$A$1:$R$1200,18,FALSE)=0,"",VLOOKUP('Xlookup set'!$S241,'Xlookup set'!$A$1:$R$1200,18,FALSE)),"")</f>
        <v/>
      </c>
    </row>
    <row r="242" spans="1:17">
      <c r="A242" t="str">
        <f>IFERROR(VLOOKUP('Xlookup set'!$S242,'Xlookup set'!$A$1:$R$1200,2,FALSE),"")</f>
        <v/>
      </c>
      <c r="B242" t="str">
        <f>IF(I242&lt;&gt;"",ドッグキャリー!$I$2,"")</f>
        <v/>
      </c>
      <c r="C242" t="str">
        <f t="shared" si="10"/>
        <v/>
      </c>
      <c r="D242" t="str">
        <f t="shared" si="11"/>
        <v/>
      </c>
      <c r="E242" t="str">
        <f>IFERROR(IF(VLOOKUP('Xlookup set'!$S242,'Xlookup set'!$A$1:$R$1200,6,FALSE)=0,"",VLOOKUP('Xlookup set'!$S242,'Xlookup set'!$A$1:$R$1200,6,FALSE)),"")</f>
        <v/>
      </c>
      <c r="F242" t="str">
        <f t="array" aca="1" ref="F242" ca="1">IFERROR(F(VLOOKUP('Xlookup set'!$S242,'Xlookup set'!$A$1:$R$1200,7,FALSE)=0,"",VLOOKUP('Xlookup set'!$S242,'Xlookup set'!$A$1:$R$1200,7,FALSE)),"")</f>
        <v/>
      </c>
      <c r="G242" t="str">
        <f>IFERROR(IF(VLOOKUP('Xlookup set'!$S242,'Xlookup set'!$A$1:$R$1200,8,FALSE)=0,"",VLOOKUP('Xlookup set'!$S242,'Xlookup set'!$A$1:$R$1200,8,FALSE)),"")</f>
        <v/>
      </c>
      <c r="H242" s="89" t="str">
        <f>IFERROR(IF(VLOOKUP('Xlookup set'!$S242,'Xlookup set'!$A$1:$R$1200,9,FALSE)=0,"",VLOOKUP('Xlookup set'!$S242,'Xlookup set'!$A$1:$R$1200,9,FALSE)),"")</f>
        <v/>
      </c>
      <c r="I242" t="str">
        <f>IFERROR(IF(VLOOKUP('Xlookup set'!$S242,'Xlookup set'!$A$1:$R$1200,10,FALSE)=0,"",VLOOKUP('Xlookup set'!$S242,'Xlookup set'!$A$1:$R$1200,10,FALSE)),"")</f>
        <v/>
      </c>
      <c r="J242" t="str">
        <f>IFERROR(IF(VLOOKUP('Xlookup set'!$S242,'Xlookup set'!$A$1:$R$1200,11,FALSE)=0,"",VLOOKUP('Xlookup set'!$S242,'Xlookup set'!$A$1:$R$1200,11,FALSE)),"")</f>
        <v/>
      </c>
      <c r="K242" t="str">
        <f>IFERROR(IF(VLOOKUP('Xlookup set'!$S242,'Xlookup set'!$A$1:$R$1200,12,FALSE)=0,"",VLOOKUP('Xlookup set'!$S242,'Xlookup set'!$A$1:$R$1200,12,FALSE)),"")</f>
        <v/>
      </c>
      <c r="L242" t="str">
        <f>IFERROR(IF(VLOOKUP('Xlookup set'!$S242,'Xlookup set'!$A$1:$R$1200,13,FALSE)=0,"",VLOOKUP('Xlookup set'!$S242,'Xlookup set'!$A$1:$R$1200,13,FALSE)),"")</f>
        <v/>
      </c>
      <c r="M242" t="str">
        <f>IFERROR(IF(VLOOKUP('Xlookup set'!$S242,'Xlookup set'!$A$1:$R$1200,14,FALSE)=0,"",VLOOKUP('Xlookup set'!$S242,'Xlookup set'!$A$1:$R$1200,14,FALSE)),"")</f>
        <v/>
      </c>
      <c r="N242" t="str">
        <f>IFERROR(IF(VLOOKUP('Xlookup set'!$S242,'Xlookup set'!$A$1:$R$1200,15,FALSE)=0,"",VLOOKUP('Xlookup set'!$S242,'Xlookup set'!$A$1:$R$1200,15,FALSE)),"")</f>
        <v/>
      </c>
      <c r="O242" t="str">
        <f>IFERROR(IF(VLOOKUP('Xlookup set'!$S242,'Xlookup set'!$A$1:$R$1200,16,FALSE)=0,"",VLOOKUP('Xlookup set'!$S242,'Xlookup set'!$A$1:$R$1200,16,FALSE)),"")</f>
        <v/>
      </c>
      <c r="P242" t="str">
        <f t="array" aca="1" ref="P242" ca="1">IFERROR(Y2IF(VLOOKUP('Xlookup set'!$S242,'Xlookup set'!$A$1:$R$1200,17,FALSE)=0,"",VLOOKUP('Xlookup set'!$S242,'Xlookup set'!$A$1:$R$1200,17,FALSE)),"")</f>
        <v/>
      </c>
      <c r="Q242" t="str">
        <f>IFERROR(IF(VLOOKUP('Xlookup set'!$S242,'Xlookup set'!$A$1:$R$1200,18,FALSE)=0,"",VLOOKUP('Xlookup set'!$S242,'Xlookup set'!$A$1:$R$1200,18,FALSE)),"")</f>
        <v/>
      </c>
    </row>
    <row r="243" spans="1:17">
      <c r="A243" t="str">
        <f>IFERROR(VLOOKUP('Xlookup set'!$S243,'Xlookup set'!$A$1:$R$1200,2,FALSE),"")</f>
        <v/>
      </c>
      <c r="B243" t="str">
        <f>IF(I243&lt;&gt;"",ドッグキャリー!$I$2,"")</f>
        <v/>
      </c>
      <c r="C243" t="str">
        <f t="shared" si="10"/>
        <v/>
      </c>
      <c r="D243" t="str">
        <f t="shared" si="11"/>
        <v/>
      </c>
      <c r="E243" t="str">
        <f>IFERROR(IF(VLOOKUP('Xlookup set'!$S243,'Xlookup set'!$A$1:$R$1200,6,FALSE)=0,"",VLOOKUP('Xlookup set'!$S243,'Xlookup set'!$A$1:$R$1200,6,FALSE)),"")</f>
        <v/>
      </c>
      <c r="F243" t="str">
        <f t="array" aca="1" ref="F243" ca="1">IFERROR(F(VLOOKUP('Xlookup set'!$S243,'Xlookup set'!$A$1:$R$1200,7,FALSE)=0,"",VLOOKUP('Xlookup set'!$S243,'Xlookup set'!$A$1:$R$1200,7,FALSE)),"")</f>
        <v/>
      </c>
      <c r="G243" t="str">
        <f>IFERROR(IF(VLOOKUP('Xlookup set'!$S243,'Xlookup set'!$A$1:$R$1200,8,FALSE)=0,"",VLOOKUP('Xlookup set'!$S243,'Xlookup set'!$A$1:$R$1200,8,FALSE)),"")</f>
        <v/>
      </c>
      <c r="H243" s="89" t="str">
        <f>IFERROR(IF(VLOOKUP('Xlookup set'!$S243,'Xlookup set'!$A$1:$R$1200,9,FALSE)=0,"",VLOOKUP('Xlookup set'!$S243,'Xlookup set'!$A$1:$R$1200,9,FALSE)),"")</f>
        <v/>
      </c>
      <c r="I243" t="str">
        <f>IFERROR(IF(VLOOKUP('Xlookup set'!$S243,'Xlookup set'!$A$1:$R$1200,10,FALSE)=0,"",VLOOKUP('Xlookup set'!$S243,'Xlookup set'!$A$1:$R$1200,10,FALSE)),"")</f>
        <v/>
      </c>
      <c r="J243" t="str">
        <f>IFERROR(IF(VLOOKUP('Xlookup set'!$S243,'Xlookup set'!$A$1:$R$1200,11,FALSE)=0,"",VLOOKUP('Xlookup set'!$S243,'Xlookup set'!$A$1:$R$1200,11,FALSE)),"")</f>
        <v/>
      </c>
      <c r="K243" t="str">
        <f>IFERROR(IF(VLOOKUP('Xlookup set'!$S243,'Xlookup set'!$A$1:$R$1200,12,FALSE)=0,"",VLOOKUP('Xlookup set'!$S243,'Xlookup set'!$A$1:$R$1200,12,FALSE)),"")</f>
        <v/>
      </c>
      <c r="L243" t="str">
        <f>IFERROR(IF(VLOOKUP('Xlookup set'!$S243,'Xlookup set'!$A$1:$R$1200,13,FALSE)=0,"",VLOOKUP('Xlookup set'!$S243,'Xlookup set'!$A$1:$R$1200,13,FALSE)),"")</f>
        <v/>
      </c>
      <c r="M243" t="str">
        <f>IFERROR(IF(VLOOKUP('Xlookup set'!$S243,'Xlookup set'!$A$1:$R$1200,14,FALSE)=0,"",VLOOKUP('Xlookup set'!$S243,'Xlookup set'!$A$1:$R$1200,14,FALSE)),"")</f>
        <v/>
      </c>
      <c r="N243" t="str">
        <f>IFERROR(IF(VLOOKUP('Xlookup set'!$S243,'Xlookup set'!$A$1:$R$1200,15,FALSE)=0,"",VLOOKUP('Xlookup set'!$S243,'Xlookup set'!$A$1:$R$1200,15,FALSE)),"")</f>
        <v/>
      </c>
      <c r="O243" t="str">
        <f>IFERROR(IF(VLOOKUP('Xlookup set'!$S243,'Xlookup set'!$A$1:$R$1200,16,FALSE)=0,"",VLOOKUP('Xlookup set'!$S243,'Xlookup set'!$A$1:$R$1200,16,FALSE)),"")</f>
        <v/>
      </c>
      <c r="P243" t="str">
        <f t="array" aca="1" ref="P243" ca="1">IFERROR(Y2IF(VLOOKUP('Xlookup set'!$S243,'Xlookup set'!$A$1:$R$1200,17,FALSE)=0,"",VLOOKUP('Xlookup set'!$S243,'Xlookup set'!$A$1:$R$1200,17,FALSE)),"")</f>
        <v/>
      </c>
      <c r="Q243" t="str">
        <f>IFERROR(IF(VLOOKUP('Xlookup set'!$S243,'Xlookup set'!$A$1:$R$1200,18,FALSE)=0,"",VLOOKUP('Xlookup set'!$S243,'Xlookup set'!$A$1:$R$1200,18,FALSE)),"")</f>
        <v/>
      </c>
    </row>
    <row r="244" spans="1:17">
      <c r="A244" t="str">
        <f>IFERROR(VLOOKUP('Xlookup set'!$S244,'Xlookup set'!$A$1:$R$1200,2,FALSE),"")</f>
        <v/>
      </c>
      <c r="B244" t="str">
        <f>IF(I244&lt;&gt;"",ドッグキャリー!$I$2,"")</f>
        <v/>
      </c>
      <c r="C244" t="str">
        <f t="shared" si="10"/>
        <v/>
      </c>
      <c r="D244" t="str">
        <f t="shared" si="11"/>
        <v/>
      </c>
      <c r="E244" t="str">
        <f>IFERROR(IF(VLOOKUP('Xlookup set'!$S244,'Xlookup set'!$A$1:$R$1200,6,FALSE)=0,"",VLOOKUP('Xlookup set'!$S244,'Xlookup set'!$A$1:$R$1200,6,FALSE)),"")</f>
        <v/>
      </c>
      <c r="F244" t="str">
        <f t="array" aca="1" ref="F244" ca="1">IFERROR(F(VLOOKUP('Xlookup set'!$S244,'Xlookup set'!$A$1:$R$1200,7,FALSE)=0,"",VLOOKUP('Xlookup set'!$S244,'Xlookup set'!$A$1:$R$1200,7,FALSE)),"")</f>
        <v/>
      </c>
      <c r="G244" t="str">
        <f>IFERROR(IF(VLOOKUP('Xlookup set'!$S244,'Xlookup set'!$A$1:$R$1200,8,FALSE)=0,"",VLOOKUP('Xlookup set'!$S244,'Xlookup set'!$A$1:$R$1200,8,FALSE)),"")</f>
        <v/>
      </c>
      <c r="H244" s="89" t="str">
        <f>IFERROR(IF(VLOOKUP('Xlookup set'!$S244,'Xlookup set'!$A$1:$R$1200,9,FALSE)=0,"",VLOOKUP('Xlookup set'!$S244,'Xlookup set'!$A$1:$R$1200,9,FALSE)),"")</f>
        <v/>
      </c>
      <c r="I244" t="str">
        <f>IFERROR(IF(VLOOKUP('Xlookup set'!$S244,'Xlookup set'!$A$1:$R$1200,10,FALSE)=0,"",VLOOKUP('Xlookup set'!$S244,'Xlookup set'!$A$1:$R$1200,10,FALSE)),"")</f>
        <v/>
      </c>
      <c r="J244" t="str">
        <f>IFERROR(IF(VLOOKUP('Xlookup set'!$S244,'Xlookup set'!$A$1:$R$1200,11,FALSE)=0,"",VLOOKUP('Xlookup set'!$S244,'Xlookup set'!$A$1:$R$1200,11,FALSE)),"")</f>
        <v/>
      </c>
      <c r="K244" t="str">
        <f>IFERROR(IF(VLOOKUP('Xlookup set'!$S244,'Xlookup set'!$A$1:$R$1200,12,FALSE)=0,"",VLOOKUP('Xlookup set'!$S244,'Xlookup set'!$A$1:$R$1200,12,FALSE)),"")</f>
        <v/>
      </c>
      <c r="L244" t="str">
        <f>IFERROR(IF(VLOOKUP('Xlookup set'!$S244,'Xlookup set'!$A$1:$R$1200,13,FALSE)=0,"",VLOOKUP('Xlookup set'!$S244,'Xlookup set'!$A$1:$R$1200,13,FALSE)),"")</f>
        <v/>
      </c>
      <c r="M244" t="str">
        <f>IFERROR(IF(VLOOKUP('Xlookup set'!$S244,'Xlookup set'!$A$1:$R$1200,14,FALSE)=0,"",VLOOKUP('Xlookup set'!$S244,'Xlookup set'!$A$1:$R$1200,14,FALSE)),"")</f>
        <v/>
      </c>
      <c r="N244" t="str">
        <f>IFERROR(IF(VLOOKUP('Xlookup set'!$S244,'Xlookup set'!$A$1:$R$1200,15,FALSE)=0,"",VLOOKUP('Xlookup set'!$S244,'Xlookup set'!$A$1:$R$1200,15,FALSE)),"")</f>
        <v/>
      </c>
      <c r="O244" t="str">
        <f>IFERROR(IF(VLOOKUP('Xlookup set'!$S244,'Xlookup set'!$A$1:$R$1200,16,FALSE)=0,"",VLOOKUP('Xlookup set'!$S244,'Xlookup set'!$A$1:$R$1200,16,FALSE)),"")</f>
        <v/>
      </c>
      <c r="P244" t="str">
        <f t="array" aca="1" ref="P244" ca="1">IFERROR(Y2IF(VLOOKUP('Xlookup set'!$S244,'Xlookup set'!$A$1:$R$1200,17,FALSE)=0,"",VLOOKUP('Xlookup set'!$S244,'Xlookup set'!$A$1:$R$1200,17,FALSE)),"")</f>
        <v/>
      </c>
      <c r="Q244" t="str">
        <f>IFERROR(IF(VLOOKUP('Xlookup set'!$S244,'Xlookup set'!$A$1:$R$1200,18,FALSE)=0,"",VLOOKUP('Xlookup set'!$S244,'Xlookup set'!$A$1:$R$1200,18,FALSE)),"")</f>
        <v/>
      </c>
    </row>
    <row r="245" spans="1:17">
      <c r="A245" t="str">
        <f>IFERROR(VLOOKUP('Xlookup set'!$S245,'Xlookup set'!$A$1:$R$1200,2,FALSE),"")</f>
        <v/>
      </c>
      <c r="B245" t="str">
        <f>IF(I245&lt;&gt;"",ドッグキャリー!$I$2,"")</f>
        <v/>
      </c>
      <c r="C245" t="str">
        <f t="shared" si="10"/>
        <v/>
      </c>
      <c r="D245" t="str">
        <f t="shared" si="11"/>
        <v/>
      </c>
      <c r="E245" t="str">
        <f>IFERROR(IF(VLOOKUP('Xlookup set'!$S245,'Xlookup set'!$A$1:$R$1200,6,FALSE)=0,"",VLOOKUP('Xlookup set'!$S245,'Xlookup set'!$A$1:$R$1200,6,FALSE)),"")</f>
        <v/>
      </c>
      <c r="F245" t="str">
        <f t="array" aca="1" ref="F245" ca="1">IFERROR(F(VLOOKUP('Xlookup set'!$S245,'Xlookup set'!$A$1:$R$1200,7,FALSE)=0,"",VLOOKUP('Xlookup set'!$S245,'Xlookup set'!$A$1:$R$1200,7,FALSE)),"")</f>
        <v/>
      </c>
      <c r="G245" t="str">
        <f>IFERROR(IF(VLOOKUP('Xlookup set'!$S245,'Xlookup set'!$A$1:$R$1200,8,FALSE)=0,"",VLOOKUP('Xlookup set'!$S245,'Xlookup set'!$A$1:$R$1200,8,FALSE)),"")</f>
        <v/>
      </c>
      <c r="H245" s="89" t="str">
        <f>IFERROR(IF(VLOOKUP('Xlookup set'!$S245,'Xlookup set'!$A$1:$R$1200,9,FALSE)=0,"",VLOOKUP('Xlookup set'!$S245,'Xlookup set'!$A$1:$R$1200,9,FALSE)),"")</f>
        <v/>
      </c>
      <c r="I245" t="str">
        <f>IFERROR(IF(VLOOKUP('Xlookup set'!$S245,'Xlookup set'!$A$1:$R$1200,10,FALSE)=0,"",VLOOKUP('Xlookup set'!$S245,'Xlookup set'!$A$1:$R$1200,10,FALSE)),"")</f>
        <v/>
      </c>
      <c r="J245" t="str">
        <f>IFERROR(IF(VLOOKUP('Xlookup set'!$S245,'Xlookup set'!$A$1:$R$1200,11,FALSE)=0,"",VLOOKUP('Xlookup set'!$S245,'Xlookup set'!$A$1:$R$1200,11,FALSE)),"")</f>
        <v/>
      </c>
      <c r="K245" t="str">
        <f>IFERROR(IF(VLOOKUP('Xlookup set'!$S245,'Xlookup set'!$A$1:$R$1200,12,FALSE)=0,"",VLOOKUP('Xlookup set'!$S245,'Xlookup set'!$A$1:$R$1200,12,FALSE)),"")</f>
        <v/>
      </c>
      <c r="L245" t="str">
        <f>IFERROR(IF(VLOOKUP('Xlookup set'!$S245,'Xlookup set'!$A$1:$R$1200,13,FALSE)=0,"",VLOOKUP('Xlookup set'!$S245,'Xlookup set'!$A$1:$R$1200,13,FALSE)),"")</f>
        <v/>
      </c>
      <c r="M245" t="str">
        <f>IFERROR(IF(VLOOKUP('Xlookup set'!$S245,'Xlookup set'!$A$1:$R$1200,14,FALSE)=0,"",VLOOKUP('Xlookup set'!$S245,'Xlookup set'!$A$1:$R$1200,14,FALSE)),"")</f>
        <v/>
      </c>
      <c r="N245" t="str">
        <f>IFERROR(IF(VLOOKUP('Xlookup set'!$S245,'Xlookup set'!$A$1:$R$1200,15,FALSE)=0,"",VLOOKUP('Xlookup set'!$S245,'Xlookup set'!$A$1:$R$1200,15,FALSE)),"")</f>
        <v/>
      </c>
      <c r="O245" t="str">
        <f>IFERROR(IF(VLOOKUP('Xlookup set'!$S245,'Xlookup set'!$A$1:$R$1200,16,FALSE)=0,"",VLOOKUP('Xlookup set'!$S245,'Xlookup set'!$A$1:$R$1200,16,FALSE)),"")</f>
        <v/>
      </c>
      <c r="P245" t="str">
        <f t="array" aca="1" ref="P245" ca="1">IFERROR(Y2IF(VLOOKUP('Xlookup set'!$S245,'Xlookup set'!$A$1:$R$1200,17,FALSE)=0,"",VLOOKUP('Xlookup set'!$S245,'Xlookup set'!$A$1:$R$1200,17,FALSE)),"")</f>
        <v/>
      </c>
      <c r="Q245" t="str">
        <f>IFERROR(IF(VLOOKUP('Xlookup set'!$S245,'Xlookup set'!$A$1:$R$1200,18,FALSE)=0,"",VLOOKUP('Xlookup set'!$S245,'Xlookup set'!$A$1:$R$1200,18,FALSE)),"")</f>
        <v/>
      </c>
    </row>
    <row r="246" spans="1:17">
      <c r="A246" t="str">
        <f>IFERROR(VLOOKUP('Xlookup set'!$S246,'Xlookup set'!$A$1:$R$1200,2,FALSE),"")</f>
        <v/>
      </c>
      <c r="B246" t="str">
        <f>IF(I246&lt;&gt;"",ドッグキャリー!$I$2,"")</f>
        <v/>
      </c>
      <c r="C246" t="str">
        <f t="shared" si="10"/>
        <v/>
      </c>
      <c r="D246" t="str">
        <f t="shared" si="11"/>
        <v/>
      </c>
      <c r="E246" t="str">
        <f>IFERROR(IF(VLOOKUP('Xlookup set'!$S246,'Xlookup set'!$A$1:$R$1200,6,FALSE)=0,"",VLOOKUP('Xlookup set'!$S246,'Xlookup set'!$A$1:$R$1200,6,FALSE)),"")</f>
        <v/>
      </c>
      <c r="F246" t="str">
        <f t="array" aca="1" ref="F246" ca="1">IFERROR(F(VLOOKUP('Xlookup set'!$S246,'Xlookup set'!$A$1:$R$1200,7,FALSE)=0,"",VLOOKUP('Xlookup set'!$S246,'Xlookup set'!$A$1:$R$1200,7,FALSE)),"")</f>
        <v/>
      </c>
      <c r="G246" t="str">
        <f>IFERROR(IF(VLOOKUP('Xlookup set'!$S246,'Xlookup set'!$A$1:$R$1200,8,FALSE)=0,"",VLOOKUP('Xlookup set'!$S246,'Xlookup set'!$A$1:$R$1200,8,FALSE)),"")</f>
        <v/>
      </c>
      <c r="H246" s="89" t="str">
        <f>IFERROR(IF(VLOOKUP('Xlookup set'!$S246,'Xlookup set'!$A$1:$R$1200,9,FALSE)=0,"",VLOOKUP('Xlookup set'!$S246,'Xlookup set'!$A$1:$R$1200,9,FALSE)),"")</f>
        <v/>
      </c>
      <c r="I246" t="str">
        <f>IFERROR(IF(VLOOKUP('Xlookup set'!$S246,'Xlookup set'!$A$1:$R$1200,10,FALSE)=0,"",VLOOKUP('Xlookup set'!$S246,'Xlookup set'!$A$1:$R$1200,10,FALSE)),"")</f>
        <v/>
      </c>
      <c r="J246" t="str">
        <f>IFERROR(IF(VLOOKUP('Xlookup set'!$S246,'Xlookup set'!$A$1:$R$1200,11,FALSE)=0,"",VLOOKUP('Xlookup set'!$S246,'Xlookup set'!$A$1:$R$1200,11,FALSE)),"")</f>
        <v/>
      </c>
      <c r="K246" t="str">
        <f>IFERROR(IF(VLOOKUP('Xlookup set'!$S246,'Xlookup set'!$A$1:$R$1200,12,FALSE)=0,"",VLOOKUP('Xlookup set'!$S246,'Xlookup set'!$A$1:$R$1200,12,FALSE)),"")</f>
        <v/>
      </c>
      <c r="L246" t="str">
        <f>IFERROR(IF(VLOOKUP('Xlookup set'!$S246,'Xlookup set'!$A$1:$R$1200,13,FALSE)=0,"",VLOOKUP('Xlookup set'!$S246,'Xlookup set'!$A$1:$R$1200,13,FALSE)),"")</f>
        <v/>
      </c>
      <c r="M246" t="str">
        <f>IFERROR(IF(VLOOKUP('Xlookup set'!$S246,'Xlookup set'!$A$1:$R$1200,14,FALSE)=0,"",VLOOKUP('Xlookup set'!$S246,'Xlookup set'!$A$1:$R$1200,14,FALSE)),"")</f>
        <v/>
      </c>
      <c r="N246" t="str">
        <f>IFERROR(IF(VLOOKUP('Xlookup set'!$S246,'Xlookup set'!$A$1:$R$1200,15,FALSE)=0,"",VLOOKUP('Xlookup set'!$S246,'Xlookup set'!$A$1:$R$1200,15,FALSE)),"")</f>
        <v/>
      </c>
      <c r="O246" t="str">
        <f>IFERROR(IF(VLOOKUP('Xlookup set'!$S246,'Xlookup set'!$A$1:$R$1200,16,FALSE)=0,"",VLOOKUP('Xlookup set'!$S246,'Xlookup set'!$A$1:$R$1200,16,FALSE)),"")</f>
        <v/>
      </c>
      <c r="P246" t="str">
        <f t="array" aca="1" ref="P246" ca="1">IFERROR(Y2IF(VLOOKUP('Xlookup set'!$S246,'Xlookup set'!$A$1:$R$1200,17,FALSE)=0,"",VLOOKUP('Xlookup set'!$S246,'Xlookup set'!$A$1:$R$1200,17,FALSE)),"")</f>
        <v/>
      </c>
      <c r="Q246" t="str">
        <f>IFERROR(IF(VLOOKUP('Xlookup set'!$S246,'Xlookup set'!$A$1:$R$1200,18,FALSE)=0,"",VLOOKUP('Xlookup set'!$S246,'Xlookup set'!$A$1:$R$1200,18,FALSE)),"")</f>
        <v/>
      </c>
    </row>
    <row r="247" spans="1:17">
      <c r="A247" t="str">
        <f>IFERROR(VLOOKUP('Xlookup set'!$S247,'Xlookup set'!$A$1:$R$1200,2,FALSE),"")</f>
        <v/>
      </c>
      <c r="B247" t="str">
        <f>IF(I247&lt;&gt;"",ドッグキャリー!$I$2,"")</f>
        <v/>
      </c>
      <c r="C247" t="str">
        <f t="shared" si="10"/>
        <v/>
      </c>
      <c r="D247" t="str">
        <f t="shared" si="11"/>
        <v/>
      </c>
      <c r="E247" t="str">
        <f>IFERROR(IF(VLOOKUP('Xlookup set'!$S247,'Xlookup set'!$A$1:$R$1200,6,FALSE)=0,"",VLOOKUP('Xlookup set'!$S247,'Xlookup set'!$A$1:$R$1200,6,FALSE)),"")</f>
        <v/>
      </c>
      <c r="F247" t="str">
        <f t="array" aca="1" ref="F247" ca="1">IFERROR(F(VLOOKUP('Xlookup set'!$S247,'Xlookup set'!$A$1:$R$1200,7,FALSE)=0,"",VLOOKUP('Xlookup set'!$S247,'Xlookup set'!$A$1:$R$1200,7,FALSE)),"")</f>
        <v/>
      </c>
      <c r="G247" t="str">
        <f>IFERROR(IF(VLOOKUP('Xlookup set'!$S247,'Xlookup set'!$A$1:$R$1200,8,FALSE)=0,"",VLOOKUP('Xlookup set'!$S247,'Xlookup set'!$A$1:$R$1200,8,FALSE)),"")</f>
        <v/>
      </c>
      <c r="H247" s="89" t="str">
        <f>IFERROR(IF(VLOOKUP('Xlookup set'!$S247,'Xlookup set'!$A$1:$R$1200,9,FALSE)=0,"",VLOOKUP('Xlookup set'!$S247,'Xlookup set'!$A$1:$R$1200,9,FALSE)),"")</f>
        <v/>
      </c>
      <c r="I247" t="str">
        <f>IFERROR(IF(VLOOKUP('Xlookup set'!$S247,'Xlookup set'!$A$1:$R$1200,10,FALSE)=0,"",VLOOKUP('Xlookup set'!$S247,'Xlookup set'!$A$1:$R$1200,10,FALSE)),"")</f>
        <v/>
      </c>
      <c r="J247" t="str">
        <f>IFERROR(IF(VLOOKUP('Xlookup set'!$S247,'Xlookup set'!$A$1:$R$1200,11,FALSE)=0,"",VLOOKUP('Xlookup set'!$S247,'Xlookup set'!$A$1:$R$1200,11,FALSE)),"")</f>
        <v/>
      </c>
      <c r="K247" t="str">
        <f>IFERROR(IF(VLOOKUP('Xlookup set'!$S247,'Xlookup set'!$A$1:$R$1200,12,FALSE)=0,"",VLOOKUP('Xlookup set'!$S247,'Xlookup set'!$A$1:$R$1200,12,FALSE)),"")</f>
        <v/>
      </c>
      <c r="L247" t="str">
        <f>IFERROR(IF(VLOOKUP('Xlookup set'!$S247,'Xlookup set'!$A$1:$R$1200,13,FALSE)=0,"",VLOOKUP('Xlookup set'!$S247,'Xlookup set'!$A$1:$R$1200,13,FALSE)),"")</f>
        <v/>
      </c>
      <c r="M247" t="str">
        <f>IFERROR(IF(VLOOKUP('Xlookup set'!$S247,'Xlookup set'!$A$1:$R$1200,14,FALSE)=0,"",VLOOKUP('Xlookup set'!$S247,'Xlookup set'!$A$1:$R$1200,14,FALSE)),"")</f>
        <v/>
      </c>
      <c r="N247" t="str">
        <f>IFERROR(IF(VLOOKUP('Xlookup set'!$S247,'Xlookup set'!$A$1:$R$1200,15,FALSE)=0,"",VLOOKUP('Xlookup set'!$S247,'Xlookup set'!$A$1:$R$1200,15,FALSE)),"")</f>
        <v/>
      </c>
      <c r="O247" t="str">
        <f>IFERROR(IF(VLOOKUP('Xlookup set'!$S247,'Xlookup set'!$A$1:$R$1200,16,FALSE)=0,"",VLOOKUP('Xlookup set'!$S247,'Xlookup set'!$A$1:$R$1200,16,FALSE)),"")</f>
        <v/>
      </c>
      <c r="P247" t="str">
        <f t="array" aca="1" ref="P247" ca="1">IFERROR(Y2IF(VLOOKUP('Xlookup set'!$S247,'Xlookup set'!$A$1:$R$1200,17,FALSE)=0,"",VLOOKUP('Xlookup set'!$S247,'Xlookup set'!$A$1:$R$1200,17,FALSE)),"")</f>
        <v/>
      </c>
      <c r="Q247" t="str">
        <f>IFERROR(IF(VLOOKUP('Xlookup set'!$S247,'Xlookup set'!$A$1:$R$1200,18,FALSE)=0,"",VLOOKUP('Xlookup set'!$S247,'Xlookup set'!$A$1:$R$1200,18,FALSE)),"")</f>
        <v/>
      </c>
    </row>
    <row r="248" spans="1:17">
      <c r="A248" t="str">
        <f>IFERROR(VLOOKUP('Xlookup set'!$S248,'Xlookup set'!$A$1:$R$1200,2,FALSE),"")</f>
        <v/>
      </c>
      <c r="B248" t="str">
        <f>IF(I248&lt;&gt;"",ドッグキャリー!$I$2,"")</f>
        <v/>
      </c>
      <c r="C248" t="str">
        <f t="shared" si="10"/>
        <v/>
      </c>
      <c r="D248" t="str">
        <f t="shared" si="11"/>
        <v/>
      </c>
      <c r="E248" t="str">
        <f>IFERROR(IF(VLOOKUP('Xlookup set'!$S248,'Xlookup set'!$A$1:$R$1200,6,FALSE)=0,"",VLOOKUP('Xlookup set'!$S248,'Xlookup set'!$A$1:$R$1200,6,FALSE)),"")</f>
        <v/>
      </c>
      <c r="F248" t="str">
        <f t="array" aca="1" ref="F248" ca="1">IFERROR(F(VLOOKUP('Xlookup set'!$S248,'Xlookup set'!$A$1:$R$1200,7,FALSE)=0,"",VLOOKUP('Xlookup set'!$S248,'Xlookup set'!$A$1:$R$1200,7,FALSE)),"")</f>
        <v/>
      </c>
      <c r="G248" t="str">
        <f>IFERROR(IF(VLOOKUP('Xlookup set'!$S248,'Xlookup set'!$A$1:$R$1200,8,FALSE)=0,"",VLOOKUP('Xlookup set'!$S248,'Xlookup set'!$A$1:$R$1200,8,FALSE)),"")</f>
        <v/>
      </c>
      <c r="H248" s="89" t="str">
        <f>IFERROR(IF(VLOOKUP('Xlookup set'!$S248,'Xlookup set'!$A$1:$R$1200,9,FALSE)=0,"",VLOOKUP('Xlookup set'!$S248,'Xlookup set'!$A$1:$R$1200,9,FALSE)),"")</f>
        <v/>
      </c>
      <c r="I248" t="str">
        <f>IFERROR(IF(VLOOKUP('Xlookup set'!$S248,'Xlookup set'!$A$1:$R$1200,10,FALSE)=0,"",VLOOKUP('Xlookup set'!$S248,'Xlookup set'!$A$1:$R$1200,10,FALSE)),"")</f>
        <v/>
      </c>
      <c r="J248" t="str">
        <f>IFERROR(IF(VLOOKUP('Xlookup set'!$S248,'Xlookup set'!$A$1:$R$1200,11,FALSE)=0,"",VLOOKUP('Xlookup set'!$S248,'Xlookup set'!$A$1:$R$1200,11,FALSE)),"")</f>
        <v/>
      </c>
      <c r="K248" t="str">
        <f>IFERROR(IF(VLOOKUP('Xlookup set'!$S248,'Xlookup set'!$A$1:$R$1200,12,FALSE)=0,"",VLOOKUP('Xlookup set'!$S248,'Xlookup set'!$A$1:$R$1200,12,FALSE)),"")</f>
        <v/>
      </c>
      <c r="L248" t="str">
        <f>IFERROR(IF(VLOOKUP('Xlookup set'!$S248,'Xlookup set'!$A$1:$R$1200,13,FALSE)=0,"",VLOOKUP('Xlookup set'!$S248,'Xlookup set'!$A$1:$R$1200,13,FALSE)),"")</f>
        <v/>
      </c>
      <c r="M248" t="str">
        <f>IFERROR(IF(VLOOKUP('Xlookup set'!$S248,'Xlookup set'!$A$1:$R$1200,14,FALSE)=0,"",VLOOKUP('Xlookup set'!$S248,'Xlookup set'!$A$1:$R$1200,14,FALSE)),"")</f>
        <v/>
      </c>
      <c r="N248" t="str">
        <f>IFERROR(IF(VLOOKUP('Xlookup set'!$S248,'Xlookup set'!$A$1:$R$1200,15,FALSE)=0,"",VLOOKUP('Xlookup set'!$S248,'Xlookup set'!$A$1:$R$1200,15,FALSE)),"")</f>
        <v/>
      </c>
      <c r="O248" t="str">
        <f>IFERROR(IF(VLOOKUP('Xlookup set'!$S248,'Xlookup set'!$A$1:$R$1200,16,FALSE)=0,"",VLOOKUP('Xlookup set'!$S248,'Xlookup set'!$A$1:$R$1200,16,FALSE)),"")</f>
        <v/>
      </c>
      <c r="P248" t="str">
        <f t="array" aca="1" ref="P248" ca="1">IFERROR(Y2IF(VLOOKUP('Xlookup set'!$S248,'Xlookup set'!$A$1:$R$1200,17,FALSE)=0,"",VLOOKUP('Xlookup set'!$S248,'Xlookup set'!$A$1:$R$1200,17,FALSE)),"")</f>
        <v/>
      </c>
      <c r="Q248" t="str">
        <f>IFERROR(IF(VLOOKUP('Xlookup set'!$S248,'Xlookup set'!$A$1:$R$1200,18,FALSE)=0,"",VLOOKUP('Xlookup set'!$S248,'Xlookup set'!$A$1:$R$1200,18,FALSE)),"")</f>
        <v/>
      </c>
    </row>
    <row r="249" spans="1:17">
      <c r="A249" t="str">
        <f>IFERROR(VLOOKUP('Xlookup set'!$S249,'Xlookup set'!$A$1:$R$1200,2,FALSE),"")</f>
        <v/>
      </c>
      <c r="B249" t="str">
        <f>IF(I249&lt;&gt;"",ドッグキャリー!$I$2,"")</f>
        <v/>
      </c>
      <c r="C249" t="str">
        <f t="shared" si="10"/>
        <v/>
      </c>
      <c r="D249" t="str">
        <f t="shared" si="11"/>
        <v/>
      </c>
      <c r="E249" t="str">
        <f>IFERROR(IF(VLOOKUP('Xlookup set'!$S249,'Xlookup set'!$A$1:$R$1200,6,FALSE)=0,"",VLOOKUP('Xlookup set'!$S249,'Xlookup set'!$A$1:$R$1200,6,FALSE)),"")</f>
        <v/>
      </c>
      <c r="F249" t="str">
        <f t="array" aca="1" ref="F249" ca="1">IFERROR(F(VLOOKUP('Xlookup set'!$S249,'Xlookup set'!$A$1:$R$1200,7,FALSE)=0,"",VLOOKUP('Xlookup set'!$S249,'Xlookup set'!$A$1:$R$1200,7,FALSE)),"")</f>
        <v/>
      </c>
      <c r="G249" t="str">
        <f>IFERROR(IF(VLOOKUP('Xlookup set'!$S249,'Xlookup set'!$A$1:$R$1200,8,FALSE)=0,"",VLOOKUP('Xlookup set'!$S249,'Xlookup set'!$A$1:$R$1200,8,FALSE)),"")</f>
        <v/>
      </c>
      <c r="H249" s="89" t="str">
        <f>IFERROR(IF(VLOOKUP('Xlookup set'!$S249,'Xlookup set'!$A$1:$R$1200,9,FALSE)=0,"",VLOOKUP('Xlookup set'!$S249,'Xlookup set'!$A$1:$R$1200,9,FALSE)),"")</f>
        <v/>
      </c>
      <c r="I249" t="str">
        <f>IFERROR(IF(VLOOKUP('Xlookup set'!$S249,'Xlookup set'!$A$1:$R$1200,10,FALSE)=0,"",VLOOKUP('Xlookup set'!$S249,'Xlookup set'!$A$1:$R$1200,10,FALSE)),"")</f>
        <v/>
      </c>
      <c r="J249" t="str">
        <f>IFERROR(IF(VLOOKUP('Xlookup set'!$S249,'Xlookup set'!$A$1:$R$1200,11,FALSE)=0,"",VLOOKUP('Xlookup set'!$S249,'Xlookup set'!$A$1:$R$1200,11,FALSE)),"")</f>
        <v/>
      </c>
      <c r="K249" t="str">
        <f>IFERROR(IF(VLOOKUP('Xlookup set'!$S249,'Xlookup set'!$A$1:$R$1200,12,FALSE)=0,"",VLOOKUP('Xlookup set'!$S249,'Xlookup set'!$A$1:$R$1200,12,FALSE)),"")</f>
        <v/>
      </c>
      <c r="L249" t="str">
        <f>IFERROR(IF(VLOOKUP('Xlookup set'!$S249,'Xlookup set'!$A$1:$R$1200,13,FALSE)=0,"",VLOOKUP('Xlookup set'!$S249,'Xlookup set'!$A$1:$R$1200,13,FALSE)),"")</f>
        <v/>
      </c>
      <c r="M249" t="str">
        <f>IFERROR(IF(VLOOKUP('Xlookup set'!$S249,'Xlookup set'!$A$1:$R$1200,14,FALSE)=0,"",VLOOKUP('Xlookup set'!$S249,'Xlookup set'!$A$1:$R$1200,14,FALSE)),"")</f>
        <v/>
      </c>
      <c r="N249" t="str">
        <f>IFERROR(IF(VLOOKUP('Xlookup set'!$S249,'Xlookup set'!$A$1:$R$1200,15,FALSE)=0,"",VLOOKUP('Xlookup set'!$S249,'Xlookup set'!$A$1:$R$1200,15,FALSE)),"")</f>
        <v/>
      </c>
      <c r="O249" t="str">
        <f>IFERROR(IF(VLOOKUP('Xlookup set'!$S249,'Xlookup set'!$A$1:$R$1200,16,FALSE)=0,"",VLOOKUP('Xlookup set'!$S249,'Xlookup set'!$A$1:$R$1200,16,FALSE)),"")</f>
        <v/>
      </c>
      <c r="P249" t="str">
        <f t="array" aca="1" ref="P249" ca="1">IFERROR(Y2IF(VLOOKUP('Xlookup set'!$S249,'Xlookup set'!$A$1:$R$1200,17,FALSE)=0,"",VLOOKUP('Xlookup set'!$S249,'Xlookup set'!$A$1:$R$1200,17,FALSE)),"")</f>
        <v/>
      </c>
      <c r="Q249" t="str">
        <f>IFERROR(IF(VLOOKUP('Xlookup set'!$S249,'Xlookup set'!$A$1:$R$1200,18,FALSE)=0,"",VLOOKUP('Xlookup set'!$S249,'Xlookup set'!$A$1:$R$1200,18,FALSE)),"")</f>
        <v/>
      </c>
    </row>
    <row r="250" spans="1:17">
      <c r="A250" t="str">
        <f>IFERROR(VLOOKUP('Xlookup set'!$S250,'Xlookup set'!$A$1:$R$1200,2,FALSE),"")</f>
        <v/>
      </c>
      <c r="B250" t="str">
        <f>IF(I250&lt;&gt;"",ドッグキャリー!$I$2,"")</f>
        <v/>
      </c>
      <c r="C250" t="str">
        <f t="shared" si="10"/>
        <v/>
      </c>
      <c r="D250" t="str">
        <f t="shared" si="11"/>
        <v/>
      </c>
      <c r="E250" t="str">
        <f>IFERROR(IF(VLOOKUP('Xlookup set'!$S250,'Xlookup set'!$A$1:$R$1200,6,FALSE)=0,"",VLOOKUP('Xlookup set'!$S250,'Xlookup set'!$A$1:$R$1200,6,FALSE)),"")</f>
        <v/>
      </c>
      <c r="F250" t="str">
        <f t="array" aca="1" ref="F250" ca="1">IFERROR(F(VLOOKUP('Xlookup set'!$S250,'Xlookup set'!$A$1:$R$1200,7,FALSE)=0,"",VLOOKUP('Xlookup set'!$S250,'Xlookup set'!$A$1:$R$1200,7,FALSE)),"")</f>
        <v/>
      </c>
      <c r="G250" t="str">
        <f>IFERROR(IF(VLOOKUP('Xlookup set'!$S250,'Xlookup set'!$A$1:$R$1200,8,FALSE)=0,"",VLOOKUP('Xlookup set'!$S250,'Xlookup set'!$A$1:$R$1200,8,FALSE)),"")</f>
        <v/>
      </c>
      <c r="H250" s="89" t="str">
        <f>IFERROR(IF(VLOOKUP('Xlookup set'!$S250,'Xlookup set'!$A$1:$R$1200,9,FALSE)=0,"",VLOOKUP('Xlookup set'!$S250,'Xlookup set'!$A$1:$R$1200,9,FALSE)),"")</f>
        <v/>
      </c>
      <c r="I250" t="str">
        <f>IFERROR(IF(VLOOKUP('Xlookup set'!$S250,'Xlookup set'!$A$1:$R$1200,10,FALSE)=0,"",VLOOKUP('Xlookup set'!$S250,'Xlookup set'!$A$1:$R$1200,10,FALSE)),"")</f>
        <v/>
      </c>
      <c r="J250" t="str">
        <f>IFERROR(IF(VLOOKUP('Xlookup set'!$S250,'Xlookup set'!$A$1:$R$1200,11,FALSE)=0,"",VLOOKUP('Xlookup set'!$S250,'Xlookup set'!$A$1:$R$1200,11,FALSE)),"")</f>
        <v/>
      </c>
      <c r="K250" t="str">
        <f>IFERROR(IF(VLOOKUP('Xlookup set'!$S250,'Xlookup set'!$A$1:$R$1200,12,FALSE)=0,"",VLOOKUP('Xlookup set'!$S250,'Xlookup set'!$A$1:$R$1200,12,FALSE)),"")</f>
        <v/>
      </c>
      <c r="L250" t="str">
        <f>IFERROR(IF(VLOOKUP('Xlookup set'!$S250,'Xlookup set'!$A$1:$R$1200,13,FALSE)=0,"",VLOOKUP('Xlookup set'!$S250,'Xlookup set'!$A$1:$R$1200,13,FALSE)),"")</f>
        <v/>
      </c>
      <c r="M250" t="str">
        <f>IFERROR(IF(VLOOKUP('Xlookup set'!$S250,'Xlookup set'!$A$1:$R$1200,14,FALSE)=0,"",VLOOKUP('Xlookup set'!$S250,'Xlookup set'!$A$1:$R$1200,14,FALSE)),"")</f>
        <v/>
      </c>
      <c r="N250" t="str">
        <f>IFERROR(IF(VLOOKUP('Xlookup set'!$S250,'Xlookup set'!$A$1:$R$1200,15,FALSE)=0,"",VLOOKUP('Xlookup set'!$S250,'Xlookup set'!$A$1:$R$1200,15,FALSE)),"")</f>
        <v/>
      </c>
      <c r="O250" t="str">
        <f>IFERROR(IF(VLOOKUP('Xlookup set'!$S250,'Xlookup set'!$A$1:$R$1200,16,FALSE)=0,"",VLOOKUP('Xlookup set'!$S250,'Xlookup set'!$A$1:$R$1200,16,FALSE)),"")</f>
        <v/>
      </c>
      <c r="P250" t="str">
        <f t="array" aca="1" ref="P250" ca="1">IFERROR(Y2IF(VLOOKUP('Xlookup set'!$S250,'Xlookup set'!$A$1:$R$1200,17,FALSE)=0,"",VLOOKUP('Xlookup set'!$S250,'Xlookup set'!$A$1:$R$1200,17,FALSE)),"")</f>
        <v/>
      </c>
      <c r="Q250" t="str">
        <f>IFERROR(IF(VLOOKUP('Xlookup set'!$S250,'Xlookup set'!$A$1:$R$1200,18,FALSE)=0,"",VLOOKUP('Xlookup set'!$S250,'Xlookup set'!$A$1:$R$1200,18,FALSE)),"")</f>
        <v/>
      </c>
    </row>
    <row r="251" spans="1:17">
      <c r="A251" t="str">
        <f>IFERROR(VLOOKUP('Xlookup set'!$S251,'Xlookup set'!$A$1:$R$1200,2,FALSE),"")</f>
        <v/>
      </c>
      <c r="B251" t="str">
        <f>IF(I251&lt;&gt;"",ドッグキャリー!$I$2,"")</f>
        <v/>
      </c>
      <c r="C251" t="str">
        <f t="shared" si="10"/>
        <v/>
      </c>
      <c r="D251" t="str">
        <f t="shared" si="11"/>
        <v/>
      </c>
      <c r="E251" t="str">
        <f>IFERROR(IF(VLOOKUP('Xlookup set'!$S251,'Xlookup set'!$A$1:$R$1200,6,FALSE)=0,"",VLOOKUP('Xlookup set'!$S251,'Xlookup set'!$A$1:$R$1200,6,FALSE)),"")</f>
        <v/>
      </c>
      <c r="F251" t="str">
        <f t="array" aca="1" ref="F251" ca="1">IFERROR(F(VLOOKUP('Xlookup set'!$S251,'Xlookup set'!$A$1:$R$1200,7,FALSE)=0,"",VLOOKUP('Xlookup set'!$S251,'Xlookup set'!$A$1:$R$1200,7,FALSE)),"")</f>
        <v/>
      </c>
      <c r="G251" t="str">
        <f>IFERROR(IF(VLOOKUP('Xlookup set'!$S251,'Xlookup set'!$A$1:$R$1200,8,FALSE)=0,"",VLOOKUP('Xlookup set'!$S251,'Xlookup set'!$A$1:$R$1200,8,FALSE)),"")</f>
        <v/>
      </c>
      <c r="H251" s="89" t="str">
        <f>IFERROR(IF(VLOOKUP('Xlookup set'!$S251,'Xlookup set'!$A$1:$R$1200,9,FALSE)=0,"",VLOOKUP('Xlookup set'!$S251,'Xlookup set'!$A$1:$R$1200,9,FALSE)),"")</f>
        <v/>
      </c>
      <c r="I251" t="str">
        <f>IFERROR(IF(VLOOKUP('Xlookup set'!$S251,'Xlookup set'!$A$1:$R$1200,10,FALSE)=0,"",VLOOKUP('Xlookup set'!$S251,'Xlookup set'!$A$1:$R$1200,10,FALSE)),"")</f>
        <v/>
      </c>
      <c r="J251" t="str">
        <f>IFERROR(IF(VLOOKUP('Xlookup set'!$S251,'Xlookup set'!$A$1:$R$1200,11,FALSE)=0,"",VLOOKUP('Xlookup set'!$S251,'Xlookup set'!$A$1:$R$1200,11,FALSE)),"")</f>
        <v/>
      </c>
      <c r="K251" t="str">
        <f>IFERROR(IF(VLOOKUP('Xlookup set'!$S251,'Xlookup set'!$A$1:$R$1200,12,FALSE)=0,"",VLOOKUP('Xlookup set'!$S251,'Xlookup set'!$A$1:$R$1200,12,FALSE)),"")</f>
        <v/>
      </c>
      <c r="L251" t="str">
        <f>IFERROR(IF(VLOOKUP('Xlookup set'!$S251,'Xlookup set'!$A$1:$R$1200,13,FALSE)=0,"",VLOOKUP('Xlookup set'!$S251,'Xlookup set'!$A$1:$R$1200,13,FALSE)),"")</f>
        <v/>
      </c>
      <c r="M251" t="str">
        <f>IFERROR(IF(VLOOKUP('Xlookup set'!$S251,'Xlookup set'!$A$1:$R$1200,14,FALSE)=0,"",VLOOKUP('Xlookup set'!$S251,'Xlookup set'!$A$1:$R$1200,14,FALSE)),"")</f>
        <v/>
      </c>
      <c r="N251" t="str">
        <f>IFERROR(IF(VLOOKUP('Xlookup set'!$S251,'Xlookup set'!$A$1:$R$1200,15,FALSE)=0,"",VLOOKUP('Xlookup set'!$S251,'Xlookup set'!$A$1:$R$1200,15,FALSE)),"")</f>
        <v/>
      </c>
      <c r="O251" t="str">
        <f>IFERROR(IF(VLOOKUP('Xlookup set'!$S251,'Xlookup set'!$A$1:$R$1200,16,FALSE)=0,"",VLOOKUP('Xlookup set'!$S251,'Xlookup set'!$A$1:$R$1200,16,FALSE)),"")</f>
        <v/>
      </c>
      <c r="P251" t="str">
        <f t="array" aca="1" ref="P251" ca="1">IFERROR(Y2IF(VLOOKUP('Xlookup set'!$S251,'Xlookup set'!$A$1:$R$1200,17,FALSE)=0,"",VLOOKUP('Xlookup set'!$S251,'Xlookup set'!$A$1:$R$1200,17,FALSE)),"")</f>
        <v/>
      </c>
      <c r="Q251" t="str">
        <f>IFERROR(IF(VLOOKUP('Xlookup set'!$S251,'Xlookup set'!$A$1:$R$1200,18,FALSE)=0,"",VLOOKUP('Xlookup set'!$S251,'Xlookup set'!$A$1:$R$1200,18,FALSE)),"")</f>
        <v/>
      </c>
    </row>
    <row r="252" spans="1:17">
      <c r="A252" t="str">
        <f>IFERROR(VLOOKUP('Xlookup set'!$S252,'Xlookup set'!$A$1:$R$1200,2,FALSE),"")</f>
        <v/>
      </c>
      <c r="B252" t="str">
        <f>IF(I252&lt;&gt;"",ドッグキャリー!$I$2,"")</f>
        <v/>
      </c>
      <c r="C252" t="str">
        <f t="shared" si="10"/>
        <v/>
      </c>
      <c r="D252" t="str">
        <f t="shared" si="11"/>
        <v/>
      </c>
      <c r="E252" t="str">
        <f>IFERROR(IF(VLOOKUP('Xlookup set'!$S252,'Xlookup set'!$A$1:$R$1200,6,FALSE)=0,"",VLOOKUP('Xlookup set'!$S252,'Xlookup set'!$A$1:$R$1200,6,FALSE)),"")</f>
        <v/>
      </c>
      <c r="F252" t="str">
        <f t="array" aca="1" ref="F252" ca="1">IFERROR(F(VLOOKUP('Xlookup set'!$S252,'Xlookup set'!$A$1:$R$1200,7,FALSE)=0,"",VLOOKUP('Xlookup set'!$S252,'Xlookup set'!$A$1:$R$1200,7,FALSE)),"")</f>
        <v/>
      </c>
      <c r="G252" t="str">
        <f>IFERROR(IF(VLOOKUP('Xlookup set'!$S252,'Xlookup set'!$A$1:$R$1200,8,FALSE)=0,"",VLOOKUP('Xlookup set'!$S252,'Xlookup set'!$A$1:$R$1200,8,FALSE)),"")</f>
        <v/>
      </c>
      <c r="H252" s="89" t="str">
        <f>IFERROR(IF(VLOOKUP('Xlookup set'!$S252,'Xlookup set'!$A$1:$R$1200,9,FALSE)=0,"",VLOOKUP('Xlookup set'!$S252,'Xlookup set'!$A$1:$R$1200,9,FALSE)),"")</f>
        <v/>
      </c>
      <c r="I252" t="str">
        <f>IFERROR(IF(VLOOKUP('Xlookup set'!$S252,'Xlookup set'!$A$1:$R$1200,10,FALSE)=0,"",VLOOKUP('Xlookup set'!$S252,'Xlookup set'!$A$1:$R$1200,10,FALSE)),"")</f>
        <v/>
      </c>
      <c r="J252" t="str">
        <f>IFERROR(IF(VLOOKUP('Xlookup set'!$S252,'Xlookup set'!$A$1:$R$1200,11,FALSE)=0,"",VLOOKUP('Xlookup set'!$S252,'Xlookup set'!$A$1:$R$1200,11,FALSE)),"")</f>
        <v/>
      </c>
      <c r="K252" t="str">
        <f>IFERROR(IF(VLOOKUP('Xlookup set'!$S252,'Xlookup set'!$A$1:$R$1200,12,FALSE)=0,"",VLOOKUP('Xlookup set'!$S252,'Xlookup set'!$A$1:$R$1200,12,FALSE)),"")</f>
        <v/>
      </c>
      <c r="L252" t="str">
        <f>IFERROR(IF(VLOOKUP('Xlookup set'!$S252,'Xlookup set'!$A$1:$R$1200,13,FALSE)=0,"",VLOOKUP('Xlookup set'!$S252,'Xlookup set'!$A$1:$R$1200,13,FALSE)),"")</f>
        <v/>
      </c>
      <c r="M252" t="str">
        <f>IFERROR(IF(VLOOKUP('Xlookup set'!$S252,'Xlookup set'!$A$1:$R$1200,14,FALSE)=0,"",VLOOKUP('Xlookup set'!$S252,'Xlookup set'!$A$1:$R$1200,14,FALSE)),"")</f>
        <v/>
      </c>
      <c r="N252" t="str">
        <f>IFERROR(IF(VLOOKUP('Xlookup set'!$S252,'Xlookup set'!$A$1:$R$1200,15,FALSE)=0,"",VLOOKUP('Xlookup set'!$S252,'Xlookup set'!$A$1:$R$1200,15,FALSE)),"")</f>
        <v/>
      </c>
      <c r="O252" t="str">
        <f>IFERROR(IF(VLOOKUP('Xlookup set'!$S252,'Xlookup set'!$A$1:$R$1200,16,FALSE)=0,"",VLOOKUP('Xlookup set'!$S252,'Xlookup set'!$A$1:$R$1200,16,FALSE)),"")</f>
        <v/>
      </c>
      <c r="P252" t="str">
        <f t="array" aca="1" ref="P252" ca="1">IFERROR(Y2IF(VLOOKUP('Xlookup set'!$S252,'Xlookup set'!$A$1:$R$1200,17,FALSE)=0,"",VLOOKUP('Xlookup set'!$S252,'Xlookup set'!$A$1:$R$1200,17,FALSE)),"")</f>
        <v/>
      </c>
      <c r="Q252" t="str">
        <f>IFERROR(IF(VLOOKUP('Xlookup set'!$S252,'Xlookup set'!$A$1:$R$1200,18,FALSE)=0,"",VLOOKUP('Xlookup set'!$S252,'Xlookup set'!$A$1:$R$1200,18,FALSE)),"")</f>
        <v/>
      </c>
    </row>
    <row r="253" spans="1:17">
      <c r="A253" t="str">
        <f>IFERROR(VLOOKUP('Xlookup set'!$S253,'Xlookup set'!$A$1:$R$1200,2,FALSE),"")</f>
        <v/>
      </c>
      <c r="B253" t="str">
        <f>IF(I253&lt;&gt;"",ドッグキャリー!$I$2,"")</f>
        <v/>
      </c>
      <c r="C253" t="str">
        <f t="shared" si="10"/>
        <v/>
      </c>
      <c r="D253" t="str">
        <f t="shared" si="11"/>
        <v/>
      </c>
      <c r="E253" t="str">
        <f>IFERROR(IF(VLOOKUP('Xlookup set'!$S253,'Xlookup set'!$A$1:$R$1200,6,FALSE)=0,"",VLOOKUP('Xlookup set'!$S253,'Xlookup set'!$A$1:$R$1200,6,FALSE)),"")</f>
        <v/>
      </c>
      <c r="F253" t="str">
        <f t="array" aca="1" ref="F253" ca="1">IFERROR(F(VLOOKUP('Xlookup set'!$S253,'Xlookup set'!$A$1:$R$1200,7,FALSE)=0,"",VLOOKUP('Xlookup set'!$S253,'Xlookup set'!$A$1:$R$1200,7,FALSE)),"")</f>
        <v/>
      </c>
      <c r="G253" t="str">
        <f>IFERROR(IF(VLOOKUP('Xlookup set'!$S253,'Xlookup set'!$A$1:$R$1200,8,FALSE)=0,"",VLOOKUP('Xlookup set'!$S253,'Xlookup set'!$A$1:$R$1200,8,FALSE)),"")</f>
        <v/>
      </c>
      <c r="H253" s="89" t="str">
        <f>IFERROR(IF(VLOOKUP('Xlookup set'!$S253,'Xlookup set'!$A$1:$R$1200,9,FALSE)=0,"",VLOOKUP('Xlookup set'!$S253,'Xlookup set'!$A$1:$R$1200,9,FALSE)),"")</f>
        <v/>
      </c>
      <c r="I253" t="str">
        <f>IFERROR(IF(VLOOKUP('Xlookup set'!$S253,'Xlookup set'!$A$1:$R$1200,10,FALSE)=0,"",VLOOKUP('Xlookup set'!$S253,'Xlookup set'!$A$1:$R$1200,10,FALSE)),"")</f>
        <v/>
      </c>
      <c r="J253" t="str">
        <f>IFERROR(IF(VLOOKUP('Xlookup set'!$S253,'Xlookup set'!$A$1:$R$1200,11,FALSE)=0,"",VLOOKUP('Xlookup set'!$S253,'Xlookup set'!$A$1:$R$1200,11,FALSE)),"")</f>
        <v/>
      </c>
      <c r="K253" t="str">
        <f>IFERROR(IF(VLOOKUP('Xlookup set'!$S253,'Xlookup set'!$A$1:$R$1200,12,FALSE)=0,"",VLOOKUP('Xlookup set'!$S253,'Xlookup set'!$A$1:$R$1200,12,FALSE)),"")</f>
        <v/>
      </c>
      <c r="L253" t="str">
        <f>IFERROR(IF(VLOOKUP('Xlookup set'!$S253,'Xlookup set'!$A$1:$R$1200,13,FALSE)=0,"",VLOOKUP('Xlookup set'!$S253,'Xlookup set'!$A$1:$R$1200,13,FALSE)),"")</f>
        <v/>
      </c>
      <c r="M253" t="str">
        <f>IFERROR(IF(VLOOKUP('Xlookup set'!$S253,'Xlookup set'!$A$1:$R$1200,14,FALSE)=0,"",VLOOKUP('Xlookup set'!$S253,'Xlookup set'!$A$1:$R$1200,14,FALSE)),"")</f>
        <v/>
      </c>
      <c r="N253" t="str">
        <f>IFERROR(IF(VLOOKUP('Xlookup set'!$S253,'Xlookup set'!$A$1:$R$1200,15,FALSE)=0,"",VLOOKUP('Xlookup set'!$S253,'Xlookup set'!$A$1:$R$1200,15,FALSE)),"")</f>
        <v/>
      </c>
      <c r="O253" t="str">
        <f>IFERROR(IF(VLOOKUP('Xlookup set'!$S253,'Xlookup set'!$A$1:$R$1200,16,FALSE)=0,"",VLOOKUP('Xlookup set'!$S253,'Xlookup set'!$A$1:$R$1200,16,FALSE)),"")</f>
        <v/>
      </c>
      <c r="P253" t="str">
        <f t="array" aca="1" ref="P253" ca="1">IFERROR(Y2IF(VLOOKUP('Xlookup set'!$S253,'Xlookup set'!$A$1:$R$1200,17,FALSE)=0,"",VLOOKUP('Xlookup set'!$S253,'Xlookup set'!$A$1:$R$1200,17,FALSE)),"")</f>
        <v/>
      </c>
      <c r="Q253" t="str">
        <f>IFERROR(IF(VLOOKUP('Xlookup set'!$S253,'Xlookup set'!$A$1:$R$1200,18,FALSE)=0,"",VLOOKUP('Xlookup set'!$S253,'Xlookup set'!$A$1:$R$1200,18,FALSE)),"")</f>
        <v/>
      </c>
    </row>
    <row r="254" spans="1:17">
      <c r="A254" t="str">
        <f>IFERROR(VLOOKUP('Xlookup set'!$S254,'Xlookup set'!$A$1:$R$1200,2,FALSE),"")</f>
        <v/>
      </c>
      <c r="B254" t="str">
        <f>IF(I254&lt;&gt;"",ドッグキャリー!$I$2,"")</f>
        <v/>
      </c>
      <c r="C254" t="str">
        <f t="shared" si="10"/>
        <v/>
      </c>
      <c r="D254" t="str">
        <f t="shared" si="11"/>
        <v/>
      </c>
      <c r="E254" t="str">
        <f>IFERROR(IF(VLOOKUP('Xlookup set'!$S254,'Xlookup set'!$A$1:$R$1200,6,FALSE)=0,"",VLOOKUP('Xlookup set'!$S254,'Xlookup set'!$A$1:$R$1200,6,FALSE)),"")</f>
        <v/>
      </c>
      <c r="F254" t="str">
        <f t="array" aca="1" ref="F254" ca="1">IFERROR(F(VLOOKUP('Xlookup set'!$S254,'Xlookup set'!$A$1:$R$1200,7,FALSE)=0,"",VLOOKUP('Xlookup set'!$S254,'Xlookup set'!$A$1:$R$1200,7,FALSE)),"")</f>
        <v/>
      </c>
      <c r="G254" t="str">
        <f>IFERROR(IF(VLOOKUP('Xlookup set'!$S254,'Xlookup set'!$A$1:$R$1200,8,FALSE)=0,"",VLOOKUP('Xlookup set'!$S254,'Xlookup set'!$A$1:$R$1200,8,FALSE)),"")</f>
        <v/>
      </c>
      <c r="H254" s="89" t="str">
        <f>IFERROR(IF(VLOOKUP('Xlookup set'!$S254,'Xlookup set'!$A$1:$R$1200,9,FALSE)=0,"",VLOOKUP('Xlookup set'!$S254,'Xlookup set'!$A$1:$R$1200,9,FALSE)),"")</f>
        <v/>
      </c>
      <c r="I254" t="str">
        <f>IFERROR(IF(VLOOKUP('Xlookup set'!$S254,'Xlookup set'!$A$1:$R$1200,10,FALSE)=0,"",VLOOKUP('Xlookup set'!$S254,'Xlookup set'!$A$1:$R$1200,10,FALSE)),"")</f>
        <v/>
      </c>
      <c r="J254" t="str">
        <f>IFERROR(IF(VLOOKUP('Xlookup set'!$S254,'Xlookup set'!$A$1:$R$1200,11,FALSE)=0,"",VLOOKUP('Xlookup set'!$S254,'Xlookup set'!$A$1:$R$1200,11,FALSE)),"")</f>
        <v/>
      </c>
      <c r="K254" t="str">
        <f>IFERROR(IF(VLOOKUP('Xlookup set'!$S254,'Xlookup set'!$A$1:$R$1200,12,FALSE)=0,"",VLOOKUP('Xlookup set'!$S254,'Xlookup set'!$A$1:$R$1200,12,FALSE)),"")</f>
        <v/>
      </c>
      <c r="L254" t="str">
        <f>IFERROR(IF(VLOOKUP('Xlookup set'!$S254,'Xlookup set'!$A$1:$R$1200,13,FALSE)=0,"",VLOOKUP('Xlookup set'!$S254,'Xlookup set'!$A$1:$R$1200,13,FALSE)),"")</f>
        <v/>
      </c>
      <c r="M254" t="str">
        <f>IFERROR(IF(VLOOKUP('Xlookup set'!$S254,'Xlookup set'!$A$1:$R$1200,14,FALSE)=0,"",VLOOKUP('Xlookup set'!$S254,'Xlookup set'!$A$1:$R$1200,14,FALSE)),"")</f>
        <v/>
      </c>
      <c r="N254" t="str">
        <f>IFERROR(IF(VLOOKUP('Xlookup set'!$S254,'Xlookup set'!$A$1:$R$1200,15,FALSE)=0,"",VLOOKUP('Xlookup set'!$S254,'Xlookup set'!$A$1:$R$1200,15,FALSE)),"")</f>
        <v/>
      </c>
      <c r="O254" t="str">
        <f>IFERROR(IF(VLOOKUP('Xlookup set'!$S254,'Xlookup set'!$A$1:$R$1200,16,FALSE)=0,"",VLOOKUP('Xlookup set'!$S254,'Xlookup set'!$A$1:$R$1200,16,FALSE)),"")</f>
        <v/>
      </c>
      <c r="P254" t="str">
        <f t="array" aca="1" ref="P254" ca="1">IFERROR(Y2IF(VLOOKUP('Xlookup set'!$S254,'Xlookup set'!$A$1:$R$1200,17,FALSE)=0,"",VLOOKUP('Xlookup set'!$S254,'Xlookup set'!$A$1:$R$1200,17,FALSE)),"")</f>
        <v/>
      </c>
      <c r="Q254" t="str">
        <f>IFERROR(IF(VLOOKUP('Xlookup set'!$S254,'Xlookup set'!$A$1:$R$1200,18,FALSE)=0,"",VLOOKUP('Xlookup set'!$S254,'Xlookup set'!$A$1:$R$1200,18,FALSE)),"")</f>
        <v/>
      </c>
    </row>
    <row r="255" spans="1:17">
      <c r="A255" t="str">
        <f>IFERROR(VLOOKUP('Xlookup set'!$S255,'Xlookup set'!$A$1:$R$1200,2,FALSE),"")</f>
        <v/>
      </c>
      <c r="B255" t="str">
        <f>IF(I255&lt;&gt;"",ドッグキャリー!$I$2,"")</f>
        <v/>
      </c>
      <c r="C255" t="str">
        <f t="shared" si="10"/>
        <v/>
      </c>
      <c r="D255" t="str">
        <f t="shared" si="11"/>
        <v/>
      </c>
      <c r="E255" t="str">
        <f>IFERROR(IF(VLOOKUP('Xlookup set'!$S255,'Xlookup set'!$A$1:$R$1200,6,FALSE)=0,"",VLOOKUP('Xlookup set'!$S255,'Xlookup set'!$A$1:$R$1200,6,FALSE)),"")</f>
        <v/>
      </c>
      <c r="F255" t="str">
        <f t="array" aca="1" ref="F255" ca="1">IFERROR(F(VLOOKUP('Xlookup set'!$S255,'Xlookup set'!$A$1:$R$1200,7,FALSE)=0,"",VLOOKUP('Xlookup set'!$S255,'Xlookup set'!$A$1:$R$1200,7,FALSE)),"")</f>
        <v/>
      </c>
      <c r="G255" t="str">
        <f>IFERROR(IF(VLOOKUP('Xlookup set'!$S255,'Xlookup set'!$A$1:$R$1200,8,FALSE)=0,"",VLOOKUP('Xlookup set'!$S255,'Xlookup set'!$A$1:$R$1200,8,FALSE)),"")</f>
        <v/>
      </c>
      <c r="H255" s="89" t="str">
        <f>IFERROR(IF(VLOOKUP('Xlookup set'!$S255,'Xlookup set'!$A$1:$R$1200,9,FALSE)=0,"",VLOOKUP('Xlookup set'!$S255,'Xlookup set'!$A$1:$R$1200,9,FALSE)),"")</f>
        <v/>
      </c>
      <c r="I255" t="str">
        <f>IFERROR(IF(VLOOKUP('Xlookup set'!$S255,'Xlookup set'!$A$1:$R$1200,10,FALSE)=0,"",VLOOKUP('Xlookup set'!$S255,'Xlookup set'!$A$1:$R$1200,10,FALSE)),"")</f>
        <v/>
      </c>
      <c r="J255" t="str">
        <f>IFERROR(IF(VLOOKUP('Xlookup set'!$S255,'Xlookup set'!$A$1:$R$1200,11,FALSE)=0,"",VLOOKUP('Xlookup set'!$S255,'Xlookup set'!$A$1:$R$1200,11,FALSE)),"")</f>
        <v/>
      </c>
      <c r="K255" t="str">
        <f>IFERROR(IF(VLOOKUP('Xlookup set'!$S255,'Xlookup set'!$A$1:$R$1200,12,FALSE)=0,"",VLOOKUP('Xlookup set'!$S255,'Xlookup set'!$A$1:$R$1200,12,FALSE)),"")</f>
        <v/>
      </c>
      <c r="L255" t="str">
        <f>IFERROR(IF(VLOOKUP('Xlookup set'!$S255,'Xlookup set'!$A$1:$R$1200,13,FALSE)=0,"",VLOOKUP('Xlookup set'!$S255,'Xlookup set'!$A$1:$R$1200,13,FALSE)),"")</f>
        <v/>
      </c>
      <c r="M255" t="str">
        <f>IFERROR(IF(VLOOKUP('Xlookup set'!$S255,'Xlookup set'!$A$1:$R$1200,14,FALSE)=0,"",VLOOKUP('Xlookup set'!$S255,'Xlookup set'!$A$1:$R$1200,14,FALSE)),"")</f>
        <v/>
      </c>
      <c r="N255" t="str">
        <f>IFERROR(IF(VLOOKUP('Xlookup set'!$S255,'Xlookup set'!$A$1:$R$1200,15,FALSE)=0,"",VLOOKUP('Xlookup set'!$S255,'Xlookup set'!$A$1:$R$1200,15,FALSE)),"")</f>
        <v/>
      </c>
      <c r="O255" t="str">
        <f>IFERROR(IF(VLOOKUP('Xlookup set'!$S255,'Xlookup set'!$A$1:$R$1200,16,FALSE)=0,"",VLOOKUP('Xlookup set'!$S255,'Xlookup set'!$A$1:$R$1200,16,FALSE)),"")</f>
        <v/>
      </c>
      <c r="P255" t="str">
        <f t="array" aca="1" ref="P255" ca="1">IFERROR(Y2IF(VLOOKUP('Xlookup set'!$S255,'Xlookup set'!$A$1:$R$1200,17,FALSE)=0,"",VLOOKUP('Xlookup set'!$S255,'Xlookup set'!$A$1:$R$1200,17,FALSE)),"")</f>
        <v/>
      </c>
      <c r="Q255" t="str">
        <f>IFERROR(IF(VLOOKUP('Xlookup set'!$S255,'Xlookup set'!$A$1:$R$1200,18,FALSE)=0,"",VLOOKUP('Xlookup set'!$S255,'Xlookup set'!$A$1:$R$1200,18,FALSE)),"")</f>
        <v/>
      </c>
    </row>
    <row r="256" spans="1:17">
      <c r="A256" t="str">
        <f>IFERROR(VLOOKUP('Xlookup set'!$S256,'Xlookup set'!$A$1:$R$1200,2,FALSE),"")</f>
        <v/>
      </c>
      <c r="B256" t="str">
        <f>IF(I256&lt;&gt;"",ドッグキャリー!$I$2,"")</f>
        <v/>
      </c>
      <c r="C256" t="str">
        <f t="shared" si="10"/>
        <v/>
      </c>
      <c r="D256" t="str">
        <f t="shared" si="11"/>
        <v/>
      </c>
      <c r="E256" t="str">
        <f>IFERROR(IF(VLOOKUP('Xlookup set'!$S256,'Xlookup set'!$A$1:$R$1200,6,FALSE)=0,"",VLOOKUP('Xlookup set'!$S256,'Xlookup set'!$A$1:$R$1200,6,FALSE)),"")</f>
        <v/>
      </c>
      <c r="F256" t="str">
        <f t="array" aca="1" ref="F256" ca="1">IFERROR(F(VLOOKUP('Xlookup set'!$S256,'Xlookup set'!$A$1:$R$1200,7,FALSE)=0,"",VLOOKUP('Xlookup set'!$S256,'Xlookup set'!$A$1:$R$1200,7,FALSE)),"")</f>
        <v/>
      </c>
      <c r="G256" t="str">
        <f>IFERROR(IF(VLOOKUP('Xlookup set'!$S256,'Xlookup set'!$A$1:$R$1200,8,FALSE)=0,"",VLOOKUP('Xlookup set'!$S256,'Xlookup set'!$A$1:$R$1200,8,FALSE)),"")</f>
        <v/>
      </c>
      <c r="H256" s="89" t="str">
        <f>IFERROR(IF(VLOOKUP('Xlookup set'!$S256,'Xlookup set'!$A$1:$R$1200,9,FALSE)=0,"",VLOOKUP('Xlookup set'!$S256,'Xlookup set'!$A$1:$R$1200,9,FALSE)),"")</f>
        <v/>
      </c>
      <c r="I256" t="str">
        <f>IFERROR(IF(VLOOKUP('Xlookup set'!$S256,'Xlookup set'!$A$1:$R$1200,10,FALSE)=0,"",VLOOKUP('Xlookup set'!$S256,'Xlookup set'!$A$1:$R$1200,10,FALSE)),"")</f>
        <v/>
      </c>
      <c r="J256" t="str">
        <f>IFERROR(IF(VLOOKUP('Xlookup set'!$S256,'Xlookup set'!$A$1:$R$1200,11,FALSE)=0,"",VLOOKUP('Xlookup set'!$S256,'Xlookup set'!$A$1:$R$1200,11,FALSE)),"")</f>
        <v/>
      </c>
      <c r="K256" t="str">
        <f>IFERROR(IF(VLOOKUP('Xlookup set'!$S256,'Xlookup set'!$A$1:$R$1200,12,FALSE)=0,"",VLOOKUP('Xlookup set'!$S256,'Xlookup set'!$A$1:$R$1200,12,FALSE)),"")</f>
        <v/>
      </c>
      <c r="L256" t="str">
        <f>IFERROR(IF(VLOOKUP('Xlookup set'!$S256,'Xlookup set'!$A$1:$R$1200,13,FALSE)=0,"",VLOOKUP('Xlookup set'!$S256,'Xlookup set'!$A$1:$R$1200,13,FALSE)),"")</f>
        <v/>
      </c>
      <c r="M256" t="str">
        <f>IFERROR(IF(VLOOKUP('Xlookup set'!$S256,'Xlookup set'!$A$1:$R$1200,14,FALSE)=0,"",VLOOKUP('Xlookup set'!$S256,'Xlookup set'!$A$1:$R$1200,14,FALSE)),"")</f>
        <v/>
      </c>
      <c r="N256" t="str">
        <f>IFERROR(IF(VLOOKUP('Xlookup set'!$S256,'Xlookup set'!$A$1:$R$1200,15,FALSE)=0,"",VLOOKUP('Xlookup set'!$S256,'Xlookup set'!$A$1:$R$1200,15,FALSE)),"")</f>
        <v/>
      </c>
      <c r="O256" t="str">
        <f>IFERROR(IF(VLOOKUP('Xlookup set'!$S256,'Xlookup set'!$A$1:$R$1200,16,FALSE)=0,"",VLOOKUP('Xlookup set'!$S256,'Xlookup set'!$A$1:$R$1200,16,FALSE)),"")</f>
        <v/>
      </c>
      <c r="P256" t="str">
        <f t="array" aca="1" ref="P256" ca="1">IFERROR(Y2IF(VLOOKUP('Xlookup set'!$S256,'Xlookup set'!$A$1:$R$1200,17,FALSE)=0,"",VLOOKUP('Xlookup set'!$S256,'Xlookup set'!$A$1:$R$1200,17,FALSE)),"")</f>
        <v/>
      </c>
      <c r="Q256" t="str">
        <f>IFERROR(IF(VLOOKUP('Xlookup set'!$S256,'Xlookup set'!$A$1:$R$1200,18,FALSE)=0,"",VLOOKUP('Xlookup set'!$S256,'Xlookup set'!$A$1:$R$1200,18,FALSE)),"")</f>
        <v/>
      </c>
    </row>
    <row r="257" spans="1:17">
      <c r="A257" t="str">
        <f>IFERROR(VLOOKUP('Xlookup set'!$S257,'Xlookup set'!$A$1:$R$1200,2,FALSE),"")</f>
        <v/>
      </c>
      <c r="B257" t="str">
        <f>IF(I257&lt;&gt;"",ドッグキャリー!$I$2,"")</f>
        <v/>
      </c>
      <c r="C257" t="str">
        <f t="shared" si="10"/>
        <v/>
      </c>
      <c r="D257" t="str">
        <f t="shared" si="11"/>
        <v/>
      </c>
      <c r="E257" t="str">
        <f>IFERROR(IF(VLOOKUP('Xlookup set'!$S257,'Xlookup set'!$A$1:$R$1200,6,FALSE)=0,"",VLOOKUP('Xlookup set'!$S257,'Xlookup set'!$A$1:$R$1200,6,FALSE)),"")</f>
        <v/>
      </c>
      <c r="F257" t="str">
        <f t="array" aca="1" ref="F257" ca="1">IFERROR(F(VLOOKUP('Xlookup set'!$S257,'Xlookup set'!$A$1:$R$1200,7,FALSE)=0,"",VLOOKUP('Xlookup set'!$S257,'Xlookup set'!$A$1:$R$1200,7,FALSE)),"")</f>
        <v/>
      </c>
      <c r="G257" t="str">
        <f>IFERROR(IF(VLOOKUP('Xlookup set'!$S257,'Xlookup set'!$A$1:$R$1200,8,FALSE)=0,"",VLOOKUP('Xlookup set'!$S257,'Xlookup set'!$A$1:$R$1200,8,FALSE)),"")</f>
        <v/>
      </c>
      <c r="H257" s="89" t="str">
        <f>IFERROR(IF(VLOOKUP('Xlookup set'!$S257,'Xlookup set'!$A$1:$R$1200,9,FALSE)=0,"",VLOOKUP('Xlookup set'!$S257,'Xlookup set'!$A$1:$R$1200,9,FALSE)),"")</f>
        <v/>
      </c>
      <c r="I257" t="str">
        <f>IFERROR(IF(VLOOKUP('Xlookup set'!$S257,'Xlookup set'!$A$1:$R$1200,10,FALSE)=0,"",VLOOKUP('Xlookup set'!$S257,'Xlookup set'!$A$1:$R$1200,10,FALSE)),"")</f>
        <v/>
      </c>
      <c r="J257" t="str">
        <f>IFERROR(IF(VLOOKUP('Xlookup set'!$S257,'Xlookup set'!$A$1:$R$1200,11,FALSE)=0,"",VLOOKUP('Xlookup set'!$S257,'Xlookup set'!$A$1:$R$1200,11,FALSE)),"")</f>
        <v/>
      </c>
      <c r="K257" t="str">
        <f>IFERROR(IF(VLOOKUP('Xlookup set'!$S257,'Xlookup set'!$A$1:$R$1200,12,FALSE)=0,"",VLOOKUP('Xlookup set'!$S257,'Xlookup set'!$A$1:$R$1200,12,FALSE)),"")</f>
        <v/>
      </c>
      <c r="L257" t="str">
        <f>IFERROR(IF(VLOOKUP('Xlookup set'!$S257,'Xlookup set'!$A$1:$R$1200,13,FALSE)=0,"",VLOOKUP('Xlookup set'!$S257,'Xlookup set'!$A$1:$R$1200,13,FALSE)),"")</f>
        <v/>
      </c>
      <c r="M257" t="str">
        <f>IFERROR(IF(VLOOKUP('Xlookup set'!$S257,'Xlookup set'!$A$1:$R$1200,14,FALSE)=0,"",VLOOKUP('Xlookup set'!$S257,'Xlookup set'!$A$1:$R$1200,14,FALSE)),"")</f>
        <v/>
      </c>
      <c r="N257" t="str">
        <f>IFERROR(IF(VLOOKUP('Xlookup set'!$S257,'Xlookup set'!$A$1:$R$1200,15,FALSE)=0,"",VLOOKUP('Xlookup set'!$S257,'Xlookup set'!$A$1:$R$1200,15,FALSE)),"")</f>
        <v/>
      </c>
      <c r="O257" t="str">
        <f>IFERROR(IF(VLOOKUP('Xlookup set'!$S257,'Xlookup set'!$A$1:$R$1200,16,FALSE)=0,"",VLOOKUP('Xlookup set'!$S257,'Xlookup set'!$A$1:$R$1200,16,FALSE)),"")</f>
        <v/>
      </c>
      <c r="P257" t="str">
        <f t="array" aca="1" ref="P257" ca="1">IFERROR(Y2IF(VLOOKUP('Xlookup set'!$S257,'Xlookup set'!$A$1:$R$1200,17,FALSE)=0,"",VLOOKUP('Xlookup set'!$S257,'Xlookup set'!$A$1:$R$1200,17,FALSE)),"")</f>
        <v/>
      </c>
      <c r="Q257" t="str">
        <f>IFERROR(IF(VLOOKUP('Xlookup set'!$S257,'Xlookup set'!$A$1:$R$1200,18,FALSE)=0,"",VLOOKUP('Xlookup set'!$S257,'Xlookup set'!$A$1:$R$1200,18,FALSE)),"")</f>
        <v/>
      </c>
    </row>
    <row r="258" spans="1:17">
      <c r="A258" t="str">
        <f>IFERROR(VLOOKUP('Xlookup set'!$S258,'Xlookup set'!$A$1:$R$1200,2,FALSE),"")</f>
        <v/>
      </c>
      <c r="B258" t="str">
        <f>IF(I258&lt;&gt;"",ドッグキャリー!$I$2,"")</f>
        <v/>
      </c>
      <c r="C258" t="str">
        <f t="shared" si="10"/>
        <v/>
      </c>
      <c r="D258" t="str">
        <f t="shared" si="11"/>
        <v/>
      </c>
      <c r="E258" t="str">
        <f>IFERROR(IF(VLOOKUP('Xlookup set'!$S258,'Xlookup set'!$A$1:$R$1200,6,FALSE)=0,"",VLOOKUP('Xlookup set'!$S258,'Xlookup set'!$A$1:$R$1200,6,FALSE)),"")</f>
        <v/>
      </c>
      <c r="F258" t="str">
        <f t="array" aca="1" ref="F258" ca="1">IFERROR(F(VLOOKUP('Xlookup set'!$S258,'Xlookup set'!$A$1:$R$1200,7,FALSE)=0,"",VLOOKUP('Xlookup set'!$S258,'Xlookup set'!$A$1:$R$1200,7,FALSE)),"")</f>
        <v/>
      </c>
      <c r="G258" t="str">
        <f>IFERROR(IF(VLOOKUP('Xlookup set'!$S258,'Xlookup set'!$A$1:$R$1200,8,FALSE)=0,"",VLOOKUP('Xlookup set'!$S258,'Xlookup set'!$A$1:$R$1200,8,FALSE)),"")</f>
        <v/>
      </c>
      <c r="H258" s="89" t="str">
        <f>IFERROR(IF(VLOOKUP('Xlookup set'!$S258,'Xlookup set'!$A$1:$R$1200,9,FALSE)=0,"",VLOOKUP('Xlookup set'!$S258,'Xlookup set'!$A$1:$R$1200,9,FALSE)),"")</f>
        <v/>
      </c>
      <c r="I258" t="str">
        <f>IFERROR(IF(VLOOKUP('Xlookup set'!$S258,'Xlookup set'!$A$1:$R$1200,10,FALSE)=0,"",VLOOKUP('Xlookup set'!$S258,'Xlookup set'!$A$1:$R$1200,10,FALSE)),"")</f>
        <v/>
      </c>
      <c r="J258" t="str">
        <f>IFERROR(IF(VLOOKUP('Xlookup set'!$S258,'Xlookup set'!$A$1:$R$1200,11,FALSE)=0,"",VLOOKUP('Xlookup set'!$S258,'Xlookup set'!$A$1:$R$1200,11,FALSE)),"")</f>
        <v/>
      </c>
      <c r="K258" t="str">
        <f>IFERROR(IF(VLOOKUP('Xlookup set'!$S258,'Xlookup set'!$A$1:$R$1200,12,FALSE)=0,"",VLOOKUP('Xlookup set'!$S258,'Xlookup set'!$A$1:$R$1200,12,FALSE)),"")</f>
        <v/>
      </c>
      <c r="L258" t="str">
        <f>IFERROR(IF(VLOOKUP('Xlookup set'!$S258,'Xlookup set'!$A$1:$R$1200,13,FALSE)=0,"",VLOOKUP('Xlookup set'!$S258,'Xlookup set'!$A$1:$R$1200,13,FALSE)),"")</f>
        <v/>
      </c>
      <c r="M258" t="str">
        <f>IFERROR(IF(VLOOKUP('Xlookup set'!$S258,'Xlookup set'!$A$1:$R$1200,14,FALSE)=0,"",VLOOKUP('Xlookup set'!$S258,'Xlookup set'!$A$1:$R$1200,14,FALSE)),"")</f>
        <v/>
      </c>
      <c r="N258" t="str">
        <f>IFERROR(IF(VLOOKUP('Xlookup set'!$S258,'Xlookup set'!$A$1:$R$1200,15,FALSE)=0,"",VLOOKUP('Xlookup set'!$S258,'Xlookup set'!$A$1:$R$1200,15,FALSE)),"")</f>
        <v/>
      </c>
      <c r="O258" t="str">
        <f>IFERROR(IF(VLOOKUP('Xlookup set'!$S258,'Xlookup set'!$A$1:$R$1200,16,FALSE)=0,"",VLOOKUP('Xlookup set'!$S258,'Xlookup set'!$A$1:$R$1200,16,FALSE)),"")</f>
        <v/>
      </c>
      <c r="P258" t="str">
        <f t="array" aca="1" ref="P258" ca="1">IFERROR(Y2IF(VLOOKUP('Xlookup set'!$S258,'Xlookup set'!$A$1:$R$1200,17,FALSE)=0,"",VLOOKUP('Xlookup set'!$S258,'Xlookup set'!$A$1:$R$1200,17,FALSE)),"")</f>
        <v/>
      </c>
      <c r="Q258" t="str">
        <f>IFERROR(IF(VLOOKUP('Xlookup set'!$S258,'Xlookup set'!$A$1:$R$1200,18,FALSE)=0,"",VLOOKUP('Xlookup set'!$S258,'Xlookup set'!$A$1:$R$1200,18,FALSE)),"")</f>
        <v/>
      </c>
    </row>
    <row r="259" spans="1:17">
      <c r="A259" t="str">
        <f>IFERROR(VLOOKUP('Xlookup set'!$S259,'Xlookup set'!$A$1:$R$1200,2,FALSE),"")</f>
        <v/>
      </c>
      <c r="B259" t="str">
        <f>IF(I259&lt;&gt;"",ドッグキャリー!$I$2,"")</f>
        <v/>
      </c>
      <c r="C259" t="str">
        <f t="shared" si="10"/>
        <v/>
      </c>
      <c r="D259" t="str">
        <f t="shared" si="11"/>
        <v/>
      </c>
      <c r="E259" t="str">
        <f>IFERROR(IF(VLOOKUP('Xlookup set'!$S259,'Xlookup set'!$A$1:$R$1200,6,FALSE)=0,"",VLOOKUP('Xlookup set'!$S259,'Xlookup set'!$A$1:$R$1200,6,FALSE)),"")</f>
        <v/>
      </c>
      <c r="F259" t="str">
        <f t="array" aca="1" ref="F259" ca="1">IFERROR(F(VLOOKUP('Xlookup set'!$S259,'Xlookup set'!$A$1:$R$1200,7,FALSE)=0,"",VLOOKUP('Xlookup set'!$S259,'Xlookup set'!$A$1:$R$1200,7,FALSE)),"")</f>
        <v/>
      </c>
      <c r="G259" t="str">
        <f>IFERROR(IF(VLOOKUP('Xlookup set'!$S259,'Xlookup set'!$A$1:$R$1200,8,FALSE)=0,"",VLOOKUP('Xlookup set'!$S259,'Xlookup set'!$A$1:$R$1200,8,FALSE)),"")</f>
        <v/>
      </c>
      <c r="H259" s="89" t="str">
        <f>IFERROR(IF(VLOOKUP('Xlookup set'!$S259,'Xlookup set'!$A$1:$R$1200,9,FALSE)=0,"",VLOOKUP('Xlookup set'!$S259,'Xlookup set'!$A$1:$R$1200,9,FALSE)),"")</f>
        <v/>
      </c>
      <c r="I259" t="str">
        <f>IFERROR(IF(VLOOKUP('Xlookup set'!$S259,'Xlookup set'!$A$1:$R$1200,10,FALSE)=0,"",VLOOKUP('Xlookup set'!$S259,'Xlookup set'!$A$1:$R$1200,10,FALSE)),"")</f>
        <v/>
      </c>
      <c r="J259" t="str">
        <f>IFERROR(IF(VLOOKUP('Xlookup set'!$S259,'Xlookup set'!$A$1:$R$1200,11,FALSE)=0,"",VLOOKUP('Xlookup set'!$S259,'Xlookup set'!$A$1:$R$1200,11,FALSE)),"")</f>
        <v/>
      </c>
      <c r="K259" t="str">
        <f>IFERROR(IF(VLOOKUP('Xlookup set'!$S259,'Xlookup set'!$A$1:$R$1200,12,FALSE)=0,"",VLOOKUP('Xlookup set'!$S259,'Xlookup set'!$A$1:$R$1200,12,FALSE)),"")</f>
        <v/>
      </c>
      <c r="L259" t="str">
        <f>IFERROR(IF(VLOOKUP('Xlookup set'!$S259,'Xlookup set'!$A$1:$R$1200,13,FALSE)=0,"",VLOOKUP('Xlookup set'!$S259,'Xlookup set'!$A$1:$R$1200,13,FALSE)),"")</f>
        <v/>
      </c>
      <c r="M259" t="str">
        <f>IFERROR(IF(VLOOKUP('Xlookup set'!$S259,'Xlookup set'!$A$1:$R$1200,14,FALSE)=0,"",VLOOKUP('Xlookup set'!$S259,'Xlookup set'!$A$1:$R$1200,14,FALSE)),"")</f>
        <v/>
      </c>
      <c r="N259" t="str">
        <f>IFERROR(IF(VLOOKUP('Xlookup set'!$S259,'Xlookup set'!$A$1:$R$1200,15,FALSE)=0,"",VLOOKUP('Xlookup set'!$S259,'Xlookup set'!$A$1:$R$1200,15,FALSE)),"")</f>
        <v/>
      </c>
      <c r="O259" t="str">
        <f>IFERROR(IF(VLOOKUP('Xlookup set'!$S259,'Xlookup set'!$A$1:$R$1200,16,FALSE)=0,"",VLOOKUP('Xlookup set'!$S259,'Xlookup set'!$A$1:$R$1200,16,FALSE)),"")</f>
        <v/>
      </c>
      <c r="P259" t="str">
        <f t="array" aca="1" ref="P259" ca="1">IFERROR(Y2IF(VLOOKUP('Xlookup set'!$S259,'Xlookup set'!$A$1:$R$1200,17,FALSE)=0,"",VLOOKUP('Xlookup set'!$S259,'Xlookup set'!$A$1:$R$1200,17,FALSE)),"")</f>
        <v/>
      </c>
      <c r="Q259" t="str">
        <f>IFERROR(IF(VLOOKUP('Xlookup set'!$S259,'Xlookup set'!$A$1:$R$1200,18,FALSE)=0,"",VLOOKUP('Xlookup set'!$S259,'Xlookup set'!$A$1:$R$1200,18,FALSE)),"")</f>
        <v/>
      </c>
    </row>
    <row r="260" spans="1:17">
      <c r="A260" t="str">
        <f>IFERROR(VLOOKUP('Xlookup set'!$S260,'Xlookup set'!$A$1:$R$1200,2,FALSE),"")</f>
        <v/>
      </c>
      <c r="B260" t="str">
        <f>IF(I260&lt;&gt;"",ドッグキャリー!$I$2,"")</f>
        <v/>
      </c>
      <c r="C260" t="str">
        <f t="shared" si="10"/>
        <v/>
      </c>
      <c r="D260" t="str">
        <f t="shared" si="11"/>
        <v/>
      </c>
      <c r="E260" t="str">
        <f>IFERROR(IF(VLOOKUP('Xlookup set'!$S260,'Xlookup set'!$A$1:$R$1200,6,FALSE)=0,"",VLOOKUP('Xlookup set'!$S260,'Xlookup set'!$A$1:$R$1200,6,FALSE)),"")</f>
        <v/>
      </c>
      <c r="F260" t="str">
        <f t="array" aca="1" ref="F260" ca="1">IFERROR(F(VLOOKUP('Xlookup set'!$S260,'Xlookup set'!$A$1:$R$1200,7,FALSE)=0,"",VLOOKUP('Xlookup set'!$S260,'Xlookup set'!$A$1:$R$1200,7,FALSE)),"")</f>
        <v/>
      </c>
      <c r="G260" t="str">
        <f>IFERROR(IF(VLOOKUP('Xlookup set'!$S260,'Xlookup set'!$A$1:$R$1200,8,FALSE)=0,"",VLOOKUP('Xlookup set'!$S260,'Xlookup set'!$A$1:$R$1200,8,FALSE)),"")</f>
        <v/>
      </c>
      <c r="H260" s="89" t="str">
        <f>IFERROR(IF(VLOOKUP('Xlookup set'!$S260,'Xlookup set'!$A$1:$R$1200,9,FALSE)=0,"",VLOOKUP('Xlookup set'!$S260,'Xlookup set'!$A$1:$R$1200,9,FALSE)),"")</f>
        <v/>
      </c>
      <c r="I260" t="str">
        <f>IFERROR(IF(VLOOKUP('Xlookup set'!$S260,'Xlookup set'!$A$1:$R$1200,10,FALSE)=0,"",VLOOKUP('Xlookup set'!$S260,'Xlookup set'!$A$1:$R$1200,10,FALSE)),"")</f>
        <v/>
      </c>
      <c r="J260" t="str">
        <f>IFERROR(IF(VLOOKUP('Xlookup set'!$S260,'Xlookup set'!$A$1:$R$1200,11,FALSE)=0,"",VLOOKUP('Xlookup set'!$S260,'Xlookup set'!$A$1:$R$1200,11,FALSE)),"")</f>
        <v/>
      </c>
      <c r="K260" t="str">
        <f>IFERROR(IF(VLOOKUP('Xlookup set'!$S260,'Xlookup set'!$A$1:$R$1200,12,FALSE)=0,"",VLOOKUP('Xlookup set'!$S260,'Xlookup set'!$A$1:$R$1200,12,FALSE)),"")</f>
        <v/>
      </c>
      <c r="L260" t="str">
        <f>IFERROR(IF(VLOOKUP('Xlookup set'!$S260,'Xlookup set'!$A$1:$R$1200,13,FALSE)=0,"",VLOOKUP('Xlookup set'!$S260,'Xlookup set'!$A$1:$R$1200,13,FALSE)),"")</f>
        <v/>
      </c>
      <c r="M260" t="str">
        <f>IFERROR(IF(VLOOKUP('Xlookup set'!$S260,'Xlookup set'!$A$1:$R$1200,14,FALSE)=0,"",VLOOKUP('Xlookup set'!$S260,'Xlookup set'!$A$1:$R$1200,14,FALSE)),"")</f>
        <v/>
      </c>
      <c r="N260" t="str">
        <f>IFERROR(IF(VLOOKUP('Xlookup set'!$S260,'Xlookup set'!$A$1:$R$1200,15,FALSE)=0,"",VLOOKUP('Xlookup set'!$S260,'Xlookup set'!$A$1:$R$1200,15,FALSE)),"")</f>
        <v/>
      </c>
      <c r="O260" t="str">
        <f>IFERROR(IF(VLOOKUP('Xlookup set'!$S260,'Xlookup set'!$A$1:$R$1200,16,FALSE)=0,"",VLOOKUP('Xlookup set'!$S260,'Xlookup set'!$A$1:$R$1200,16,FALSE)),"")</f>
        <v/>
      </c>
      <c r="P260" t="str">
        <f t="array" aca="1" ref="P260" ca="1">IFERROR(Y2IF(VLOOKUP('Xlookup set'!$S260,'Xlookup set'!$A$1:$R$1200,17,FALSE)=0,"",VLOOKUP('Xlookup set'!$S260,'Xlookup set'!$A$1:$R$1200,17,FALSE)),"")</f>
        <v/>
      </c>
      <c r="Q260" t="str">
        <f>IFERROR(IF(VLOOKUP('Xlookup set'!$S260,'Xlookup set'!$A$1:$R$1200,18,FALSE)=0,"",VLOOKUP('Xlookup set'!$S260,'Xlookup set'!$A$1:$R$1200,18,FALSE)),"")</f>
        <v/>
      </c>
    </row>
    <row r="261" spans="1:17">
      <c r="A261" t="str">
        <f>IFERROR(VLOOKUP('Xlookup set'!$S261,'Xlookup set'!$A$1:$R$1200,2,FALSE),"")</f>
        <v/>
      </c>
      <c r="B261" t="str">
        <f>IF(I261&lt;&gt;"",ドッグキャリー!$I$2,"")</f>
        <v/>
      </c>
      <c r="C261" t="str">
        <f t="shared" si="10"/>
        <v/>
      </c>
      <c r="D261" t="str">
        <f t="shared" si="11"/>
        <v/>
      </c>
      <c r="E261" t="str">
        <f>IFERROR(IF(VLOOKUP('Xlookup set'!$S261,'Xlookup set'!$A$1:$R$1200,6,FALSE)=0,"",VLOOKUP('Xlookup set'!$S261,'Xlookup set'!$A$1:$R$1200,6,FALSE)),"")</f>
        <v/>
      </c>
      <c r="F261" t="str">
        <f t="array" aca="1" ref="F261" ca="1">IFERROR(F(VLOOKUP('Xlookup set'!$S261,'Xlookup set'!$A$1:$R$1200,7,FALSE)=0,"",VLOOKUP('Xlookup set'!$S261,'Xlookup set'!$A$1:$R$1200,7,FALSE)),"")</f>
        <v/>
      </c>
      <c r="G261" t="str">
        <f>IFERROR(IF(VLOOKUP('Xlookup set'!$S261,'Xlookup set'!$A$1:$R$1200,8,FALSE)=0,"",VLOOKUP('Xlookup set'!$S261,'Xlookup set'!$A$1:$R$1200,8,FALSE)),"")</f>
        <v/>
      </c>
      <c r="H261" s="89" t="str">
        <f>IFERROR(IF(VLOOKUP('Xlookup set'!$S261,'Xlookup set'!$A$1:$R$1200,9,FALSE)=0,"",VLOOKUP('Xlookup set'!$S261,'Xlookup set'!$A$1:$R$1200,9,FALSE)),"")</f>
        <v/>
      </c>
      <c r="I261" t="str">
        <f>IFERROR(IF(VLOOKUP('Xlookup set'!$S261,'Xlookup set'!$A$1:$R$1200,10,FALSE)=0,"",VLOOKUP('Xlookup set'!$S261,'Xlookup set'!$A$1:$R$1200,10,FALSE)),"")</f>
        <v/>
      </c>
      <c r="J261" t="str">
        <f>IFERROR(IF(VLOOKUP('Xlookup set'!$S261,'Xlookup set'!$A$1:$R$1200,11,FALSE)=0,"",VLOOKUP('Xlookup set'!$S261,'Xlookup set'!$A$1:$R$1200,11,FALSE)),"")</f>
        <v/>
      </c>
      <c r="K261" t="str">
        <f>IFERROR(IF(VLOOKUP('Xlookup set'!$S261,'Xlookup set'!$A$1:$R$1200,12,FALSE)=0,"",VLOOKUP('Xlookup set'!$S261,'Xlookup set'!$A$1:$R$1200,12,FALSE)),"")</f>
        <v/>
      </c>
      <c r="L261" t="str">
        <f>IFERROR(IF(VLOOKUP('Xlookup set'!$S261,'Xlookup set'!$A$1:$R$1200,13,FALSE)=0,"",VLOOKUP('Xlookup set'!$S261,'Xlookup set'!$A$1:$R$1200,13,FALSE)),"")</f>
        <v/>
      </c>
      <c r="M261" t="str">
        <f>IFERROR(IF(VLOOKUP('Xlookup set'!$S261,'Xlookup set'!$A$1:$R$1200,14,FALSE)=0,"",VLOOKUP('Xlookup set'!$S261,'Xlookup set'!$A$1:$R$1200,14,FALSE)),"")</f>
        <v/>
      </c>
      <c r="N261" t="str">
        <f>IFERROR(IF(VLOOKUP('Xlookup set'!$S261,'Xlookup set'!$A$1:$R$1200,15,FALSE)=0,"",VLOOKUP('Xlookup set'!$S261,'Xlookup set'!$A$1:$R$1200,15,FALSE)),"")</f>
        <v/>
      </c>
      <c r="O261" t="str">
        <f>IFERROR(IF(VLOOKUP('Xlookup set'!$S261,'Xlookup set'!$A$1:$R$1200,16,FALSE)=0,"",VLOOKUP('Xlookup set'!$S261,'Xlookup set'!$A$1:$R$1200,16,FALSE)),"")</f>
        <v/>
      </c>
      <c r="P261" t="str">
        <f t="array" aca="1" ref="P261" ca="1">IFERROR(Y2IF(VLOOKUP('Xlookup set'!$S261,'Xlookup set'!$A$1:$R$1200,17,FALSE)=0,"",VLOOKUP('Xlookup set'!$S261,'Xlookup set'!$A$1:$R$1200,17,FALSE)),"")</f>
        <v/>
      </c>
      <c r="Q261" t="str">
        <f>IFERROR(IF(VLOOKUP('Xlookup set'!$S261,'Xlookup set'!$A$1:$R$1200,18,FALSE)=0,"",VLOOKUP('Xlookup set'!$S261,'Xlookup set'!$A$1:$R$1200,18,FALSE)),"")</f>
        <v/>
      </c>
    </row>
    <row r="262" spans="1:17">
      <c r="A262" t="str">
        <f>IFERROR(VLOOKUP('Xlookup set'!$S262,'Xlookup set'!$A$1:$R$1200,2,FALSE),"")</f>
        <v/>
      </c>
      <c r="B262" t="str">
        <f>IF(I262&lt;&gt;"",ドッグキャリー!$I$2,"")</f>
        <v/>
      </c>
      <c r="C262" t="str">
        <f t="shared" si="10"/>
        <v/>
      </c>
      <c r="D262" t="str">
        <f t="shared" si="11"/>
        <v/>
      </c>
      <c r="E262" t="str">
        <f>IFERROR(IF(VLOOKUP('Xlookup set'!$S262,'Xlookup set'!$A$1:$R$1200,6,FALSE)=0,"",VLOOKUP('Xlookup set'!$S262,'Xlookup set'!$A$1:$R$1200,6,FALSE)),"")</f>
        <v/>
      </c>
      <c r="F262" t="str">
        <f t="array" aca="1" ref="F262" ca="1">IFERROR(F(VLOOKUP('Xlookup set'!$S262,'Xlookup set'!$A$1:$R$1200,7,FALSE)=0,"",VLOOKUP('Xlookup set'!$S262,'Xlookup set'!$A$1:$R$1200,7,FALSE)),"")</f>
        <v/>
      </c>
      <c r="G262" t="str">
        <f>IFERROR(IF(VLOOKUP('Xlookup set'!$S262,'Xlookup set'!$A$1:$R$1200,8,FALSE)=0,"",VLOOKUP('Xlookup set'!$S262,'Xlookup set'!$A$1:$R$1200,8,FALSE)),"")</f>
        <v/>
      </c>
      <c r="H262" s="89" t="str">
        <f>IFERROR(IF(VLOOKUP('Xlookup set'!$S262,'Xlookup set'!$A$1:$R$1200,9,FALSE)=0,"",VLOOKUP('Xlookup set'!$S262,'Xlookup set'!$A$1:$R$1200,9,FALSE)),"")</f>
        <v/>
      </c>
      <c r="I262" t="str">
        <f>IFERROR(IF(VLOOKUP('Xlookup set'!$S262,'Xlookup set'!$A$1:$R$1200,10,FALSE)=0,"",VLOOKUP('Xlookup set'!$S262,'Xlookup set'!$A$1:$R$1200,10,FALSE)),"")</f>
        <v/>
      </c>
      <c r="J262" t="str">
        <f>IFERROR(IF(VLOOKUP('Xlookup set'!$S262,'Xlookup set'!$A$1:$R$1200,11,FALSE)=0,"",VLOOKUP('Xlookup set'!$S262,'Xlookup set'!$A$1:$R$1200,11,FALSE)),"")</f>
        <v/>
      </c>
      <c r="K262" t="str">
        <f>IFERROR(IF(VLOOKUP('Xlookup set'!$S262,'Xlookup set'!$A$1:$R$1200,12,FALSE)=0,"",VLOOKUP('Xlookup set'!$S262,'Xlookup set'!$A$1:$R$1200,12,FALSE)),"")</f>
        <v/>
      </c>
      <c r="L262" t="str">
        <f>IFERROR(IF(VLOOKUP('Xlookup set'!$S262,'Xlookup set'!$A$1:$R$1200,13,FALSE)=0,"",VLOOKUP('Xlookup set'!$S262,'Xlookup set'!$A$1:$R$1200,13,FALSE)),"")</f>
        <v/>
      </c>
      <c r="M262" t="str">
        <f>IFERROR(IF(VLOOKUP('Xlookup set'!$S262,'Xlookup set'!$A$1:$R$1200,14,FALSE)=0,"",VLOOKUP('Xlookup set'!$S262,'Xlookup set'!$A$1:$R$1200,14,FALSE)),"")</f>
        <v/>
      </c>
      <c r="N262" t="str">
        <f>IFERROR(IF(VLOOKUP('Xlookup set'!$S262,'Xlookup set'!$A$1:$R$1200,15,FALSE)=0,"",VLOOKUP('Xlookup set'!$S262,'Xlookup set'!$A$1:$R$1200,15,FALSE)),"")</f>
        <v/>
      </c>
      <c r="O262" t="str">
        <f>IFERROR(IF(VLOOKUP('Xlookup set'!$S262,'Xlookup set'!$A$1:$R$1200,16,FALSE)=0,"",VLOOKUP('Xlookup set'!$S262,'Xlookup set'!$A$1:$R$1200,16,FALSE)),"")</f>
        <v/>
      </c>
      <c r="P262" t="str">
        <f t="array" aca="1" ref="P262" ca="1">IFERROR(Y2IF(VLOOKUP('Xlookup set'!$S262,'Xlookup set'!$A$1:$R$1200,17,FALSE)=0,"",VLOOKUP('Xlookup set'!$S262,'Xlookup set'!$A$1:$R$1200,17,FALSE)),"")</f>
        <v/>
      </c>
      <c r="Q262" t="str">
        <f>IFERROR(IF(VLOOKUP('Xlookup set'!$S262,'Xlookup set'!$A$1:$R$1200,18,FALSE)=0,"",VLOOKUP('Xlookup set'!$S262,'Xlookup set'!$A$1:$R$1200,18,FALSE)),"")</f>
        <v/>
      </c>
    </row>
    <row r="263" spans="1:17">
      <c r="A263" t="str">
        <f>IFERROR(VLOOKUP('Xlookup set'!$S263,'Xlookup set'!$A$1:$R$1200,2,FALSE),"")</f>
        <v/>
      </c>
      <c r="B263" t="str">
        <f>IF(I263&lt;&gt;"",ドッグキャリー!$I$2,"")</f>
        <v/>
      </c>
      <c r="C263" t="str">
        <f t="shared" si="10"/>
        <v/>
      </c>
      <c r="D263" t="str">
        <f t="shared" si="11"/>
        <v/>
      </c>
      <c r="E263" t="str">
        <f>IFERROR(IF(VLOOKUP('Xlookup set'!$S263,'Xlookup set'!$A$1:$R$1200,6,FALSE)=0,"",VLOOKUP('Xlookup set'!$S263,'Xlookup set'!$A$1:$R$1200,6,FALSE)),"")</f>
        <v/>
      </c>
      <c r="F263" t="str">
        <f t="array" aca="1" ref="F263" ca="1">IFERROR(F(VLOOKUP('Xlookup set'!$S263,'Xlookup set'!$A$1:$R$1200,7,FALSE)=0,"",VLOOKUP('Xlookup set'!$S263,'Xlookup set'!$A$1:$R$1200,7,FALSE)),"")</f>
        <v/>
      </c>
      <c r="G263" t="str">
        <f>IFERROR(IF(VLOOKUP('Xlookup set'!$S263,'Xlookup set'!$A$1:$R$1200,8,FALSE)=0,"",VLOOKUP('Xlookup set'!$S263,'Xlookup set'!$A$1:$R$1200,8,FALSE)),"")</f>
        <v/>
      </c>
      <c r="H263" s="89" t="str">
        <f>IFERROR(IF(VLOOKUP('Xlookup set'!$S263,'Xlookup set'!$A$1:$R$1200,9,FALSE)=0,"",VLOOKUP('Xlookup set'!$S263,'Xlookup set'!$A$1:$R$1200,9,FALSE)),"")</f>
        <v/>
      </c>
      <c r="I263" t="str">
        <f>IFERROR(IF(VLOOKUP('Xlookup set'!$S263,'Xlookup set'!$A$1:$R$1200,10,FALSE)=0,"",VLOOKUP('Xlookup set'!$S263,'Xlookup set'!$A$1:$R$1200,10,FALSE)),"")</f>
        <v/>
      </c>
      <c r="J263" t="str">
        <f>IFERROR(IF(VLOOKUP('Xlookup set'!$S263,'Xlookup set'!$A$1:$R$1200,11,FALSE)=0,"",VLOOKUP('Xlookup set'!$S263,'Xlookup set'!$A$1:$R$1200,11,FALSE)),"")</f>
        <v/>
      </c>
      <c r="K263" t="str">
        <f>IFERROR(IF(VLOOKUP('Xlookup set'!$S263,'Xlookup set'!$A$1:$R$1200,12,FALSE)=0,"",VLOOKUP('Xlookup set'!$S263,'Xlookup set'!$A$1:$R$1200,12,FALSE)),"")</f>
        <v/>
      </c>
      <c r="L263" t="str">
        <f>IFERROR(IF(VLOOKUP('Xlookup set'!$S263,'Xlookup set'!$A$1:$R$1200,13,FALSE)=0,"",VLOOKUP('Xlookup set'!$S263,'Xlookup set'!$A$1:$R$1200,13,FALSE)),"")</f>
        <v/>
      </c>
      <c r="M263" t="str">
        <f>IFERROR(IF(VLOOKUP('Xlookup set'!$S263,'Xlookup set'!$A$1:$R$1200,14,FALSE)=0,"",VLOOKUP('Xlookup set'!$S263,'Xlookup set'!$A$1:$R$1200,14,FALSE)),"")</f>
        <v/>
      </c>
      <c r="N263" t="str">
        <f>IFERROR(IF(VLOOKUP('Xlookup set'!$S263,'Xlookup set'!$A$1:$R$1200,15,FALSE)=0,"",VLOOKUP('Xlookup set'!$S263,'Xlookup set'!$A$1:$R$1200,15,FALSE)),"")</f>
        <v/>
      </c>
      <c r="O263" t="str">
        <f>IFERROR(IF(VLOOKUP('Xlookup set'!$S263,'Xlookup set'!$A$1:$R$1200,16,FALSE)=0,"",VLOOKUP('Xlookup set'!$S263,'Xlookup set'!$A$1:$R$1200,16,FALSE)),"")</f>
        <v/>
      </c>
      <c r="P263" t="str">
        <f t="array" aca="1" ref="P263" ca="1">IFERROR(Y2IF(VLOOKUP('Xlookup set'!$S263,'Xlookup set'!$A$1:$R$1200,17,FALSE)=0,"",VLOOKUP('Xlookup set'!$S263,'Xlookup set'!$A$1:$R$1200,17,FALSE)),"")</f>
        <v/>
      </c>
      <c r="Q263" t="str">
        <f>IFERROR(IF(VLOOKUP('Xlookup set'!$S263,'Xlookup set'!$A$1:$R$1200,18,FALSE)=0,"",VLOOKUP('Xlookup set'!$S263,'Xlookup set'!$A$1:$R$1200,18,FALSE)),"")</f>
        <v/>
      </c>
    </row>
    <row r="264" spans="1:17">
      <c r="A264" t="str">
        <f>IFERROR(VLOOKUP('Xlookup set'!$S264,'Xlookup set'!$A$1:$R$1200,2,FALSE),"")</f>
        <v/>
      </c>
      <c r="B264" t="str">
        <f>IF(I264&lt;&gt;"",ドッグキャリー!$I$2,"")</f>
        <v/>
      </c>
      <c r="C264" t="str">
        <f t="shared" si="10"/>
        <v/>
      </c>
      <c r="D264" t="str">
        <f t="shared" si="11"/>
        <v/>
      </c>
      <c r="E264" t="str">
        <f>IFERROR(IF(VLOOKUP('Xlookup set'!$S264,'Xlookup set'!$A$1:$R$1200,6,FALSE)=0,"",VLOOKUP('Xlookup set'!$S264,'Xlookup set'!$A$1:$R$1200,6,FALSE)),"")</f>
        <v/>
      </c>
      <c r="F264" t="str">
        <f t="array" aca="1" ref="F264" ca="1">IFERROR(F(VLOOKUP('Xlookup set'!$S264,'Xlookup set'!$A$1:$R$1200,7,FALSE)=0,"",VLOOKUP('Xlookup set'!$S264,'Xlookup set'!$A$1:$R$1200,7,FALSE)),"")</f>
        <v/>
      </c>
      <c r="G264" t="str">
        <f>IFERROR(IF(VLOOKUP('Xlookup set'!$S264,'Xlookup set'!$A$1:$R$1200,8,FALSE)=0,"",VLOOKUP('Xlookup set'!$S264,'Xlookup set'!$A$1:$R$1200,8,FALSE)),"")</f>
        <v/>
      </c>
      <c r="H264" s="89" t="str">
        <f>IFERROR(IF(VLOOKUP('Xlookup set'!$S264,'Xlookup set'!$A$1:$R$1200,9,FALSE)=0,"",VLOOKUP('Xlookup set'!$S264,'Xlookup set'!$A$1:$R$1200,9,FALSE)),"")</f>
        <v/>
      </c>
      <c r="I264" t="str">
        <f>IFERROR(IF(VLOOKUP('Xlookup set'!$S264,'Xlookup set'!$A$1:$R$1200,10,FALSE)=0,"",VLOOKUP('Xlookup set'!$S264,'Xlookup set'!$A$1:$R$1200,10,FALSE)),"")</f>
        <v/>
      </c>
      <c r="J264" t="str">
        <f>IFERROR(IF(VLOOKUP('Xlookup set'!$S264,'Xlookup set'!$A$1:$R$1200,11,FALSE)=0,"",VLOOKUP('Xlookup set'!$S264,'Xlookup set'!$A$1:$R$1200,11,FALSE)),"")</f>
        <v/>
      </c>
      <c r="K264" t="str">
        <f>IFERROR(IF(VLOOKUP('Xlookup set'!$S264,'Xlookup set'!$A$1:$R$1200,12,FALSE)=0,"",VLOOKUP('Xlookup set'!$S264,'Xlookup set'!$A$1:$R$1200,12,FALSE)),"")</f>
        <v/>
      </c>
      <c r="L264" t="str">
        <f>IFERROR(IF(VLOOKUP('Xlookup set'!$S264,'Xlookup set'!$A$1:$R$1200,13,FALSE)=0,"",VLOOKUP('Xlookup set'!$S264,'Xlookup set'!$A$1:$R$1200,13,FALSE)),"")</f>
        <v/>
      </c>
      <c r="M264" t="str">
        <f>IFERROR(IF(VLOOKUP('Xlookup set'!$S264,'Xlookup set'!$A$1:$R$1200,14,FALSE)=0,"",VLOOKUP('Xlookup set'!$S264,'Xlookup set'!$A$1:$R$1200,14,FALSE)),"")</f>
        <v/>
      </c>
      <c r="N264" t="str">
        <f>IFERROR(IF(VLOOKUP('Xlookup set'!$S264,'Xlookup set'!$A$1:$R$1200,15,FALSE)=0,"",VLOOKUP('Xlookup set'!$S264,'Xlookup set'!$A$1:$R$1200,15,FALSE)),"")</f>
        <v/>
      </c>
      <c r="O264" t="str">
        <f>IFERROR(IF(VLOOKUP('Xlookup set'!$S264,'Xlookup set'!$A$1:$R$1200,16,FALSE)=0,"",VLOOKUP('Xlookup set'!$S264,'Xlookup set'!$A$1:$R$1200,16,FALSE)),"")</f>
        <v/>
      </c>
      <c r="P264" t="str">
        <f t="array" aca="1" ref="P264" ca="1">IFERROR(Y2IF(VLOOKUP('Xlookup set'!$S264,'Xlookup set'!$A$1:$R$1200,17,FALSE)=0,"",VLOOKUP('Xlookup set'!$S264,'Xlookup set'!$A$1:$R$1200,17,FALSE)),"")</f>
        <v/>
      </c>
      <c r="Q264" t="str">
        <f>IFERROR(IF(VLOOKUP('Xlookup set'!$S264,'Xlookup set'!$A$1:$R$1200,18,FALSE)=0,"",VLOOKUP('Xlookup set'!$S264,'Xlookup set'!$A$1:$R$1200,18,FALSE)),"")</f>
        <v/>
      </c>
    </row>
    <row r="265" spans="1:17">
      <c r="A265" t="str">
        <f>IFERROR(VLOOKUP('Xlookup set'!$S265,'Xlookup set'!$A$1:$R$1200,2,FALSE),"")</f>
        <v/>
      </c>
      <c r="B265" t="str">
        <f>IF(I265&lt;&gt;"",ドッグキャリー!$I$2,"")</f>
        <v/>
      </c>
      <c r="C265" t="str">
        <f t="shared" si="10"/>
        <v/>
      </c>
      <c r="D265" t="str">
        <f t="shared" si="11"/>
        <v/>
      </c>
      <c r="E265" t="str">
        <f>IFERROR(IF(VLOOKUP('Xlookup set'!$S265,'Xlookup set'!$A$1:$R$1200,6,FALSE)=0,"",VLOOKUP('Xlookup set'!$S265,'Xlookup set'!$A$1:$R$1200,6,FALSE)),"")</f>
        <v/>
      </c>
      <c r="F265" t="str">
        <f t="array" aca="1" ref="F265" ca="1">IFERROR(F(VLOOKUP('Xlookup set'!$S265,'Xlookup set'!$A$1:$R$1200,7,FALSE)=0,"",VLOOKUP('Xlookup set'!$S265,'Xlookup set'!$A$1:$R$1200,7,FALSE)),"")</f>
        <v/>
      </c>
      <c r="G265" t="str">
        <f>IFERROR(IF(VLOOKUP('Xlookup set'!$S265,'Xlookup set'!$A$1:$R$1200,8,FALSE)=0,"",VLOOKUP('Xlookup set'!$S265,'Xlookup set'!$A$1:$R$1200,8,FALSE)),"")</f>
        <v/>
      </c>
      <c r="H265" s="89" t="str">
        <f>IFERROR(IF(VLOOKUP('Xlookup set'!$S265,'Xlookup set'!$A$1:$R$1200,9,FALSE)=0,"",VLOOKUP('Xlookup set'!$S265,'Xlookup set'!$A$1:$R$1200,9,FALSE)),"")</f>
        <v/>
      </c>
      <c r="I265" t="str">
        <f>IFERROR(IF(VLOOKUP('Xlookup set'!$S265,'Xlookup set'!$A$1:$R$1200,10,FALSE)=0,"",VLOOKUP('Xlookup set'!$S265,'Xlookup set'!$A$1:$R$1200,10,FALSE)),"")</f>
        <v/>
      </c>
      <c r="J265" t="str">
        <f>IFERROR(IF(VLOOKUP('Xlookup set'!$S265,'Xlookup set'!$A$1:$R$1200,11,FALSE)=0,"",VLOOKUP('Xlookup set'!$S265,'Xlookup set'!$A$1:$R$1200,11,FALSE)),"")</f>
        <v/>
      </c>
      <c r="K265" t="str">
        <f>IFERROR(IF(VLOOKUP('Xlookup set'!$S265,'Xlookup set'!$A$1:$R$1200,12,FALSE)=0,"",VLOOKUP('Xlookup set'!$S265,'Xlookup set'!$A$1:$R$1200,12,FALSE)),"")</f>
        <v/>
      </c>
      <c r="L265" t="str">
        <f>IFERROR(IF(VLOOKUP('Xlookup set'!$S265,'Xlookup set'!$A$1:$R$1200,13,FALSE)=0,"",VLOOKUP('Xlookup set'!$S265,'Xlookup set'!$A$1:$R$1200,13,FALSE)),"")</f>
        <v/>
      </c>
      <c r="M265" t="str">
        <f>IFERROR(IF(VLOOKUP('Xlookup set'!$S265,'Xlookup set'!$A$1:$R$1200,14,FALSE)=0,"",VLOOKUP('Xlookup set'!$S265,'Xlookup set'!$A$1:$R$1200,14,FALSE)),"")</f>
        <v/>
      </c>
      <c r="N265" t="str">
        <f>IFERROR(IF(VLOOKUP('Xlookup set'!$S265,'Xlookup set'!$A$1:$R$1200,15,FALSE)=0,"",VLOOKUP('Xlookup set'!$S265,'Xlookup set'!$A$1:$R$1200,15,FALSE)),"")</f>
        <v/>
      </c>
      <c r="O265" t="str">
        <f>IFERROR(IF(VLOOKUP('Xlookup set'!$S265,'Xlookup set'!$A$1:$R$1200,16,FALSE)=0,"",VLOOKUP('Xlookup set'!$S265,'Xlookup set'!$A$1:$R$1200,16,FALSE)),"")</f>
        <v/>
      </c>
      <c r="P265" t="str">
        <f t="array" aca="1" ref="P265" ca="1">IFERROR(Y2IF(VLOOKUP('Xlookup set'!$S265,'Xlookup set'!$A$1:$R$1200,17,FALSE)=0,"",VLOOKUP('Xlookup set'!$S265,'Xlookup set'!$A$1:$R$1200,17,FALSE)),"")</f>
        <v/>
      </c>
      <c r="Q265" t="str">
        <f>IFERROR(IF(VLOOKUP('Xlookup set'!$S265,'Xlookup set'!$A$1:$R$1200,18,FALSE)=0,"",VLOOKUP('Xlookup set'!$S265,'Xlookup set'!$A$1:$R$1200,18,FALSE)),"")</f>
        <v/>
      </c>
    </row>
    <row r="266" spans="1:17">
      <c r="A266" t="str">
        <f>IFERROR(VLOOKUP('Xlookup set'!$S266,'Xlookup set'!$A$1:$R$1200,2,FALSE),"")</f>
        <v/>
      </c>
      <c r="B266" t="str">
        <f>IF(I266&lt;&gt;"",ドッグキャリー!$I$2,"")</f>
        <v/>
      </c>
      <c r="C266" t="str">
        <f t="shared" si="10"/>
        <v/>
      </c>
      <c r="D266" t="str">
        <f t="shared" si="11"/>
        <v/>
      </c>
      <c r="E266" t="str">
        <f>IFERROR(IF(VLOOKUP('Xlookup set'!$S266,'Xlookup set'!$A$1:$R$1200,6,FALSE)=0,"",VLOOKUP('Xlookup set'!$S266,'Xlookup set'!$A$1:$R$1200,6,FALSE)),"")</f>
        <v/>
      </c>
      <c r="F266" t="str">
        <f t="array" aca="1" ref="F266" ca="1">IFERROR(F(VLOOKUP('Xlookup set'!$S266,'Xlookup set'!$A$1:$R$1200,7,FALSE)=0,"",VLOOKUP('Xlookup set'!$S266,'Xlookup set'!$A$1:$R$1200,7,FALSE)),"")</f>
        <v/>
      </c>
      <c r="G266" t="str">
        <f>IFERROR(IF(VLOOKUP('Xlookup set'!$S266,'Xlookup set'!$A$1:$R$1200,8,FALSE)=0,"",VLOOKUP('Xlookup set'!$S266,'Xlookup set'!$A$1:$R$1200,8,FALSE)),"")</f>
        <v/>
      </c>
      <c r="H266" s="89" t="str">
        <f>IFERROR(IF(VLOOKUP('Xlookup set'!$S266,'Xlookup set'!$A$1:$R$1200,9,FALSE)=0,"",VLOOKUP('Xlookup set'!$S266,'Xlookup set'!$A$1:$R$1200,9,FALSE)),"")</f>
        <v/>
      </c>
      <c r="I266" t="str">
        <f>IFERROR(IF(VLOOKUP('Xlookup set'!$S266,'Xlookup set'!$A$1:$R$1200,10,FALSE)=0,"",VLOOKUP('Xlookup set'!$S266,'Xlookup set'!$A$1:$R$1200,10,FALSE)),"")</f>
        <v/>
      </c>
      <c r="J266" t="str">
        <f>IFERROR(IF(VLOOKUP('Xlookup set'!$S266,'Xlookup set'!$A$1:$R$1200,11,FALSE)=0,"",VLOOKUP('Xlookup set'!$S266,'Xlookup set'!$A$1:$R$1200,11,FALSE)),"")</f>
        <v/>
      </c>
      <c r="K266" t="str">
        <f>IFERROR(IF(VLOOKUP('Xlookup set'!$S266,'Xlookup set'!$A$1:$R$1200,12,FALSE)=0,"",VLOOKUP('Xlookup set'!$S266,'Xlookup set'!$A$1:$R$1200,12,FALSE)),"")</f>
        <v/>
      </c>
      <c r="L266" t="str">
        <f>IFERROR(IF(VLOOKUP('Xlookup set'!$S266,'Xlookup set'!$A$1:$R$1200,13,FALSE)=0,"",VLOOKUP('Xlookup set'!$S266,'Xlookup set'!$A$1:$R$1200,13,FALSE)),"")</f>
        <v/>
      </c>
      <c r="M266" t="str">
        <f>IFERROR(IF(VLOOKUP('Xlookup set'!$S266,'Xlookup set'!$A$1:$R$1200,14,FALSE)=0,"",VLOOKUP('Xlookup set'!$S266,'Xlookup set'!$A$1:$R$1200,14,FALSE)),"")</f>
        <v/>
      </c>
      <c r="N266" t="str">
        <f>IFERROR(IF(VLOOKUP('Xlookup set'!$S266,'Xlookup set'!$A$1:$R$1200,15,FALSE)=0,"",VLOOKUP('Xlookup set'!$S266,'Xlookup set'!$A$1:$R$1200,15,FALSE)),"")</f>
        <v/>
      </c>
      <c r="O266" t="str">
        <f>IFERROR(IF(VLOOKUP('Xlookup set'!$S266,'Xlookup set'!$A$1:$R$1200,16,FALSE)=0,"",VLOOKUP('Xlookup set'!$S266,'Xlookup set'!$A$1:$R$1200,16,FALSE)),"")</f>
        <v/>
      </c>
      <c r="P266" t="str">
        <f t="array" aca="1" ref="P266" ca="1">IFERROR(Y2IF(VLOOKUP('Xlookup set'!$S266,'Xlookup set'!$A$1:$R$1200,17,FALSE)=0,"",VLOOKUP('Xlookup set'!$S266,'Xlookup set'!$A$1:$R$1200,17,FALSE)),"")</f>
        <v/>
      </c>
      <c r="Q266" t="str">
        <f>IFERROR(IF(VLOOKUP('Xlookup set'!$S266,'Xlookup set'!$A$1:$R$1200,18,FALSE)=0,"",VLOOKUP('Xlookup set'!$S266,'Xlookup set'!$A$1:$R$1200,18,FALSE)),"")</f>
        <v/>
      </c>
    </row>
    <row r="267" spans="1:17">
      <c r="A267" t="str">
        <f>IFERROR(VLOOKUP('Xlookup set'!$S267,'Xlookup set'!$A$1:$R$1200,2,FALSE),"")</f>
        <v/>
      </c>
      <c r="B267" t="str">
        <f>IF(I267&lt;&gt;"",ドッグキャリー!$I$2,"")</f>
        <v/>
      </c>
      <c r="C267" t="str">
        <f t="shared" si="10"/>
        <v/>
      </c>
      <c r="D267" t="str">
        <f t="shared" si="11"/>
        <v/>
      </c>
      <c r="E267" t="str">
        <f>IFERROR(IF(VLOOKUP('Xlookup set'!$S267,'Xlookup set'!$A$1:$R$1200,6,FALSE)=0,"",VLOOKUP('Xlookup set'!$S267,'Xlookup set'!$A$1:$R$1200,6,FALSE)),"")</f>
        <v/>
      </c>
      <c r="F267" t="str">
        <f t="array" aca="1" ref="F267" ca="1">IFERROR(F(VLOOKUP('Xlookup set'!$S267,'Xlookup set'!$A$1:$R$1200,7,FALSE)=0,"",VLOOKUP('Xlookup set'!$S267,'Xlookup set'!$A$1:$R$1200,7,FALSE)),"")</f>
        <v/>
      </c>
      <c r="G267" t="str">
        <f>IFERROR(IF(VLOOKUP('Xlookup set'!$S267,'Xlookup set'!$A$1:$R$1200,8,FALSE)=0,"",VLOOKUP('Xlookup set'!$S267,'Xlookup set'!$A$1:$R$1200,8,FALSE)),"")</f>
        <v/>
      </c>
      <c r="H267" s="89" t="str">
        <f>IFERROR(IF(VLOOKUP('Xlookup set'!$S267,'Xlookup set'!$A$1:$R$1200,9,FALSE)=0,"",VLOOKUP('Xlookup set'!$S267,'Xlookup set'!$A$1:$R$1200,9,FALSE)),"")</f>
        <v/>
      </c>
      <c r="I267" t="str">
        <f>IFERROR(IF(VLOOKUP('Xlookup set'!$S267,'Xlookup set'!$A$1:$R$1200,10,FALSE)=0,"",VLOOKUP('Xlookup set'!$S267,'Xlookup set'!$A$1:$R$1200,10,FALSE)),"")</f>
        <v/>
      </c>
      <c r="J267" t="str">
        <f>IFERROR(IF(VLOOKUP('Xlookup set'!$S267,'Xlookup set'!$A$1:$R$1200,11,FALSE)=0,"",VLOOKUP('Xlookup set'!$S267,'Xlookup set'!$A$1:$R$1200,11,FALSE)),"")</f>
        <v/>
      </c>
      <c r="K267" t="str">
        <f>IFERROR(IF(VLOOKUP('Xlookup set'!$S267,'Xlookup set'!$A$1:$R$1200,12,FALSE)=0,"",VLOOKUP('Xlookup set'!$S267,'Xlookup set'!$A$1:$R$1200,12,FALSE)),"")</f>
        <v/>
      </c>
      <c r="L267" t="str">
        <f>IFERROR(IF(VLOOKUP('Xlookup set'!$S267,'Xlookup set'!$A$1:$R$1200,13,FALSE)=0,"",VLOOKUP('Xlookup set'!$S267,'Xlookup set'!$A$1:$R$1200,13,FALSE)),"")</f>
        <v/>
      </c>
      <c r="M267" t="str">
        <f>IFERROR(IF(VLOOKUP('Xlookup set'!$S267,'Xlookup set'!$A$1:$R$1200,14,FALSE)=0,"",VLOOKUP('Xlookup set'!$S267,'Xlookup set'!$A$1:$R$1200,14,FALSE)),"")</f>
        <v/>
      </c>
      <c r="N267" t="str">
        <f>IFERROR(IF(VLOOKUP('Xlookup set'!$S267,'Xlookup set'!$A$1:$R$1200,15,FALSE)=0,"",VLOOKUP('Xlookup set'!$S267,'Xlookup set'!$A$1:$R$1200,15,FALSE)),"")</f>
        <v/>
      </c>
      <c r="O267" t="str">
        <f>IFERROR(IF(VLOOKUP('Xlookup set'!$S267,'Xlookup set'!$A$1:$R$1200,16,FALSE)=0,"",VLOOKUP('Xlookup set'!$S267,'Xlookup set'!$A$1:$R$1200,16,FALSE)),"")</f>
        <v/>
      </c>
      <c r="P267" t="str">
        <f t="array" aca="1" ref="P267" ca="1">IFERROR(Y2IF(VLOOKUP('Xlookup set'!$S267,'Xlookup set'!$A$1:$R$1200,17,FALSE)=0,"",VLOOKUP('Xlookup set'!$S267,'Xlookup set'!$A$1:$R$1200,17,FALSE)),"")</f>
        <v/>
      </c>
      <c r="Q267" t="str">
        <f>IFERROR(IF(VLOOKUP('Xlookup set'!$S267,'Xlookup set'!$A$1:$R$1200,18,FALSE)=0,"",VLOOKUP('Xlookup set'!$S267,'Xlookup set'!$A$1:$R$1200,18,FALSE)),"")</f>
        <v/>
      </c>
    </row>
    <row r="268" spans="1:17">
      <c r="A268" t="str">
        <f>IFERROR(VLOOKUP('Xlookup set'!$S268,'Xlookup set'!$A$1:$R$1200,2,FALSE),"")</f>
        <v/>
      </c>
      <c r="B268" t="str">
        <f>IF(I268&lt;&gt;"",ドッグキャリー!$I$2,"")</f>
        <v/>
      </c>
      <c r="C268" t="str">
        <f t="shared" si="10"/>
        <v/>
      </c>
      <c r="D268" t="str">
        <f t="shared" si="11"/>
        <v/>
      </c>
      <c r="E268" t="str">
        <f>IFERROR(IF(VLOOKUP('Xlookup set'!$S268,'Xlookup set'!$A$1:$R$1200,6,FALSE)=0,"",VLOOKUP('Xlookup set'!$S268,'Xlookup set'!$A$1:$R$1200,6,FALSE)),"")</f>
        <v/>
      </c>
      <c r="F268" t="str">
        <f t="array" aca="1" ref="F268" ca="1">IFERROR(F(VLOOKUP('Xlookup set'!$S268,'Xlookup set'!$A$1:$R$1200,7,FALSE)=0,"",VLOOKUP('Xlookup set'!$S268,'Xlookup set'!$A$1:$R$1200,7,FALSE)),"")</f>
        <v/>
      </c>
      <c r="G268" t="str">
        <f>IFERROR(IF(VLOOKUP('Xlookup set'!$S268,'Xlookup set'!$A$1:$R$1200,8,FALSE)=0,"",VLOOKUP('Xlookup set'!$S268,'Xlookup set'!$A$1:$R$1200,8,FALSE)),"")</f>
        <v/>
      </c>
      <c r="H268" s="89" t="str">
        <f>IFERROR(IF(VLOOKUP('Xlookup set'!$S268,'Xlookup set'!$A$1:$R$1200,9,FALSE)=0,"",VLOOKUP('Xlookup set'!$S268,'Xlookup set'!$A$1:$R$1200,9,FALSE)),"")</f>
        <v/>
      </c>
      <c r="I268" t="str">
        <f>IFERROR(IF(VLOOKUP('Xlookup set'!$S268,'Xlookup set'!$A$1:$R$1200,10,FALSE)=0,"",VLOOKUP('Xlookup set'!$S268,'Xlookup set'!$A$1:$R$1200,10,FALSE)),"")</f>
        <v/>
      </c>
      <c r="J268" t="str">
        <f>IFERROR(IF(VLOOKUP('Xlookup set'!$S268,'Xlookup set'!$A$1:$R$1200,11,FALSE)=0,"",VLOOKUP('Xlookup set'!$S268,'Xlookup set'!$A$1:$R$1200,11,FALSE)),"")</f>
        <v/>
      </c>
      <c r="K268" t="str">
        <f>IFERROR(IF(VLOOKUP('Xlookup set'!$S268,'Xlookup set'!$A$1:$R$1200,12,FALSE)=0,"",VLOOKUP('Xlookup set'!$S268,'Xlookup set'!$A$1:$R$1200,12,FALSE)),"")</f>
        <v/>
      </c>
      <c r="L268" t="str">
        <f>IFERROR(IF(VLOOKUP('Xlookup set'!$S268,'Xlookup set'!$A$1:$R$1200,13,FALSE)=0,"",VLOOKUP('Xlookup set'!$S268,'Xlookup set'!$A$1:$R$1200,13,FALSE)),"")</f>
        <v/>
      </c>
      <c r="M268" t="str">
        <f>IFERROR(IF(VLOOKUP('Xlookup set'!$S268,'Xlookup set'!$A$1:$R$1200,14,FALSE)=0,"",VLOOKUP('Xlookup set'!$S268,'Xlookup set'!$A$1:$R$1200,14,FALSE)),"")</f>
        <v/>
      </c>
      <c r="N268" t="str">
        <f>IFERROR(IF(VLOOKUP('Xlookup set'!$S268,'Xlookup set'!$A$1:$R$1200,15,FALSE)=0,"",VLOOKUP('Xlookup set'!$S268,'Xlookup set'!$A$1:$R$1200,15,FALSE)),"")</f>
        <v/>
      </c>
      <c r="O268" t="str">
        <f>IFERROR(IF(VLOOKUP('Xlookup set'!$S268,'Xlookup set'!$A$1:$R$1200,16,FALSE)=0,"",VLOOKUP('Xlookup set'!$S268,'Xlookup set'!$A$1:$R$1200,16,FALSE)),"")</f>
        <v/>
      </c>
      <c r="P268" t="str">
        <f t="array" aca="1" ref="P268" ca="1">IFERROR(Y2IF(VLOOKUP('Xlookup set'!$S268,'Xlookup set'!$A$1:$R$1200,17,FALSE)=0,"",VLOOKUP('Xlookup set'!$S268,'Xlookup set'!$A$1:$R$1200,17,FALSE)),"")</f>
        <v/>
      </c>
      <c r="Q268" t="str">
        <f>IFERROR(IF(VLOOKUP('Xlookup set'!$S268,'Xlookup set'!$A$1:$R$1200,18,FALSE)=0,"",VLOOKUP('Xlookup set'!$S268,'Xlookup set'!$A$1:$R$1200,18,FALSE)),"")</f>
        <v/>
      </c>
    </row>
    <row r="269" spans="1:17">
      <c r="A269" t="str">
        <f>IFERROR(VLOOKUP('Xlookup set'!$S269,'Xlookup set'!$A$1:$R$1200,2,FALSE),"")</f>
        <v/>
      </c>
      <c r="B269" t="str">
        <f>IF(I269&lt;&gt;"",ドッグキャリー!$I$2,"")</f>
        <v/>
      </c>
      <c r="C269" t="str">
        <f t="shared" si="10"/>
        <v/>
      </c>
      <c r="D269" t="str">
        <f t="shared" si="11"/>
        <v/>
      </c>
      <c r="E269" t="str">
        <f>IFERROR(IF(VLOOKUP('Xlookup set'!$S269,'Xlookup set'!$A$1:$R$1200,6,FALSE)=0,"",VLOOKUP('Xlookup set'!$S269,'Xlookup set'!$A$1:$R$1200,6,FALSE)),"")</f>
        <v/>
      </c>
      <c r="F269" t="str">
        <f t="array" aca="1" ref="F269" ca="1">IFERROR(F(VLOOKUP('Xlookup set'!$S269,'Xlookup set'!$A$1:$R$1200,7,FALSE)=0,"",VLOOKUP('Xlookup set'!$S269,'Xlookup set'!$A$1:$R$1200,7,FALSE)),"")</f>
        <v/>
      </c>
      <c r="G269" t="str">
        <f>IFERROR(IF(VLOOKUP('Xlookup set'!$S269,'Xlookup set'!$A$1:$R$1200,8,FALSE)=0,"",VLOOKUP('Xlookup set'!$S269,'Xlookup set'!$A$1:$R$1200,8,FALSE)),"")</f>
        <v/>
      </c>
      <c r="H269" s="89" t="str">
        <f>IFERROR(IF(VLOOKUP('Xlookup set'!$S269,'Xlookup set'!$A$1:$R$1200,9,FALSE)=0,"",VLOOKUP('Xlookup set'!$S269,'Xlookup set'!$A$1:$R$1200,9,FALSE)),"")</f>
        <v/>
      </c>
      <c r="I269" t="str">
        <f>IFERROR(IF(VLOOKUP('Xlookup set'!$S269,'Xlookup set'!$A$1:$R$1200,10,FALSE)=0,"",VLOOKUP('Xlookup set'!$S269,'Xlookup set'!$A$1:$R$1200,10,FALSE)),"")</f>
        <v/>
      </c>
      <c r="J269" t="str">
        <f>IFERROR(IF(VLOOKUP('Xlookup set'!$S269,'Xlookup set'!$A$1:$R$1200,11,FALSE)=0,"",VLOOKUP('Xlookup set'!$S269,'Xlookup set'!$A$1:$R$1200,11,FALSE)),"")</f>
        <v/>
      </c>
      <c r="K269" t="str">
        <f>IFERROR(IF(VLOOKUP('Xlookup set'!$S269,'Xlookup set'!$A$1:$R$1200,12,FALSE)=0,"",VLOOKUP('Xlookup set'!$S269,'Xlookup set'!$A$1:$R$1200,12,FALSE)),"")</f>
        <v/>
      </c>
      <c r="L269" t="str">
        <f>IFERROR(IF(VLOOKUP('Xlookup set'!$S269,'Xlookup set'!$A$1:$R$1200,13,FALSE)=0,"",VLOOKUP('Xlookup set'!$S269,'Xlookup set'!$A$1:$R$1200,13,FALSE)),"")</f>
        <v/>
      </c>
      <c r="M269" t="str">
        <f>IFERROR(IF(VLOOKUP('Xlookup set'!$S269,'Xlookup set'!$A$1:$R$1200,14,FALSE)=0,"",VLOOKUP('Xlookup set'!$S269,'Xlookup set'!$A$1:$R$1200,14,FALSE)),"")</f>
        <v/>
      </c>
      <c r="N269" t="str">
        <f>IFERROR(IF(VLOOKUP('Xlookup set'!$S269,'Xlookup set'!$A$1:$R$1200,15,FALSE)=0,"",VLOOKUP('Xlookup set'!$S269,'Xlookup set'!$A$1:$R$1200,15,FALSE)),"")</f>
        <v/>
      </c>
      <c r="O269" t="str">
        <f>IFERROR(IF(VLOOKUP('Xlookup set'!$S269,'Xlookup set'!$A$1:$R$1200,16,FALSE)=0,"",VLOOKUP('Xlookup set'!$S269,'Xlookup set'!$A$1:$R$1200,16,FALSE)),"")</f>
        <v/>
      </c>
      <c r="P269" t="str">
        <f t="array" aca="1" ref="P269" ca="1">IFERROR(Y2IF(VLOOKUP('Xlookup set'!$S269,'Xlookup set'!$A$1:$R$1200,17,FALSE)=0,"",VLOOKUP('Xlookup set'!$S269,'Xlookup set'!$A$1:$R$1200,17,FALSE)),"")</f>
        <v/>
      </c>
      <c r="Q269" t="str">
        <f>IFERROR(IF(VLOOKUP('Xlookup set'!$S269,'Xlookup set'!$A$1:$R$1200,18,FALSE)=0,"",VLOOKUP('Xlookup set'!$S269,'Xlookup set'!$A$1:$R$1200,18,FALSE)),"")</f>
        <v/>
      </c>
    </row>
    <row r="270" spans="1:17">
      <c r="A270" t="str">
        <f>IFERROR(VLOOKUP('Xlookup set'!$S270,'Xlookup set'!$A$1:$R$1200,2,FALSE),"")</f>
        <v/>
      </c>
      <c r="B270" t="str">
        <f>IF(I270&lt;&gt;"",ドッグキャリー!$I$2,"")</f>
        <v/>
      </c>
      <c r="C270" t="str">
        <f t="shared" si="10"/>
        <v/>
      </c>
      <c r="D270" t="str">
        <f t="shared" si="11"/>
        <v/>
      </c>
      <c r="E270" t="str">
        <f>IFERROR(IF(VLOOKUP('Xlookup set'!$S270,'Xlookup set'!$A$1:$R$1200,6,FALSE)=0,"",VLOOKUP('Xlookup set'!$S270,'Xlookup set'!$A$1:$R$1200,6,FALSE)),"")</f>
        <v/>
      </c>
      <c r="F270" t="str">
        <f t="array" aca="1" ref="F270" ca="1">IFERROR(F(VLOOKUP('Xlookup set'!$S270,'Xlookup set'!$A$1:$R$1200,7,FALSE)=0,"",VLOOKUP('Xlookup set'!$S270,'Xlookup set'!$A$1:$R$1200,7,FALSE)),"")</f>
        <v/>
      </c>
      <c r="G270" t="str">
        <f>IFERROR(IF(VLOOKUP('Xlookup set'!$S270,'Xlookup set'!$A$1:$R$1200,8,FALSE)=0,"",VLOOKUP('Xlookup set'!$S270,'Xlookup set'!$A$1:$R$1200,8,FALSE)),"")</f>
        <v/>
      </c>
      <c r="H270" s="89" t="str">
        <f>IFERROR(IF(VLOOKUP('Xlookup set'!$S270,'Xlookup set'!$A$1:$R$1200,9,FALSE)=0,"",VLOOKUP('Xlookup set'!$S270,'Xlookup set'!$A$1:$R$1200,9,FALSE)),"")</f>
        <v/>
      </c>
      <c r="I270" t="str">
        <f>IFERROR(IF(VLOOKUP('Xlookup set'!$S270,'Xlookup set'!$A$1:$R$1200,10,FALSE)=0,"",VLOOKUP('Xlookup set'!$S270,'Xlookup set'!$A$1:$R$1200,10,FALSE)),"")</f>
        <v/>
      </c>
      <c r="J270" t="str">
        <f>IFERROR(IF(VLOOKUP('Xlookup set'!$S270,'Xlookup set'!$A$1:$R$1200,11,FALSE)=0,"",VLOOKUP('Xlookup set'!$S270,'Xlookup set'!$A$1:$R$1200,11,FALSE)),"")</f>
        <v/>
      </c>
      <c r="K270" t="str">
        <f>IFERROR(IF(VLOOKUP('Xlookup set'!$S270,'Xlookup set'!$A$1:$R$1200,12,FALSE)=0,"",VLOOKUP('Xlookup set'!$S270,'Xlookup set'!$A$1:$R$1200,12,FALSE)),"")</f>
        <v/>
      </c>
      <c r="L270" t="str">
        <f>IFERROR(IF(VLOOKUP('Xlookup set'!$S270,'Xlookup set'!$A$1:$R$1200,13,FALSE)=0,"",VLOOKUP('Xlookup set'!$S270,'Xlookup set'!$A$1:$R$1200,13,FALSE)),"")</f>
        <v/>
      </c>
      <c r="M270" t="str">
        <f>IFERROR(IF(VLOOKUP('Xlookup set'!$S270,'Xlookup set'!$A$1:$R$1200,14,FALSE)=0,"",VLOOKUP('Xlookup set'!$S270,'Xlookup set'!$A$1:$R$1200,14,FALSE)),"")</f>
        <v/>
      </c>
      <c r="N270" t="str">
        <f>IFERROR(IF(VLOOKUP('Xlookup set'!$S270,'Xlookup set'!$A$1:$R$1200,15,FALSE)=0,"",VLOOKUP('Xlookup set'!$S270,'Xlookup set'!$A$1:$R$1200,15,FALSE)),"")</f>
        <v/>
      </c>
      <c r="O270" t="str">
        <f>IFERROR(IF(VLOOKUP('Xlookup set'!$S270,'Xlookup set'!$A$1:$R$1200,16,FALSE)=0,"",VLOOKUP('Xlookup set'!$S270,'Xlookup set'!$A$1:$R$1200,16,FALSE)),"")</f>
        <v/>
      </c>
      <c r="P270" t="str">
        <f t="array" aca="1" ref="P270" ca="1">IFERROR(Y2IF(VLOOKUP('Xlookup set'!$S270,'Xlookup set'!$A$1:$R$1200,17,FALSE)=0,"",VLOOKUP('Xlookup set'!$S270,'Xlookup set'!$A$1:$R$1200,17,FALSE)),"")</f>
        <v/>
      </c>
      <c r="Q270" t="str">
        <f>IFERROR(IF(VLOOKUP('Xlookup set'!$S270,'Xlookup set'!$A$1:$R$1200,18,FALSE)=0,"",VLOOKUP('Xlookup set'!$S270,'Xlookup set'!$A$1:$R$1200,18,FALSE)),"")</f>
        <v/>
      </c>
    </row>
    <row r="271" spans="1:17">
      <c r="A271" t="str">
        <f>IFERROR(VLOOKUP('Xlookup set'!$S271,'Xlookup set'!$A$1:$R$1200,2,FALSE),"")</f>
        <v/>
      </c>
      <c r="B271" t="str">
        <f>IF(I271&lt;&gt;"",ドッグキャリー!$I$2,"")</f>
        <v/>
      </c>
      <c r="C271" t="str">
        <f t="shared" si="10"/>
        <v/>
      </c>
      <c r="D271" t="str">
        <f t="shared" si="11"/>
        <v/>
      </c>
      <c r="E271" t="str">
        <f>IFERROR(IF(VLOOKUP('Xlookup set'!$S271,'Xlookup set'!$A$1:$R$1200,6,FALSE)=0,"",VLOOKUP('Xlookup set'!$S271,'Xlookup set'!$A$1:$R$1200,6,FALSE)),"")</f>
        <v/>
      </c>
      <c r="F271" t="str">
        <f t="array" aca="1" ref="F271" ca="1">IFERROR(F(VLOOKUP('Xlookup set'!$S271,'Xlookup set'!$A$1:$R$1200,7,FALSE)=0,"",VLOOKUP('Xlookup set'!$S271,'Xlookup set'!$A$1:$R$1200,7,FALSE)),"")</f>
        <v/>
      </c>
      <c r="G271" t="str">
        <f>IFERROR(IF(VLOOKUP('Xlookup set'!$S271,'Xlookup set'!$A$1:$R$1200,8,FALSE)=0,"",VLOOKUP('Xlookup set'!$S271,'Xlookup set'!$A$1:$R$1200,8,FALSE)),"")</f>
        <v/>
      </c>
      <c r="H271" s="89" t="str">
        <f>IFERROR(IF(VLOOKUP('Xlookup set'!$S271,'Xlookup set'!$A$1:$R$1200,9,FALSE)=0,"",VLOOKUP('Xlookup set'!$S271,'Xlookup set'!$A$1:$R$1200,9,FALSE)),"")</f>
        <v/>
      </c>
      <c r="I271" t="str">
        <f>IFERROR(IF(VLOOKUP('Xlookup set'!$S271,'Xlookup set'!$A$1:$R$1200,10,FALSE)=0,"",VLOOKUP('Xlookup set'!$S271,'Xlookup set'!$A$1:$R$1200,10,FALSE)),"")</f>
        <v/>
      </c>
      <c r="J271" t="str">
        <f>IFERROR(IF(VLOOKUP('Xlookup set'!$S271,'Xlookup set'!$A$1:$R$1200,11,FALSE)=0,"",VLOOKUP('Xlookup set'!$S271,'Xlookup set'!$A$1:$R$1200,11,FALSE)),"")</f>
        <v/>
      </c>
      <c r="K271" t="str">
        <f>IFERROR(IF(VLOOKUP('Xlookup set'!$S271,'Xlookup set'!$A$1:$R$1200,12,FALSE)=0,"",VLOOKUP('Xlookup set'!$S271,'Xlookup set'!$A$1:$R$1200,12,FALSE)),"")</f>
        <v/>
      </c>
      <c r="L271" t="str">
        <f>IFERROR(IF(VLOOKUP('Xlookup set'!$S271,'Xlookup set'!$A$1:$R$1200,13,FALSE)=0,"",VLOOKUP('Xlookup set'!$S271,'Xlookup set'!$A$1:$R$1200,13,FALSE)),"")</f>
        <v/>
      </c>
      <c r="M271" t="str">
        <f>IFERROR(IF(VLOOKUP('Xlookup set'!$S271,'Xlookup set'!$A$1:$R$1200,14,FALSE)=0,"",VLOOKUP('Xlookup set'!$S271,'Xlookup set'!$A$1:$R$1200,14,FALSE)),"")</f>
        <v/>
      </c>
      <c r="N271" t="str">
        <f>IFERROR(IF(VLOOKUP('Xlookup set'!$S271,'Xlookup set'!$A$1:$R$1200,15,FALSE)=0,"",VLOOKUP('Xlookup set'!$S271,'Xlookup set'!$A$1:$R$1200,15,FALSE)),"")</f>
        <v/>
      </c>
      <c r="O271" t="str">
        <f>IFERROR(IF(VLOOKUP('Xlookup set'!$S271,'Xlookup set'!$A$1:$R$1200,16,FALSE)=0,"",VLOOKUP('Xlookup set'!$S271,'Xlookup set'!$A$1:$R$1200,16,FALSE)),"")</f>
        <v/>
      </c>
      <c r="P271" t="str">
        <f t="array" aca="1" ref="P271" ca="1">IFERROR(Y2IF(VLOOKUP('Xlookup set'!$S271,'Xlookup set'!$A$1:$R$1200,17,FALSE)=0,"",VLOOKUP('Xlookup set'!$S271,'Xlookup set'!$A$1:$R$1200,17,FALSE)),"")</f>
        <v/>
      </c>
      <c r="Q271" t="str">
        <f>IFERROR(IF(VLOOKUP('Xlookup set'!$S271,'Xlookup set'!$A$1:$R$1200,18,FALSE)=0,"",VLOOKUP('Xlookup set'!$S271,'Xlookup set'!$A$1:$R$1200,18,FALSE)),"")</f>
        <v/>
      </c>
    </row>
    <row r="272" spans="1:17">
      <c r="A272" t="str">
        <f>IFERROR(VLOOKUP('Xlookup set'!$S272,'Xlookup set'!$A$1:$R$1200,2,FALSE),"")</f>
        <v/>
      </c>
      <c r="B272" t="str">
        <f>IF(I272&lt;&gt;"",ドッグキャリー!$I$2,"")</f>
        <v/>
      </c>
      <c r="C272" t="str">
        <f t="shared" si="10"/>
        <v/>
      </c>
      <c r="D272" t="str">
        <f t="shared" si="11"/>
        <v/>
      </c>
      <c r="E272" t="str">
        <f>IFERROR(IF(VLOOKUP('Xlookup set'!$S272,'Xlookup set'!$A$1:$R$1200,6,FALSE)=0,"",VLOOKUP('Xlookup set'!$S272,'Xlookup set'!$A$1:$R$1200,6,FALSE)),"")</f>
        <v/>
      </c>
      <c r="F272" t="str">
        <f t="array" aca="1" ref="F272" ca="1">IFERROR(F(VLOOKUP('Xlookup set'!$S272,'Xlookup set'!$A$1:$R$1200,7,FALSE)=0,"",VLOOKUP('Xlookup set'!$S272,'Xlookup set'!$A$1:$R$1200,7,FALSE)),"")</f>
        <v/>
      </c>
      <c r="G272" t="str">
        <f>IFERROR(IF(VLOOKUP('Xlookup set'!$S272,'Xlookup set'!$A$1:$R$1200,8,FALSE)=0,"",VLOOKUP('Xlookup set'!$S272,'Xlookup set'!$A$1:$R$1200,8,FALSE)),"")</f>
        <v/>
      </c>
      <c r="H272" s="89" t="str">
        <f>IFERROR(IF(VLOOKUP('Xlookup set'!$S272,'Xlookup set'!$A$1:$R$1200,9,FALSE)=0,"",VLOOKUP('Xlookup set'!$S272,'Xlookup set'!$A$1:$R$1200,9,FALSE)),"")</f>
        <v/>
      </c>
      <c r="I272" t="str">
        <f>IFERROR(IF(VLOOKUP('Xlookup set'!$S272,'Xlookup set'!$A$1:$R$1200,10,FALSE)=0,"",VLOOKUP('Xlookup set'!$S272,'Xlookup set'!$A$1:$R$1200,10,FALSE)),"")</f>
        <v/>
      </c>
      <c r="J272" t="str">
        <f>IFERROR(IF(VLOOKUP('Xlookup set'!$S272,'Xlookup set'!$A$1:$R$1200,11,FALSE)=0,"",VLOOKUP('Xlookup set'!$S272,'Xlookup set'!$A$1:$R$1200,11,FALSE)),"")</f>
        <v/>
      </c>
      <c r="K272" t="str">
        <f>IFERROR(IF(VLOOKUP('Xlookup set'!$S272,'Xlookup set'!$A$1:$R$1200,12,FALSE)=0,"",VLOOKUP('Xlookup set'!$S272,'Xlookup set'!$A$1:$R$1200,12,FALSE)),"")</f>
        <v/>
      </c>
      <c r="L272" t="str">
        <f>IFERROR(IF(VLOOKUP('Xlookup set'!$S272,'Xlookup set'!$A$1:$R$1200,13,FALSE)=0,"",VLOOKUP('Xlookup set'!$S272,'Xlookup set'!$A$1:$R$1200,13,FALSE)),"")</f>
        <v/>
      </c>
      <c r="M272" t="str">
        <f>IFERROR(IF(VLOOKUP('Xlookup set'!$S272,'Xlookup set'!$A$1:$R$1200,14,FALSE)=0,"",VLOOKUP('Xlookup set'!$S272,'Xlookup set'!$A$1:$R$1200,14,FALSE)),"")</f>
        <v/>
      </c>
      <c r="N272" t="str">
        <f>IFERROR(IF(VLOOKUP('Xlookup set'!$S272,'Xlookup set'!$A$1:$R$1200,15,FALSE)=0,"",VLOOKUP('Xlookup set'!$S272,'Xlookup set'!$A$1:$R$1200,15,FALSE)),"")</f>
        <v/>
      </c>
      <c r="O272" t="str">
        <f>IFERROR(IF(VLOOKUP('Xlookup set'!$S272,'Xlookup set'!$A$1:$R$1200,16,FALSE)=0,"",VLOOKUP('Xlookup set'!$S272,'Xlookup set'!$A$1:$R$1200,16,FALSE)),"")</f>
        <v/>
      </c>
      <c r="P272" t="str">
        <f t="array" aca="1" ref="P272" ca="1">IFERROR(Y2IF(VLOOKUP('Xlookup set'!$S272,'Xlookup set'!$A$1:$R$1200,17,FALSE)=0,"",VLOOKUP('Xlookup set'!$S272,'Xlookup set'!$A$1:$R$1200,17,FALSE)),"")</f>
        <v/>
      </c>
      <c r="Q272" t="str">
        <f>IFERROR(IF(VLOOKUP('Xlookup set'!$S272,'Xlookup set'!$A$1:$R$1200,18,FALSE)=0,"",VLOOKUP('Xlookup set'!$S272,'Xlookup set'!$A$1:$R$1200,18,FALSE)),"")</f>
        <v/>
      </c>
    </row>
    <row r="273" spans="1:17">
      <c r="A273" t="str">
        <f>IFERROR(VLOOKUP('Xlookup set'!$S273,'Xlookup set'!$A$1:$R$1200,2,FALSE),"")</f>
        <v/>
      </c>
      <c r="B273" t="str">
        <f>IF(I273&lt;&gt;"",ドッグキャリー!$I$2,"")</f>
        <v/>
      </c>
      <c r="C273" t="str">
        <f t="shared" si="10"/>
        <v/>
      </c>
      <c r="D273" t="str">
        <f t="shared" si="11"/>
        <v/>
      </c>
      <c r="E273" t="str">
        <f>IFERROR(IF(VLOOKUP('Xlookup set'!$S273,'Xlookup set'!$A$1:$R$1200,6,FALSE)=0,"",VLOOKUP('Xlookup set'!$S273,'Xlookup set'!$A$1:$R$1200,6,FALSE)),"")</f>
        <v/>
      </c>
      <c r="F273" t="str">
        <f t="array" aca="1" ref="F273" ca="1">IFERROR(F(VLOOKUP('Xlookup set'!$S273,'Xlookup set'!$A$1:$R$1200,7,FALSE)=0,"",VLOOKUP('Xlookup set'!$S273,'Xlookup set'!$A$1:$R$1200,7,FALSE)),"")</f>
        <v/>
      </c>
      <c r="G273" t="str">
        <f>IFERROR(IF(VLOOKUP('Xlookup set'!$S273,'Xlookup set'!$A$1:$R$1200,8,FALSE)=0,"",VLOOKUP('Xlookup set'!$S273,'Xlookup set'!$A$1:$R$1200,8,FALSE)),"")</f>
        <v/>
      </c>
      <c r="H273" s="89" t="str">
        <f>IFERROR(IF(VLOOKUP('Xlookup set'!$S273,'Xlookup set'!$A$1:$R$1200,9,FALSE)=0,"",VLOOKUP('Xlookup set'!$S273,'Xlookup set'!$A$1:$R$1200,9,FALSE)),"")</f>
        <v/>
      </c>
      <c r="I273" t="str">
        <f>IFERROR(IF(VLOOKUP('Xlookup set'!$S273,'Xlookup set'!$A$1:$R$1200,10,FALSE)=0,"",VLOOKUP('Xlookup set'!$S273,'Xlookup set'!$A$1:$R$1200,10,FALSE)),"")</f>
        <v/>
      </c>
      <c r="J273" t="str">
        <f>IFERROR(IF(VLOOKUP('Xlookup set'!$S273,'Xlookup set'!$A$1:$R$1200,11,FALSE)=0,"",VLOOKUP('Xlookup set'!$S273,'Xlookup set'!$A$1:$R$1200,11,FALSE)),"")</f>
        <v/>
      </c>
      <c r="K273" t="str">
        <f>IFERROR(IF(VLOOKUP('Xlookup set'!$S273,'Xlookup set'!$A$1:$R$1200,12,FALSE)=0,"",VLOOKUP('Xlookup set'!$S273,'Xlookup set'!$A$1:$R$1200,12,FALSE)),"")</f>
        <v/>
      </c>
      <c r="L273" t="str">
        <f>IFERROR(IF(VLOOKUP('Xlookup set'!$S273,'Xlookup set'!$A$1:$R$1200,13,FALSE)=0,"",VLOOKUP('Xlookup set'!$S273,'Xlookup set'!$A$1:$R$1200,13,FALSE)),"")</f>
        <v/>
      </c>
      <c r="M273" t="str">
        <f>IFERROR(IF(VLOOKUP('Xlookup set'!$S273,'Xlookup set'!$A$1:$R$1200,14,FALSE)=0,"",VLOOKUP('Xlookup set'!$S273,'Xlookup set'!$A$1:$R$1200,14,FALSE)),"")</f>
        <v/>
      </c>
      <c r="N273" t="str">
        <f>IFERROR(IF(VLOOKUP('Xlookup set'!$S273,'Xlookup set'!$A$1:$R$1200,15,FALSE)=0,"",VLOOKUP('Xlookup set'!$S273,'Xlookup set'!$A$1:$R$1200,15,FALSE)),"")</f>
        <v/>
      </c>
      <c r="O273" t="str">
        <f>IFERROR(IF(VLOOKUP('Xlookup set'!$S273,'Xlookup set'!$A$1:$R$1200,16,FALSE)=0,"",VLOOKUP('Xlookup set'!$S273,'Xlookup set'!$A$1:$R$1200,16,FALSE)),"")</f>
        <v/>
      </c>
      <c r="P273" t="str">
        <f t="array" aca="1" ref="P273" ca="1">IFERROR(Y2IF(VLOOKUP('Xlookup set'!$S273,'Xlookup set'!$A$1:$R$1200,17,FALSE)=0,"",VLOOKUP('Xlookup set'!$S273,'Xlookup set'!$A$1:$R$1200,17,FALSE)),"")</f>
        <v/>
      </c>
      <c r="Q273" t="str">
        <f>IFERROR(IF(VLOOKUP('Xlookup set'!$S273,'Xlookup set'!$A$1:$R$1200,18,FALSE)=0,"",VLOOKUP('Xlookup set'!$S273,'Xlookup set'!$A$1:$R$1200,18,FALSE)),"")</f>
        <v/>
      </c>
    </row>
    <row r="274" spans="1:17">
      <c r="A274" t="str">
        <f>IFERROR(VLOOKUP('Xlookup set'!$S274,'Xlookup set'!$A$1:$R$1200,2,FALSE),"")</f>
        <v/>
      </c>
      <c r="B274" t="str">
        <f>IF(I274&lt;&gt;"",ドッグキャリー!$I$2,"")</f>
        <v/>
      </c>
      <c r="C274" t="str">
        <f t="shared" si="10"/>
        <v/>
      </c>
      <c r="D274" t="str">
        <f t="shared" si="11"/>
        <v/>
      </c>
      <c r="E274" t="str">
        <f>IFERROR(IF(VLOOKUP('Xlookup set'!$S274,'Xlookup set'!$A$1:$R$1200,6,FALSE)=0,"",VLOOKUP('Xlookup set'!$S274,'Xlookup set'!$A$1:$R$1200,6,FALSE)),"")</f>
        <v/>
      </c>
      <c r="F274" t="str">
        <f t="array" aca="1" ref="F274" ca="1">IFERROR(F(VLOOKUP('Xlookup set'!$S274,'Xlookup set'!$A$1:$R$1200,7,FALSE)=0,"",VLOOKUP('Xlookup set'!$S274,'Xlookup set'!$A$1:$R$1200,7,FALSE)),"")</f>
        <v/>
      </c>
      <c r="G274" t="str">
        <f>IFERROR(IF(VLOOKUP('Xlookup set'!$S274,'Xlookup set'!$A$1:$R$1200,8,FALSE)=0,"",VLOOKUP('Xlookup set'!$S274,'Xlookup set'!$A$1:$R$1200,8,FALSE)),"")</f>
        <v/>
      </c>
      <c r="H274" s="89" t="str">
        <f>IFERROR(IF(VLOOKUP('Xlookup set'!$S274,'Xlookup set'!$A$1:$R$1200,9,FALSE)=0,"",VLOOKUP('Xlookup set'!$S274,'Xlookup set'!$A$1:$R$1200,9,FALSE)),"")</f>
        <v/>
      </c>
      <c r="I274" t="str">
        <f>IFERROR(IF(VLOOKUP('Xlookup set'!$S274,'Xlookup set'!$A$1:$R$1200,10,FALSE)=0,"",VLOOKUP('Xlookup set'!$S274,'Xlookup set'!$A$1:$R$1200,10,FALSE)),"")</f>
        <v/>
      </c>
      <c r="J274" t="str">
        <f>IFERROR(IF(VLOOKUP('Xlookup set'!$S274,'Xlookup set'!$A$1:$R$1200,11,FALSE)=0,"",VLOOKUP('Xlookup set'!$S274,'Xlookup set'!$A$1:$R$1200,11,FALSE)),"")</f>
        <v/>
      </c>
      <c r="K274" t="str">
        <f>IFERROR(IF(VLOOKUP('Xlookup set'!$S274,'Xlookup set'!$A$1:$R$1200,12,FALSE)=0,"",VLOOKUP('Xlookup set'!$S274,'Xlookup set'!$A$1:$R$1200,12,FALSE)),"")</f>
        <v/>
      </c>
      <c r="L274" t="str">
        <f>IFERROR(IF(VLOOKUP('Xlookup set'!$S274,'Xlookup set'!$A$1:$R$1200,13,FALSE)=0,"",VLOOKUP('Xlookup set'!$S274,'Xlookup set'!$A$1:$R$1200,13,FALSE)),"")</f>
        <v/>
      </c>
      <c r="M274" t="str">
        <f>IFERROR(IF(VLOOKUP('Xlookup set'!$S274,'Xlookup set'!$A$1:$R$1200,14,FALSE)=0,"",VLOOKUP('Xlookup set'!$S274,'Xlookup set'!$A$1:$R$1200,14,FALSE)),"")</f>
        <v/>
      </c>
      <c r="N274" t="str">
        <f>IFERROR(IF(VLOOKUP('Xlookup set'!$S274,'Xlookup set'!$A$1:$R$1200,15,FALSE)=0,"",VLOOKUP('Xlookup set'!$S274,'Xlookup set'!$A$1:$R$1200,15,FALSE)),"")</f>
        <v/>
      </c>
      <c r="O274" t="str">
        <f>IFERROR(IF(VLOOKUP('Xlookup set'!$S274,'Xlookup set'!$A$1:$R$1200,16,FALSE)=0,"",VLOOKUP('Xlookup set'!$S274,'Xlookup set'!$A$1:$R$1200,16,FALSE)),"")</f>
        <v/>
      </c>
      <c r="P274" t="str">
        <f t="array" aca="1" ref="P274" ca="1">IFERROR(Y2IF(VLOOKUP('Xlookup set'!$S274,'Xlookup set'!$A$1:$R$1200,17,FALSE)=0,"",VLOOKUP('Xlookup set'!$S274,'Xlookup set'!$A$1:$R$1200,17,FALSE)),"")</f>
        <v/>
      </c>
      <c r="Q274" t="str">
        <f>IFERROR(IF(VLOOKUP('Xlookup set'!$S274,'Xlookup set'!$A$1:$R$1200,18,FALSE)=0,"",VLOOKUP('Xlookup set'!$S274,'Xlookup set'!$A$1:$R$1200,18,FALSE)),"")</f>
        <v/>
      </c>
    </row>
    <row r="275" spans="1:17">
      <c r="A275" t="str">
        <f>IFERROR(VLOOKUP('Xlookup set'!$S275,'Xlookup set'!$A$1:$R$1200,2,FALSE),"")</f>
        <v/>
      </c>
      <c r="B275" t="str">
        <f>IF(I275&lt;&gt;"",ドッグキャリー!$I$2,"")</f>
        <v/>
      </c>
      <c r="C275" t="str">
        <f t="shared" si="10"/>
        <v/>
      </c>
      <c r="D275" t="str">
        <f t="shared" si="11"/>
        <v/>
      </c>
      <c r="E275" t="str">
        <f>IFERROR(IF(VLOOKUP('Xlookup set'!$S275,'Xlookup set'!$A$1:$R$1200,6,FALSE)=0,"",VLOOKUP('Xlookup set'!$S275,'Xlookup set'!$A$1:$R$1200,6,FALSE)),"")</f>
        <v/>
      </c>
      <c r="F275" t="str">
        <f t="array" aca="1" ref="F275" ca="1">IFERROR(F(VLOOKUP('Xlookup set'!$S275,'Xlookup set'!$A$1:$R$1200,7,FALSE)=0,"",VLOOKUP('Xlookup set'!$S275,'Xlookup set'!$A$1:$R$1200,7,FALSE)),"")</f>
        <v/>
      </c>
      <c r="G275" t="str">
        <f>IFERROR(IF(VLOOKUP('Xlookup set'!$S275,'Xlookup set'!$A$1:$R$1200,8,FALSE)=0,"",VLOOKUP('Xlookup set'!$S275,'Xlookup set'!$A$1:$R$1200,8,FALSE)),"")</f>
        <v/>
      </c>
      <c r="H275" s="89" t="str">
        <f>IFERROR(IF(VLOOKUP('Xlookup set'!$S275,'Xlookup set'!$A$1:$R$1200,9,FALSE)=0,"",VLOOKUP('Xlookup set'!$S275,'Xlookup set'!$A$1:$R$1200,9,FALSE)),"")</f>
        <v/>
      </c>
      <c r="I275" t="str">
        <f>IFERROR(IF(VLOOKUP('Xlookup set'!$S275,'Xlookup set'!$A$1:$R$1200,10,FALSE)=0,"",VLOOKUP('Xlookup set'!$S275,'Xlookup set'!$A$1:$R$1200,10,FALSE)),"")</f>
        <v/>
      </c>
      <c r="J275" t="str">
        <f>IFERROR(IF(VLOOKUP('Xlookup set'!$S275,'Xlookup set'!$A$1:$R$1200,11,FALSE)=0,"",VLOOKUP('Xlookup set'!$S275,'Xlookup set'!$A$1:$R$1200,11,FALSE)),"")</f>
        <v/>
      </c>
      <c r="K275" t="str">
        <f>IFERROR(IF(VLOOKUP('Xlookup set'!$S275,'Xlookup set'!$A$1:$R$1200,12,FALSE)=0,"",VLOOKUP('Xlookup set'!$S275,'Xlookup set'!$A$1:$R$1200,12,FALSE)),"")</f>
        <v/>
      </c>
      <c r="L275" t="str">
        <f>IFERROR(IF(VLOOKUP('Xlookup set'!$S275,'Xlookup set'!$A$1:$R$1200,13,FALSE)=0,"",VLOOKUP('Xlookup set'!$S275,'Xlookup set'!$A$1:$R$1200,13,FALSE)),"")</f>
        <v/>
      </c>
      <c r="M275" t="str">
        <f>IFERROR(IF(VLOOKUP('Xlookup set'!$S275,'Xlookup set'!$A$1:$R$1200,14,FALSE)=0,"",VLOOKUP('Xlookup set'!$S275,'Xlookup set'!$A$1:$R$1200,14,FALSE)),"")</f>
        <v/>
      </c>
      <c r="N275" t="str">
        <f>IFERROR(IF(VLOOKUP('Xlookup set'!$S275,'Xlookup set'!$A$1:$R$1200,15,FALSE)=0,"",VLOOKUP('Xlookup set'!$S275,'Xlookup set'!$A$1:$R$1200,15,FALSE)),"")</f>
        <v/>
      </c>
      <c r="O275" t="str">
        <f>IFERROR(IF(VLOOKUP('Xlookup set'!$S275,'Xlookup set'!$A$1:$R$1200,16,FALSE)=0,"",VLOOKUP('Xlookup set'!$S275,'Xlookup set'!$A$1:$R$1200,16,FALSE)),"")</f>
        <v/>
      </c>
      <c r="P275" t="str">
        <f t="array" aca="1" ref="P275" ca="1">IFERROR(Y2IF(VLOOKUP('Xlookup set'!$S275,'Xlookup set'!$A$1:$R$1200,17,FALSE)=0,"",VLOOKUP('Xlookup set'!$S275,'Xlookup set'!$A$1:$R$1200,17,FALSE)),"")</f>
        <v/>
      </c>
      <c r="Q275" t="str">
        <f>IFERROR(IF(VLOOKUP('Xlookup set'!$S275,'Xlookup set'!$A$1:$R$1200,18,FALSE)=0,"",VLOOKUP('Xlookup set'!$S275,'Xlookup set'!$A$1:$R$1200,18,FALSE)),"")</f>
        <v/>
      </c>
    </row>
    <row r="276" spans="1:17">
      <c r="A276" t="str">
        <f>IFERROR(VLOOKUP('Xlookup set'!$S276,'Xlookup set'!$A$1:$R$1200,2,FALSE),"")</f>
        <v/>
      </c>
      <c r="B276" t="str">
        <f>IF(I276&lt;&gt;"",ドッグキャリー!$I$2,"")</f>
        <v/>
      </c>
      <c r="C276" t="str">
        <f t="shared" si="10"/>
        <v/>
      </c>
      <c r="D276" t="str">
        <f t="shared" si="11"/>
        <v/>
      </c>
      <c r="E276" t="str">
        <f>IFERROR(IF(VLOOKUP('Xlookup set'!$S276,'Xlookup set'!$A$1:$R$1200,6,FALSE)=0,"",VLOOKUP('Xlookup set'!$S276,'Xlookup set'!$A$1:$R$1200,6,FALSE)),"")</f>
        <v/>
      </c>
      <c r="F276" t="str">
        <f t="array" aca="1" ref="F276" ca="1">IFERROR(F(VLOOKUP('Xlookup set'!$S276,'Xlookup set'!$A$1:$R$1200,7,FALSE)=0,"",VLOOKUP('Xlookup set'!$S276,'Xlookup set'!$A$1:$R$1200,7,FALSE)),"")</f>
        <v/>
      </c>
      <c r="G276" t="str">
        <f>IFERROR(IF(VLOOKUP('Xlookup set'!$S276,'Xlookup set'!$A$1:$R$1200,8,FALSE)=0,"",VLOOKUP('Xlookup set'!$S276,'Xlookup set'!$A$1:$R$1200,8,FALSE)),"")</f>
        <v/>
      </c>
      <c r="H276" s="89" t="str">
        <f>IFERROR(IF(VLOOKUP('Xlookup set'!$S276,'Xlookup set'!$A$1:$R$1200,9,FALSE)=0,"",VLOOKUP('Xlookup set'!$S276,'Xlookup set'!$A$1:$R$1200,9,FALSE)),"")</f>
        <v/>
      </c>
      <c r="I276" t="str">
        <f>IFERROR(IF(VLOOKUP('Xlookup set'!$S276,'Xlookup set'!$A$1:$R$1200,10,FALSE)=0,"",VLOOKUP('Xlookup set'!$S276,'Xlookup set'!$A$1:$R$1200,10,FALSE)),"")</f>
        <v/>
      </c>
      <c r="J276" t="str">
        <f>IFERROR(IF(VLOOKUP('Xlookup set'!$S276,'Xlookup set'!$A$1:$R$1200,11,FALSE)=0,"",VLOOKUP('Xlookup set'!$S276,'Xlookup set'!$A$1:$R$1200,11,FALSE)),"")</f>
        <v/>
      </c>
      <c r="K276" t="str">
        <f>IFERROR(IF(VLOOKUP('Xlookup set'!$S276,'Xlookup set'!$A$1:$R$1200,12,FALSE)=0,"",VLOOKUP('Xlookup set'!$S276,'Xlookup set'!$A$1:$R$1200,12,FALSE)),"")</f>
        <v/>
      </c>
      <c r="L276" t="str">
        <f>IFERROR(IF(VLOOKUP('Xlookup set'!$S276,'Xlookup set'!$A$1:$R$1200,13,FALSE)=0,"",VLOOKUP('Xlookup set'!$S276,'Xlookup set'!$A$1:$R$1200,13,FALSE)),"")</f>
        <v/>
      </c>
      <c r="M276" t="str">
        <f>IFERROR(IF(VLOOKUP('Xlookup set'!$S276,'Xlookup set'!$A$1:$R$1200,14,FALSE)=0,"",VLOOKUP('Xlookup set'!$S276,'Xlookup set'!$A$1:$R$1200,14,FALSE)),"")</f>
        <v/>
      </c>
      <c r="N276" t="str">
        <f>IFERROR(IF(VLOOKUP('Xlookup set'!$S276,'Xlookup set'!$A$1:$R$1200,15,FALSE)=0,"",VLOOKUP('Xlookup set'!$S276,'Xlookup set'!$A$1:$R$1200,15,FALSE)),"")</f>
        <v/>
      </c>
      <c r="O276" t="str">
        <f>IFERROR(IF(VLOOKUP('Xlookup set'!$S276,'Xlookup set'!$A$1:$R$1200,16,FALSE)=0,"",VLOOKUP('Xlookup set'!$S276,'Xlookup set'!$A$1:$R$1200,16,FALSE)),"")</f>
        <v/>
      </c>
      <c r="P276" t="str">
        <f t="array" aca="1" ref="P276" ca="1">IFERROR(Y2IF(VLOOKUP('Xlookup set'!$S276,'Xlookup set'!$A$1:$R$1200,17,FALSE)=0,"",VLOOKUP('Xlookup set'!$S276,'Xlookup set'!$A$1:$R$1200,17,FALSE)),"")</f>
        <v/>
      </c>
      <c r="Q276" t="str">
        <f>IFERROR(IF(VLOOKUP('Xlookup set'!$S276,'Xlookup set'!$A$1:$R$1200,18,FALSE)=0,"",VLOOKUP('Xlookup set'!$S276,'Xlookup set'!$A$1:$R$1200,18,FALSE)),"")</f>
        <v/>
      </c>
    </row>
    <row r="277" spans="1:17">
      <c r="A277" t="str">
        <f>IFERROR(VLOOKUP('Xlookup set'!$S277,'Xlookup set'!$A$1:$R$1200,2,FALSE),"")</f>
        <v/>
      </c>
      <c r="B277" t="str">
        <f>IF(I277&lt;&gt;"",ドッグキャリー!$I$2,"")</f>
        <v/>
      </c>
      <c r="C277" t="str">
        <f t="shared" si="10"/>
        <v/>
      </c>
      <c r="D277" t="str">
        <f t="shared" si="11"/>
        <v/>
      </c>
      <c r="E277" t="str">
        <f>IFERROR(IF(VLOOKUP('Xlookup set'!$S277,'Xlookup set'!$A$1:$R$1200,6,FALSE)=0,"",VLOOKUP('Xlookup set'!$S277,'Xlookup set'!$A$1:$R$1200,6,FALSE)),"")</f>
        <v/>
      </c>
      <c r="F277" t="str">
        <f t="array" aca="1" ref="F277" ca="1">IFERROR(F(VLOOKUP('Xlookup set'!$S277,'Xlookup set'!$A$1:$R$1200,7,FALSE)=0,"",VLOOKUP('Xlookup set'!$S277,'Xlookup set'!$A$1:$R$1200,7,FALSE)),"")</f>
        <v/>
      </c>
      <c r="G277" t="str">
        <f>IFERROR(IF(VLOOKUP('Xlookup set'!$S277,'Xlookup set'!$A$1:$R$1200,8,FALSE)=0,"",VLOOKUP('Xlookup set'!$S277,'Xlookup set'!$A$1:$R$1200,8,FALSE)),"")</f>
        <v/>
      </c>
      <c r="H277" s="89" t="str">
        <f>IFERROR(IF(VLOOKUP('Xlookup set'!$S277,'Xlookup set'!$A$1:$R$1200,9,FALSE)=0,"",VLOOKUP('Xlookup set'!$S277,'Xlookup set'!$A$1:$R$1200,9,FALSE)),"")</f>
        <v/>
      </c>
      <c r="I277" t="str">
        <f>IFERROR(IF(VLOOKUP('Xlookup set'!$S277,'Xlookup set'!$A$1:$R$1200,10,FALSE)=0,"",VLOOKUP('Xlookup set'!$S277,'Xlookup set'!$A$1:$R$1200,10,FALSE)),"")</f>
        <v/>
      </c>
      <c r="J277" t="str">
        <f>IFERROR(IF(VLOOKUP('Xlookup set'!$S277,'Xlookup set'!$A$1:$R$1200,11,FALSE)=0,"",VLOOKUP('Xlookup set'!$S277,'Xlookup set'!$A$1:$R$1200,11,FALSE)),"")</f>
        <v/>
      </c>
      <c r="K277" t="str">
        <f>IFERROR(IF(VLOOKUP('Xlookup set'!$S277,'Xlookup set'!$A$1:$R$1200,12,FALSE)=0,"",VLOOKUP('Xlookup set'!$S277,'Xlookup set'!$A$1:$R$1200,12,FALSE)),"")</f>
        <v/>
      </c>
      <c r="L277" t="str">
        <f>IFERROR(IF(VLOOKUP('Xlookup set'!$S277,'Xlookup set'!$A$1:$R$1200,13,FALSE)=0,"",VLOOKUP('Xlookup set'!$S277,'Xlookup set'!$A$1:$R$1200,13,FALSE)),"")</f>
        <v/>
      </c>
      <c r="M277" t="str">
        <f>IFERROR(IF(VLOOKUP('Xlookup set'!$S277,'Xlookup set'!$A$1:$R$1200,14,FALSE)=0,"",VLOOKUP('Xlookup set'!$S277,'Xlookup set'!$A$1:$R$1200,14,FALSE)),"")</f>
        <v/>
      </c>
      <c r="N277" t="str">
        <f>IFERROR(IF(VLOOKUP('Xlookup set'!$S277,'Xlookup set'!$A$1:$R$1200,15,FALSE)=0,"",VLOOKUP('Xlookup set'!$S277,'Xlookup set'!$A$1:$R$1200,15,FALSE)),"")</f>
        <v/>
      </c>
      <c r="O277" t="str">
        <f>IFERROR(IF(VLOOKUP('Xlookup set'!$S277,'Xlookup set'!$A$1:$R$1200,16,FALSE)=0,"",VLOOKUP('Xlookup set'!$S277,'Xlookup set'!$A$1:$R$1200,16,FALSE)),"")</f>
        <v/>
      </c>
      <c r="P277" t="str">
        <f t="array" aca="1" ref="P277" ca="1">IFERROR(Y2IF(VLOOKUP('Xlookup set'!$S277,'Xlookup set'!$A$1:$R$1200,17,FALSE)=0,"",VLOOKUP('Xlookup set'!$S277,'Xlookup set'!$A$1:$R$1200,17,FALSE)),"")</f>
        <v/>
      </c>
      <c r="Q277" t="str">
        <f>IFERROR(IF(VLOOKUP('Xlookup set'!$S277,'Xlookup set'!$A$1:$R$1200,18,FALSE)=0,"",VLOOKUP('Xlookup set'!$S277,'Xlookup set'!$A$1:$R$1200,18,FALSE)),"")</f>
        <v/>
      </c>
    </row>
    <row r="278" spans="1:17">
      <c r="A278" t="str">
        <f>IFERROR(VLOOKUP('Xlookup set'!$S278,'Xlookup set'!$A$1:$R$1200,2,FALSE),"")</f>
        <v/>
      </c>
      <c r="B278" t="str">
        <f>IF(I278&lt;&gt;"",ドッグキャリー!$I$2,"")</f>
        <v/>
      </c>
      <c r="C278" t="str">
        <f t="shared" si="10"/>
        <v/>
      </c>
      <c r="D278" t="str">
        <f t="shared" si="11"/>
        <v/>
      </c>
      <c r="E278" t="str">
        <f>IFERROR(IF(VLOOKUP('Xlookup set'!$S278,'Xlookup set'!$A$1:$R$1200,6,FALSE)=0,"",VLOOKUP('Xlookup set'!$S278,'Xlookup set'!$A$1:$R$1200,6,FALSE)),"")</f>
        <v/>
      </c>
      <c r="F278" t="str">
        <f t="array" aca="1" ref="F278" ca="1">IFERROR(F(VLOOKUP('Xlookup set'!$S278,'Xlookup set'!$A$1:$R$1200,7,FALSE)=0,"",VLOOKUP('Xlookup set'!$S278,'Xlookup set'!$A$1:$R$1200,7,FALSE)),"")</f>
        <v/>
      </c>
      <c r="G278" t="str">
        <f>IFERROR(IF(VLOOKUP('Xlookup set'!$S278,'Xlookup set'!$A$1:$R$1200,8,FALSE)=0,"",VLOOKUP('Xlookup set'!$S278,'Xlookup set'!$A$1:$R$1200,8,FALSE)),"")</f>
        <v/>
      </c>
      <c r="H278" s="89" t="str">
        <f>IFERROR(IF(VLOOKUP('Xlookup set'!$S278,'Xlookup set'!$A$1:$R$1200,9,FALSE)=0,"",VLOOKUP('Xlookup set'!$S278,'Xlookup set'!$A$1:$R$1200,9,FALSE)),"")</f>
        <v/>
      </c>
      <c r="I278" t="str">
        <f>IFERROR(IF(VLOOKUP('Xlookup set'!$S278,'Xlookup set'!$A$1:$R$1200,10,FALSE)=0,"",VLOOKUP('Xlookup set'!$S278,'Xlookup set'!$A$1:$R$1200,10,FALSE)),"")</f>
        <v/>
      </c>
      <c r="J278" t="str">
        <f>IFERROR(IF(VLOOKUP('Xlookup set'!$S278,'Xlookup set'!$A$1:$R$1200,11,FALSE)=0,"",VLOOKUP('Xlookup set'!$S278,'Xlookup set'!$A$1:$R$1200,11,FALSE)),"")</f>
        <v/>
      </c>
      <c r="K278" t="str">
        <f>IFERROR(IF(VLOOKUP('Xlookup set'!$S278,'Xlookup set'!$A$1:$R$1200,12,FALSE)=0,"",VLOOKUP('Xlookup set'!$S278,'Xlookup set'!$A$1:$R$1200,12,FALSE)),"")</f>
        <v/>
      </c>
      <c r="L278" t="str">
        <f>IFERROR(IF(VLOOKUP('Xlookup set'!$S278,'Xlookup set'!$A$1:$R$1200,13,FALSE)=0,"",VLOOKUP('Xlookup set'!$S278,'Xlookup set'!$A$1:$R$1200,13,FALSE)),"")</f>
        <v/>
      </c>
      <c r="M278" t="str">
        <f>IFERROR(IF(VLOOKUP('Xlookup set'!$S278,'Xlookup set'!$A$1:$R$1200,14,FALSE)=0,"",VLOOKUP('Xlookup set'!$S278,'Xlookup set'!$A$1:$R$1200,14,FALSE)),"")</f>
        <v/>
      </c>
      <c r="N278" t="str">
        <f>IFERROR(IF(VLOOKUP('Xlookup set'!$S278,'Xlookup set'!$A$1:$R$1200,15,FALSE)=0,"",VLOOKUP('Xlookup set'!$S278,'Xlookup set'!$A$1:$R$1200,15,FALSE)),"")</f>
        <v/>
      </c>
      <c r="O278" t="str">
        <f>IFERROR(IF(VLOOKUP('Xlookup set'!$S278,'Xlookup set'!$A$1:$R$1200,16,FALSE)=0,"",VLOOKUP('Xlookup set'!$S278,'Xlookup set'!$A$1:$R$1200,16,FALSE)),"")</f>
        <v/>
      </c>
      <c r="P278" t="str">
        <f t="array" aca="1" ref="P278" ca="1">IFERROR(Y2IF(VLOOKUP('Xlookup set'!$S278,'Xlookup set'!$A$1:$R$1200,17,FALSE)=0,"",VLOOKUP('Xlookup set'!$S278,'Xlookup set'!$A$1:$R$1200,17,FALSE)),"")</f>
        <v/>
      </c>
      <c r="Q278" t="str">
        <f>IFERROR(IF(VLOOKUP('Xlookup set'!$S278,'Xlookup set'!$A$1:$R$1200,18,FALSE)=0,"",VLOOKUP('Xlookup set'!$S278,'Xlookup set'!$A$1:$R$1200,18,FALSE)),"")</f>
        <v/>
      </c>
    </row>
    <row r="279" spans="1:17">
      <c r="A279" t="str">
        <f>IFERROR(VLOOKUP('Xlookup set'!$S279,'Xlookup set'!$A$1:$R$1200,2,FALSE),"")</f>
        <v/>
      </c>
      <c r="B279" t="str">
        <f>IF(I279&lt;&gt;"",ドッグキャリー!$I$2,"")</f>
        <v/>
      </c>
      <c r="C279" t="str">
        <f t="shared" si="10"/>
        <v/>
      </c>
      <c r="D279" t="str">
        <f t="shared" si="11"/>
        <v/>
      </c>
      <c r="E279" t="str">
        <f>IFERROR(IF(VLOOKUP('Xlookup set'!$S279,'Xlookup set'!$A$1:$R$1200,6,FALSE)=0,"",VLOOKUP('Xlookup set'!$S279,'Xlookup set'!$A$1:$R$1200,6,FALSE)),"")</f>
        <v/>
      </c>
      <c r="F279" t="str">
        <f t="array" aca="1" ref="F279" ca="1">IFERROR(F(VLOOKUP('Xlookup set'!$S279,'Xlookup set'!$A$1:$R$1200,7,FALSE)=0,"",VLOOKUP('Xlookup set'!$S279,'Xlookup set'!$A$1:$R$1200,7,FALSE)),"")</f>
        <v/>
      </c>
      <c r="G279" t="str">
        <f>IFERROR(IF(VLOOKUP('Xlookup set'!$S279,'Xlookup set'!$A$1:$R$1200,8,FALSE)=0,"",VLOOKUP('Xlookup set'!$S279,'Xlookup set'!$A$1:$R$1200,8,FALSE)),"")</f>
        <v/>
      </c>
      <c r="H279" s="89" t="str">
        <f>IFERROR(IF(VLOOKUP('Xlookup set'!$S279,'Xlookup set'!$A$1:$R$1200,9,FALSE)=0,"",VLOOKUP('Xlookup set'!$S279,'Xlookup set'!$A$1:$R$1200,9,FALSE)),"")</f>
        <v/>
      </c>
      <c r="I279" t="str">
        <f>IFERROR(IF(VLOOKUP('Xlookup set'!$S279,'Xlookup set'!$A$1:$R$1200,10,FALSE)=0,"",VLOOKUP('Xlookup set'!$S279,'Xlookup set'!$A$1:$R$1200,10,FALSE)),"")</f>
        <v/>
      </c>
      <c r="J279" t="str">
        <f>IFERROR(IF(VLOOKUP('Xlookup set'!$S279,'Xlookup set'!$A$1:$R$1200,11,FALSE)=0,"",VLOOKUP('Xlookup set'!$S279,'Xlookup set'!$A$1:$R$1200,11,FALSE)),"")</f>
        <v/>
      </c>
      <c r="K279" t="str">
        <f>IFERROR(IF(VLOOKUP('Xlookup set'!$S279,'Xlookup set'!$A$1:$R$1200,12,FALSE)=0,"",VLOOKUP('Xlookup set'!$S279,'Xlookup set'!$A$1:$R$1200,12,FALSE)),"")</f>
        <v/>
      </c>
      <c r="L279" t="str">
        <f>IFERROR(IF(VLOOKUP('Xlookup set'!$S279,'Xlookup set'!$A$1:$R$1200,13,FALSE)=0,"",VLOOKUP('Xlookup set'!$S279,'Xlookup set'!$A$1:$R$1200,13,FALSE)),"")</f>
        <v/>
      </c>
      <c r="M279" t="str">
        <f>IFERROR(IF(VLOOKUP('Xlookup set'!$S279,'Xlookup set'!$A$1:$R$1200,14,FALSE)=0,"",VLOOKUP('Xlookup set'!$S279,'Xlookup set'!$A$1:$R$1200,14,FALSE)),"")</f>
        <v/>
      </c>
      <c r="N279" t="str">
        <f>IFERROR(IF(VLOOKUP('Xlookup set'!$S279,'Xlookup set'!$A$1:$R$1200,15,FALSE)=0,"",VLOOKUP('Xlookup set'!$S279,'Xlookup set'!$A$1:$R$1200,15,FALSE)),"")</f>
        <v/>
      </c>
      <c r="O279" t="str">
        <f>IFERROR(IF(VLOOKUP('Xlookup set'!$S279,'Xlookup set'!$A$1:$R$1200,16,FALSE)=0,"",VLOOKUP('Xlookup set'!$S279,'Xlookup set'!$A$1:$R$1200,16,FALSE)),"")</f>
        <v/>
      </c>
      <c r="P279" t="str">
        <f t="array" aca="1" ref="P279" ca="1">IFERROR(Y2IF(VLOOKUP('Xlookup set'!$S279,'Xlookup set'!$A$1:$R$1200,17,FALSE)=0,"",VLOOKUP('Xlookup set'!$S279,'Xlookup set'!$A$1:$R$1200,17,FALSE)),"")</f>
        <v/>
      </c>
      <c r="Q279" t="str">
        <f>IFERROR(IF(VLOOKUP('Xlookup set'!$S279,'Xlookup set'!$A$1:$R$1200,18,FALSE)=0,"",VLOOKUP('Xlookup set'!$S279,'Xlookup set'!$A$1:$R$1200,18,FALSE)),"")</f>
        <v/>
      </c>
    </row>
    <row r="280" spans="1:17">
      <c r="A280" t="str">
        <f>IFERROR(VLOOKUP('Xlookup set'!$S280,'Xlookup set'!$A$1:$R$1200,2,FALSE),"")</f>
        <v/>
      </c>
      <c r="B280" t="str">
        <f>IF(I280&lt;&gt;"",ドッグキャリー!$I$2,"")</f>
        <v/>
      </c>
      <c r="C280" t="str">
        <f t="shared" si="10"/>
        <v/>
      </c>
      <c r="D280" t="str">
        <f t="shared" si="11"/>
        <v/>
      </c>
      <c r="E280" t="str">
        <f>IFERROR(IF(VLOOKUP('Xlookup set'!$S280,'Xlookup set'!$A$1:$R$1200,6,FALSE)=0,"",VLOOKUP('Xlookup set'!$S280,'Xlookup set'!$A$1:$R$1200,6,FALSE)),"")</f>
        <v/>
      </c>
      <c r="F280" t="str">
        <f t="array" aca="1" ref="F280" ca="1">IFERROR(F(VLOOKUP('Xlookup set'!$S280,'Xlookup set'!$A$1:$R$1200,7,FALSE)=0,"",VLOOKUP('Xlookup set'!$S280,'Xlookup set'!$A$1:$R$1200,7,FALSE)),"")</f>
        <v/>
      </c>
      <c r="G280" t="str">
        <f>IFERROR(IF(VLOOKUP('Xlookup set'!$S280,'Xlookup set'!$A$1:$R$1200,8,FALSE)=0,"",VLOOKUP('Xlookup set'!$S280,'Xlookup set'!$A$1:$R$1200,8,FALSE)),"")</f>
        <v/>
      </c>
      <c r="H280" s="89" t="str">
        <f>IFERROR(IF(VLOOKUP('Xlookup set'!$S280,'Xlookup set'!$A$1:$R$1200,9,FALSE)=0,"",VLOOKUP('Xlookup set'!$S280,'Xlookup set'!$A$1:$R$1200,9,FALSE)),"")</f>
        <v/>
      </c>
      <c r="I280" t="str">
        <f>IFERROR(IF(VLOOKUP('Xlookup set'!$S280,'Xlookup set'!$A$1:$R$1200,10,FALSE)=0,"",VLOOKUP('Xlookup set'!$S280,'Xlookup set'!$A$1:$R$1200,10,FALSE)),"")</f>
        <v/>
      </c>
      <c r="J280" t="str">
        <f>IFERROR(IF(VLOOKUP('Xlookup set'!$S280,'Xlookup set'!$A$1:$R$1200,11,FALSE)=0,"",VLOOKUP('Xlookup set'!$S280,'Xlookup set'!$A$1:$R$1200,11,FALSE)),"")</f>
        <v/>
      </c>
      <c r="K280" t="str">
        <f>IFERROR(IF(VLOOKUP('Xlookup set'!$S280,'Xlookup set'!$A$1:$R$1200,12,FALSE)=0,"",VLOOKUP('Xlookup set'!$S280,'Xlookup set'!$A$1:$R$1200,12,FALSE)),"")</f>
        <v/>
      </c>
      <c r="L280" t="str">
        <f>IFERROR(IF(VLOOKUP('Xlookup set'!$S280,'Xlookup set'!$A$1:$R$1200,13,FALSE)=0,"",VLOOKUP('Xlookup set'!$S280,'Xlookup set'!$A$1:$R$1200,13,FALSE)),"")</f>
        <v/>
      </c>
      <c r="M280" t="str">
        <f>IFERROR(IF(VLOOKUP('Xlookup set'!$S280,'Xlookup set'!$A$1:$R$1200,14,FALSE)=0,"",VLOOKUP('Xlookup set'!$S280,'Xlookup set'!$A$1:$R$1200,14,FALSE)),"")</f>
        <v/>
      </c>
      <c r="N280" t="str">
        <f>IFERROR(IF(VLOOKUP('Xlookup set'!$S280,'Xlookup set'!$A$1:$R$1200,15,FALSE)=0,"",VLOOKUP('Xlookup set'!$S280,'Xlookup set'!$A$1:$R$1200,15,FALSE)),"")</f>
        <v/>
      </c>
      <c r="O280" t="str">
        <f>IFERROR(IF(VLOOKUP('Xlookup set'!$S280,'Xlookup set'!$A$1:$R$1200,16,FALSE)=0,"",VLOOKUP('Xlookup set'!$S280,'Xlookup set'!$A$1:$R$1200,16,FALSE)),"")</f>
        <v/>
      </c>
      <c r="P280" t="str">
        <f t="array" aca="1" ref="P280" ca="1">IFERROR(Y2IF(VLOOKUP('Xlookup set'!$S280,'Xlookup set'!$A$1:$R$1200,17,FALSE)=0,"",VLOOKUP('Xlookup set'!$S280,'Xlookup set'!$A$1:$R$1200,17,FALSE)),"")</f>
        <v/>
      </c>
      <c r="Q280" t="str">
        <f>IFERROR(IF(VLOOKUP('Xlookup set'!$S280,'Xlookup set'!$A$1:$R$1200,18,FALSE)=0,"",VLOOKUP('Xlookup set'!$S280,'Xlookup set'!$A$1:$R$1200,18,FALSE)),"")</f>
        <v/>
      </c>
    </row>
    <row r="281" spans="1:17">
      <c r="A281" t="str">
        <f>IFERROR(VLOOKUP('Xlookup set'!$S281,'Xlookup set'!$A$1:$R$1200,2,FALSE),"")</f>
        <v/>
      </c>
      <c r="B281" t="str">
        <f>IF(I281&lt;&gt;"",ドッグキャリー!$I$2,"")</f>
        <v/>
      </c>
      <c r="C281" t="str">
        <f t="shared" si="10"/>
        <v/>
      </c>
      <c r="D281" t="str">
        <f t="shared" si="11"/>
        <v/>
      </c>
      <c r="E281" t="str">
        <f>IFERROR(IF(VLOOKUP('Xlookup set'!$S281,'Xlookup set'!$A$1:$R$1200,6,FALSE)=0,"",VLOOKUP('Xlookup set'!$S281,'Xlookup set'!$A$1:$R$1200,6,FALSE)),"")</f>
        <v/>
      </c>
      <c r="F281" t="str">
        <f t="array" aca="1" ref="F281" ca="1">IFERROR(F(VLOOKUP('Xlookup set'!$S281,'Xlookup set'!$A$1:$R$1200,7,FALSE)=0,"",VLOOKUP('Xlookup set'!$S281,'Xlookup set'!$A$1:$R$1200,7,FALSE)),"")</f>
        <v/>
      </c>
      <c r="G281" t="str">
        <f>IFERROR(IF(VLOOKUP('Xlookup set'!$S281,'Xlookup set'!$A$1:$R$1200,8,FALSE)=0,"",VLOOKUP('Xlookup set'!$S281,'Xlookup set'!$A$1:$R$1200,8,FALSE)),"")</f>
        <v/>
      </c>
      <c r="H281" s="89" t="str">
        <f>IFERROR(IF(VLOOKUP('Xlookup set'!$S281,'Xlookup set'!$A$1:$R$1200,9,FALSE)=0,"",VLOOKUP('Xlookup set'!$S281,'Xlookup set'!$A$1:$R$1200,9,FALSE)),"")</f>
        <v/>
      </c>
      <c r="I281" t="str">
        <f>IFERROR(IF(VLOOKUP('Xlookup set'!$S281,'Xlookup set'!$A$1:$R$1200,10,FALSE)=0,"",VLOOKUP('Xlookup set'!$S281,'Xlookup set'!$A$1:$R$1200,10,FALSE)),"")</f>
        <v/>
      </c>
      <c r="J281" t="str">
        <f>IFERROR(IF(VLOOKUP('Xlookup set'!$S281,'Xlookup set'!$A$1:$R$1200,11,FALSE)=0,"",VLOOKUP('Xlookup set'!$S281,'Xlookup set'!$A$1:$R$1200,11,FALSE)),"")</f>
        <v/>
      </c>
      <c r="K281" t="str">
        <f>IFERROR(IF(VLOOKUP('Xlookup set'!$S281,'Xlookup set'!$A$1:$R$1200,12,FALSE)=0,"",VLOOKUP('Xlookup set'!$S281,'Xlookup set'!$A$1:$R$1200,12,FALSE)),"")</f>
        <v/>
      </c>
      <c r="L281" t="str">
        <f>IFERROR(IF(VLOOKUP('Xlookup set'!$S281,'Xlookup set'!$A$1:$R$1200,13,FALSE)=0,"",VLOOKUP('Xlookup set'!$S281,'Xlookup set'!$A$1:$R$1200,13,FALSE)),"")</f>
        <v/>
      </c>
      <c r="M281" t="str">
        <f>IFERROR(IF(VLOOKUP('Xlookup set'!$S281,'Xlookup set'!$A$1:$R$1200,14,FALSE)=0,"",VLOOKUP('Xlookup set'!$S281,'Xlookup set'!$A$1:$R$1200,14,FALSE)),"")</f>
        <v/>
      </c>
      <c r="N281" t="str">
        <f>IFERROR(IF(VLOOKUP('Xlookup set'!$S281,'Xlookup set'!$A$1:$R$1200,15,FALSE)=0,"",VLOOKUP('Xlookup set'!$S281,'Xlookup set'!$A$1:$R$1200,15,FALSE)),"")</f>
        <v/>
      </c>
      <c r="O281" t="str">
        <f>IFERROR(IF(VLOOKUP('Xlookup set'!$S281,'Xlookup set'!$A$1:$R$1200,16,FALSE)=0,"",VLOOKUP('Xlookup set'!$S281,'Xlookup set'!$A$1:$R$1200,16,FALSE)),"")</f>
        <v/>
      </c>
      <c r="P281" t="str">
        <f t="array" aca="1" ref="P281" ca="1">IFERROR(Y2IF(VLOOKUP('Xlookup set'!$S281,'Xlookup set'!$A$1:$R$1200,17,FALSE)=0,"",VLOOKUP('Xlookup set'!$S281,'Xlookup set'!$A$1:$R$1200,17,FALSE)),"")</f>
        <v/>
      </c>
      <c r="Q281" t="str">
        <f>IFERROR(IF(VLOOKUP('Xlookup set'!$S281,'Xlookup set'!$A$1:$R$1200,18,FALSE)=0,"",VLOOKUP('Xlookup set'!$S281,'Xlookup set'!$A$1:$R$1200,18,FALSE)),"")</f>
        <v/>
      </c>
    </row>
    <row r="282" spans="1:17">
      <c r="A282" t="str">
        <f>IFERROR(VLOOKUP('Xlookup set'!$S282,'Xlookup set'!$A$1:$R$1200,2,FALSE),"")</f>
        <v/>
      </c>
      <c r="B282" t="str">
        <f>IF(I282&lt;&gt;"",ドッグキャリー!$I$2,"")</f>
        <v/>
      </c>
      <c r="C282" t="str">
        <f t="shared" si="10"/>
        <v/>
      </c>
      <c r="D282" t="str">
        <f t="shared" si="11"/>
        <v/>
      </c>
      <c r="E282" t="str">
        <f>IFERROR(IF(VLOOKUP('Xlookup set'!$S282,'Xlookup set'!$A$1:$R$1200,6,FALSE)=0,"",VLOOKUP('Xlookup set'!$S282,'Xlookup set'!$A$1:$R$1200,6,FALSE)),"")</f>
        <v/>
      </c>
      <c r="F282" t="str">
        <f t="array" aca="1" ref="F282" ca="1">IFERROR(F(VLOOKUP('Xlookup set'!$S282,'Xlookup set'!$A$1:$R$1200,7,FALSE)=0,"",VLOOKUP('Xlookup set'!$S282,'Xlookup set'!$A$1:$R$1200,7,FALSE)),"")</f>
        <v/>
      </c>
      <c r="G282" t="str">
        <f>IFERROR(IF(VLOOKUP('Xlookup set'!$S282,'Xlookup set'!$A$1:$R$1200,8,FALSE)=0,"",VLOOKUP('Xlookup set'!$S282,'Xlookup set'!$A$1:$R$1200,8,FALSE)),"")</f>
        <v/>
      </c>
      <c r="H282" s="89" t="str">
        <f>IFERROR(IF(VLOOKUP('Xlookup set'!$S282,'Xlookup set'!$A$1:$R$1200,9,FALSE)=0,"",VLOOKUP('Xlookup set'!$S282,'Xlookup set'!$A$1:$R$1200,9,FALSE)),"")</f>
        <v/>
      </c>
      <c r="I282" t="str">
        <f>IFERROR(IF(VLOOKUP('Xlookup set'!$S282,'Xlookup set'!$A$1:$R$1200,10,FALSE)=0,"",VLOOKUP('Xlookup set'!$S282,'Xlookup set'!$A$1:$R$1200,10,FALSE)),"")</f>
        <v/>
      </c>
      <c r="J282" t="str">
        <f>IFERROR(IF(VLOOKUP('Xlookup set'!$S282,'Xlookup set'!$A$1:$R$1200,11,FALSE)=0,"",VLOOKUP('Xlookup set'!$S282,'Xlookup set'!$A$1:$R$1200,11,FALSE)),"")</f>
        <v/>
      </c>
      <c r="K282" t="str">
        <f>IFERROR(IF(VLOOKUP('Xlookup set'!$S282,'Xlookup set'!$A$1:$R$1200,12,FALSE)=0,"",VLOOKUP('Xlookup set'!$S282,'Xlookup set'!$A$1:$R$1200,12,FALSE)),"")</f>
        <v/>
      </c>
      <c r="L282" t="str">
        <f>IFERROR(IF(VLOOKUP('Xlookup set'!$S282,'Xlookup set'!$A$1:$R$1200,13,FALSE)=0,"",VLOOKUP('Xlookup set'!$S282,'Xlookup set'!$A$1:$R$1200,13,FALSE)),"")</f>
        <v/>
      </c>
      <c r="M282" t="str">
        <f>IFERROR(IF(VLOOKUP('Xlookup set'!$S282,'Xlookup set'!$A$1:$R$1200,14,FALSE)=0,"",VLOOKUP('Xlookup set'!$S282,'Xlookup set'!$A$1:$R$1200,14,FALSE)),"")</f>
        <v/>
      </c>
      <c r="N282" t="str">
        <f>IFERROR(IF(VLOOKUP('Xlookup set'!$S282,'Xlookup set'!$A$1:$R$1200,15,FALSE)=0,"",VLOOKUP('Xlookup set'!$S282,'Xlookup set'!$A$1:$R$1200,15,FALSE)),"")</f>
        <v/>
      </c>
      <c r="O282" t="str">
        <f>IFERROR(IF(VLOOKUP('Xlookup set'!$S282,'Xlookup set'!$A$1:$R$1200,16,FALSE)=0,"",VLOOKUP('Xlookup set'!$S282,'Xlookup set'!$A$1:$R$1200,16,FALSE)),"")</f>
        <v/>
      </c>
      <c r="P282" t="str">
        <f t="array" aca="1" ref="P282" ca="1">IFERROR(Y2IF(VLOOKUP('Xlookup set'!$S282,'Xlookup set'!$A$1:$R$1200,17,FALSE)=0,"",VLOOKUP('Xlookup set'!$S282,'Xlookup set'!$A$1:$R$1200,17,FALSE)),"")</f>
        <v/>
      </c>
      <c r="Q282" t="str">
        <f>IFERROR(IF(VLOOKUP('Xlookup set'!$S282,'Xlookup set'!$A$1:$R$1200,18,FALSE)=0,"",VLOOKUP('Xlookup set'!$S282,'Xlookup set'!$A$1:$R$1200,18,FALSE)),"")</f>
        <v/>
      </c>
    </row>
    <row r="283" spans="1:17">
      <c r="A283" t="str">
        <f>IFERROR(VLOOKUP('Xlookup set'!$S283,'Xlookup set'!$A$1:$R$1200,2,FALSE),"")</f>
        <v/>
      </c>
      <c r="B283" t="str">
        <f>IF(I283&lt;&gt;"",ドッグキャリー!$I$2,"")</f>
        <v/>
      </c>
      <c r="C283" t="str">
        <f t="shared" si="10"/>
        <v/>
      </c>
      <c r="D283" t="str">
        <f t="shared" si="11"/>
        <v/>
      </c>
      <c r="E283" t="str">
        <f>IFERROR(IF(VLOOKUP('Xlookup set'!$S283,'Xlookup set'!$A$1:$R$1200,6,FALSE)=0,"",VLOOKUP('Xlookup set'!$S283,'Xlookup set'!$A$1:$R$1200,6,FALSE)),"")</f>
        <v/>
      </c>
      <c r="F283" t="str">
        <f t="array" aca="1" ref="F283" ca="1">IFERROR(F(VLOOKUP('Xlookup set'!$S283,'Xlookup set'!$A$1:$R$1200,7,FALSE)=0,"",VLOOKUP('Xlookup set'!$S283,'Xlookup set'!$A$1:$R$1200,7,FALSE)),"")</f>
        <v/>
      </c>
      <c r="G283" t="str">
        <f>IFERROR(IF(VLOOKUP('Xlookup set'!$S283,'Xlookup set'!$A$1:$R$1200,8,FALSE)=0,"",VLOOKUP('Xlookup set'!$S283,'Xlookup set'!$A$1:$R$1200,8,FALSE)),"")</f>
        <v/>
      </c>
      <c r="H283" s="89" t="str">
        <f>IFERROR(IF(VLOOKUP('Xlookup set'!$S283,'Xlookup set'!$A$1:$R$1200,9,FALSE)=0,"",VLOOKUP('Xlookup set'!$S283,'Xlookup set'!$A$1:$R$1200,9,FALSE)),"")</f>
        <v/>
      </c>
      <c r="I283" t="str">
        <f>IFERROR(IF(VLOOKUP('Xlookup set'!$S283,'Xlookup set'!$A$1:$R$1200,10,FALSE)=0,"",VLOOKUP('Xlookup set'!$S283,'Xlookup set'!$A$1:$R$1200,10,FALSE)),"")</f>
        <v/>
      </c>
      <c r="J283" t="str">
        <f>IFERROR(IF(VLOOKUP('Xlookup set'!$S283,'Xlookup set'!$A$1:$R$1200,11,FALSE)=0,"",VLOOKUP('Xlookup set'!$S283,'Xlookup set'!$A$1:$R$1200,11,FALSE)),"")</f>
        <v/>
      </c>
      <c r="K283" t="str">
        <f>IFERROR(IF(VLOOKUP('Xlookup set'!$S283,'Xlookup set'!$A$1:$R$1200,12,FALSE)=0,"",VLOOKUP('Xlookup set'!$S283,'Xlookup set'!$A$1:$R$1200,12,FALSE)),"")</f>
        <v/>
      </c>
      <c r="L283" t="str">
        <f>IFERROR(IF(VLOOKUP('Xlookup set'!$S283,'Xlookup set'!$A$1:$R$1200,13,FALSE)=0,"",VLOOKUP('Xlookup set'!$S283,'Xlookup set'!$A$1:$R$1200,13,FALSE)),"")</f>
        <v/>
      </c>
      <c r="M283" t="str">
        <f>IFERROR(IF(VLOOKUP('Xlookup set'!$S283,'Xlookup set'!$A$1:$R$1200,14,FALSE)=0,"",VLOOKUP('Xlookup set'!$S283,'Xlookup set'!$A$1:$R$1200,14,FALSE)),"")</f>
        <v/>
      </c>
      <c r="N283" t="str">
        <f>IFERROR(IF(VLOOKUP('Xlookup set'!$S283,'Xlookup set'!$A$1:$R$1200,15,FALSE)=0,"",VLOOKUP('Xlookup set'!$S283,'Xlookup set'!$A$1:$R$1200,15,FALSE)),"")</f>
        <v/>
      </c>
      <c r="O283" t="str">
        <f>IFERROR(IF(VLOOKUP('Xlookup set'!$S283,'Xlookup set'!$A$1:$R$1200,16,FALSE)=0,"",VLOOKUP('Xlookup set'!$S283,'Xlookup set'!$A$1:$R$1200,16,FALSE)),"")</f>
        <v/>
      </c>
      <c r="P283" t="str">
        <f t="array" aca="1" ref="P283" ca="1">IFERROR(Y2IF(VLOOKUP('Xlookup set'!$S283,'Xlookup set'!$A$1:$R$1200,17,FALSE)=0,"",VLOOKUP('Xlookup set'!$S283,'Xlookup set'!$A$1:$R$1200,17,FALSE)),"")</f>
        <v/>
      </c>
      <c r="Q283" t="str">
        <f>IFERROR(IF(VLOOKUP('Xlookup set'!$S283,'Xlookup set'!$A$1:$R$1200,18,FALSE)=0,"",VLOOKUP('Xlookup set'!$S283,'Xlookup set'!$A$1:$R$1200,18,FALSE)),"")</f>
        <v/>
      </c>
    </row>
    <row r="284" spans="1:17">
      <c r="A284" t="str">
        <f>IFERROR(VLOOKUP('Xlookup set'!$S284,'Xlookup set'!$A$1:$R$1200,2,FALSE),"")</f>
        <v/>
      </c>
      <c r="B284" t="str">
        <f>IF(I284&lt;&gt;"",ドッグキャリー!$I$2,"")</f>
        <v/>
      </c>
      <c r="C284" t="str">
        <f t="shared" si="10"/>
        <v/>
      </c>
      <c r="D284" t="str">
        <f t="shared" si="11"/>
        <v/>
      </c>
      <c r="E284" t="str">
        <f>IFERROR(IF(VLOOKUP('Xlookup set'!$S284,'Xlookup set'!$A$1:$R$1200,6,FALSE)=0,"",VLOOKUP('Xlookup set'!$S284,'Xlookup set'!$A$1:$R$1200,6,FALSE)),"")</f>
        <v/>
      </c>
      <c r="F284" t="str">
        <f t="array" aca="1" ref="F284" ca="1">IFERROR(F(VLOOKUP('Xlookup set'!$S284,'Xlookup set'!$A$1:$R$1200,7,FALSE)=0,"",VLOOKUP('Xlookup set'!$S284,'Xlookup set'!$A$1:$R$1200,7,FALSE)),"")</f>
        <v/>
      </c>
      <c r="G284" t="str">
        <f>IFERROR(IF(VLOOKUP('Xlookup set'!$S284,'Xlookup set'!$A$1:$R$1200,8,FALSE)=0,"",VLOOKUP('Xlookup set'!$S284,'Xlookup set'!$A$1:$R$1200,8,FALSE)),"")</f>
        <v/>
      </c>
      <c r="H284" s="89" t="str">
        <f>IFERROR(IF(VLOOKUP('Xlookup set'!$S284,'Xlookup set'!$A$1:$R$1200,9,FALSE)=0,"",VLOOKUP('Xlookup set'!$S284,'Xlookup set'!$A$1:$R$1200,9,FALSE)),"")</f>
        <v/>
      </c>
      <c r="I284" t="str">
        <f>IFERROR(IF(VLOOKUP('Xlookup set'!$S284,'Xlookup set'!$A$1:$R$1200,10,FALSE)=0,"",VLOOKUP('Xlookup set'!$S284,'Xlookup set'!$A$1:$R$1200,10,FALSE)),"")</f>
        <v/>
      </c>
      <c r="J284" t="str">
        <f>IFERROR(IF(VLOOKUP('Xlookup set'!$S284,'Xlookup set'!$A$1:$R$1200,11,FALSE)=0,"",VLOOKUP('Xlookup set'!$S284,'Xlookup set'!$A$1:$R$1200,11,FALSE)),"")</f>
        <v/>
      </c>
      <c r="K284" t="str">
        <f>IFERROR(IF(VLOOKUP('Xlookup set'!$S284,'Xlookup set'!$A$1:$R$1200,12,FALSE)=0,"",VLOOKUP('Xlookup set'!$S284,'Xlookup set'!$A$1:$R$1200,12,FALSE)),"")</f>
        <v/>
      </c>
      <c r="L284" t="str">
        <f>IFERROR(IF(VLOOKUP('Xlookup set'!$S284,'Xlookup set'!$A$1:$R$1200,13,FALSE)=0,"",VLOOKUP('Xlookup set'!$S284,'Xlookup set'!$A$1:$R$1200,13,FALSE)),"")</f>
        <v/>
      </c>
      <c r="M284" t="str">
        <f>IFERROR(IF(VLOOKUP('Xlookup set'!$S284,'Xlookup set'!$A$1:$R$1200,14,FALSE)=0,"",VLOOKUP('Xlookup set'!$S284,'Xlookup set'!$A$1:$R$1200,14,FALSE)),"")</f>
        <v/>
      </c>
      <c r="N284" t="str">
        <f>IFERROR(IF(VLOOKUP('Xlookup set'!$S284,'Xlookup set'!$A$1:$R$1200,15,FALSE)=0,"",VLOOKUP('Xlookup set'!$S284,'Xlookup set'!$A$1:$R$1200,15,FALSE)),"")</f>
        <v/>
      </c>
      <c r="O284" t="str">
        <f>IFERROR(IF(VLOOKUP('Xlookup set'!$S284,'Xlookup set'!$A$1:$R$1200,16,FALSE)=0,"",VLOOKUP('Xlookup set'!$S284,'Xlookup set'!$A$1:$R$1200,16,FALSE)),"")</f>
        <v/>
      </c>
      <c r="P284" t="str">
        <f t="array" aca="1" ref="P284" ca="1">IFERROR(Y2IF(VLOOKUP('Xlookup set'!$S284,'Xlookup set'!$A$1:$R$1200,17,FALSE)=0,"",VLOOKUP('Xlookup set'!$S284,'Xlookup set'!$A$1:$R$1200,17,FALSE)),"")</f>
        <v/>
      </c>
      <c r="Q284" t="str">
        <f>IFERROR(IF(VLOOKUP('Xlookup set'!$S284,'Xlookup set'!$A$1:$R$1200,18,FALSE)=0,"",VLOOKUP('Xlookup set'!$S284,'Xlookup set'!$A$1:$R$1200,18,FALSE)),"")</f>
        <v/>
      </c>
    </row>
    <row r="285" spans="1:17">
      <c r="A285" t="str">
        <f>IFERROR(VLOOKUP('Xlookup set'!$S285,'Xlookup set'!$A$1:$R$1200,2,FALSE),"")</f>
        <v/>
      </c>
      <c r="B285" t="str">
        <f>IF(I285&lt;&gt;"",ドッグキャリー!$I$2,"")</f>
        <v/>
      </c>
      <c r="C285" t="str">
        <f t="shared" si="10"/>
        <v/>
      </c>
      <c r="D285" t="str">
        <f t="shared" si="11"/>
        <v/>
      </c>
      <c r="E285" t="str">
        <f>IFERROR(IF(VLOOKUP('Xlookup set'!$S285,'Xlookup set'!$A$1:$R$1200,6,FALSE)=0,"",VLOOKUP('Xlookup set'!$S285,'Xlookup set'!$A$1:$R$1200,6,FALSE)),"")</f>
        <v/>
      </c>
      <c r="F285" t="str">
        <f t="array" aca="1" ref="F285" ca="1">IFERROR(F(VLOOKUP('Xlookup set'!$S285,'Xlookup set'!$A$1:$R$1200,7,FALSE)=0,"",VLOOKUP('Xlookup set'!$S285,'Xlookup set'!$A$1:$R$1200,7,FALSE)),"")</f>
        <v/>
      </c>
      <c r="G285" t="str">
        <f>IFERROR(IF(VLOOKUP('Xlookup set'!$S285,'Xlookup set'!$A$1:$R$1200,8,FALSE)=0,"",VLOOKUP('Xlookup set'!$S285,'Xlookup set'!$A$1:$R$1200,8,FALSE)),"")</f>
        <v/>
      </c>
      <c r="H285" s="89" t="str">
        <f>IFERROR(IF(VLOOKUP('Xlookup set'!$S285,'Xlookup set'!$A$1:$R$1200,9,FALSE)=0,"",VLOOKUP('Xlookup set'!$S285,'Xlookup set'!$A$1:$R$1200,9,FALSE)),"")</f>
        <v/>
      </c>
      <c r="I285" t="str">
        <f>IFERROR(IF(VLOOKUP('Xlookup set'!$S285,'Xlookup set'!$A$1:$R$1200,10,FALSE)=0,"",VLOOKUP('Xlookup set'!$S285,'Xlookup set'!$A$1:$R$1200,10,FALSE)),"")</f>
        <v/>
      </c>
      <c r="J285" t="str">
        <f>IFERROR(IF(VLOOKUP('Xlookup set'!$S285,'Xlookup set'!$A$1:$R$1200,11,FALSE)=0,"",VLOOKUP('Xlookup set'!$S285,'Xlookup set'!$A$1:$R$1200,11,FALSE)),"")</f>
        <v/>
      </c>
      <c r="K285" t="str">
        <f>IFERROR(IF(VLOOKUP('Xlookup set'!$S285,'Xlookup set'!$A$1:$R$1200,12,FALSE)=0,"",VLOOKUP('Xlookup set'!$S285,'Xlookup set'!$A$1:$R$1200,12,FALSE)),"")</f>
        <v/>
      </c>
      <c r="L285" t="str">
        <f>IFERROR(IF(VLOOKUP('Xlookup set'!$S285,'Xlookup set'!$A$1:$R$1200,13,FALSE)=0,"",VLOOKUP('Xlookup set'!$S285,'Xlookup set'!$A$1:$R$1200,13,FALSE)),"")</f>
        <v/>
      </c>
      <c r="M285" t="str">
        <f>IFERROR(IF(VLOOKUP('Xlookup set'!$S285,'Xlookup set'!$A$1:$R$1200,14,FALSE)=0,"",VLOOKUP('Xlookup set'!$S285,'Xlookup set'!$A$1:$R$1200,14,FALSE)),"")</f>
        <v/>
      </c>
      <c r="N285" t="str">
        <f>IFERROR(IF(VLOOKUP('Xlookup set'!$S285,'Xlookup set'!$A$1:$R$1200,15,FALSE)=0,"",VLOOKUP('Xlookup set'!$S285,'Xlookup set'!$A$1:$R$1200,15,FALSE)),"")</f>
        <v/>
      </c>
      <c r="O285" t="str">
        <f>IFERROR(IF(VLOOKUP('Xlookup set'!$S285,'Xlookup set'!$A$1:$R$1200,16,FALSE)=0,"",VLOOKUP('Xlookup set'!$S285,'Xlookup set'!$A$1:$R$1200,16,FALSE)),"")</f>
        <v/>
      </c>
      <c r="P285" t="str">
        <f t="array" aca="1" ref="P285" ca="1">IFERROR(Y2IF(VLOOKUP('Xlookup set'!$S285,'Xlookup set'!$A$1:$R$1200,17,FALSE)=0,"",VLOOKUP('Xlookup set'!$S285,'Xlookup set'!$A$1:$R$1200,17,FALSE)),"")</f>
        <v/>
      </c>
      <c r="Q285" t="str">
        <f>IFERROR(IF(VLOOKUP('Xlookup set'!$S285,'Xlookup set'!$A$1:$R$1200,18,FALSE)=0,"",VLOOKUP('Xlookup set'!$S285,'Xlookup set'!$A$1:$R$1200,18,FALSE)),"")</f>
        <v/>
      </c>
    </row>
    <row r="286" spans="1:17">
      <c r="A286" t="str">
        <f>IFERROR(VLOOKUP('Xlookup set'!$S286,'Xlookup set'!$A$1:$R$1200,2,FALSE),"")</f>
        <v/>
      </c>
      <c r="B286" t="str">
        <f>IF(I286&lt;&gt;"",ドッグキャリー!$I$2,"")</f>
        <v/>
      </c>
      <c r="C286" t="str">
        <f t="shared" si="10"/>
        <v/>
      </c>
      <c r="D286" t="str">
        <f t="shared" si="11"/>
        <v/>
      </c>
      <c r="E286" t="str">
        <f>IFERROR(IF(VLOOKUP('Xlookup set'!$S286,'Xlookup set'!$A$1:$R$1200,6,FALSE)=0,"",VLOOKUP('Xlookup set'!$S286,'Xlookup set'!$A$1:$R$1200,6,FALSE)),"")</f>
        <v/>
      </c>
      <c r="F286" t="str">
        <f t="array" aca="1" ref="F286" ca="1">IFERROR(F(VLOOKUP('Xlookup set'!$S286,'Xlookup set'!$A$1:$R$1200,7,FALSE)=0,"",VLOOKUP('Xlookup set'!$S286,'Xlookup set'!$A$1:$R$1200,7,FALSE)),"")</f>
        <v/>
      </c>
      <c r="G286" t="str">
        <f>IFERROR(IF(VLOOKUP('Xlookup set'!$S286,'Xlookup set'!$A$1:$R$1200,8,FALSE)=0,"",VLOOKUP('Xlookup set'!$S286,'Xlookup set'!$A$1:$R$1200,8,FALSE)),"")</f>
        <v/>
      </c>
      <c r="H286" s="89" t="str">
        <f>IFERROR(IF(VLOOKUP('Xlookup set'!$S286,'Xlookup set'!$A$1:$R$1200,9,FALSE)=0,"",VLOOKUP('Xlookup set'!$S286,'Xlookup set'!$A$1:$R$1200,9,FALSE)),"")</f>
        <v/>
      </c>
      <c r="I286" t="str">
        <f>IFERROR(IF(VLOOKUP('Xlookup set'!$S286,'Xlookup set'!$A$1:$R$1200,10,FALSE)=0,"",VLOOKUP('Xlookup set'!$S286,'Xlookup set'!$A$1:$R$1200,10,FALSE)),"")</f>
        <v/>
      </c>
      <c r="J286" t="str">
        <f>IFERROR(IF(VLOOKUP('Xlookup set'!$S286,'Xlookup set'!$A$1:$R$1200,11,FALSE)=0,"",VLOOKUP('Xlookup set'!$S286,'Xlookup set'!$A$1:$R$1200,11,FALSE)),"")</f>
        <v/>
      </c>
      <c r="K286" t="str">
        <f>IFERROR(IF(VLOOKUP('Xlookup set'!$S286,'Xlookup set'!$A$1:$R$1200,12,FALSE)=0,"",VLOOKUP('Xlookup set'!$S286,'Xlookup set'!$A$1:$R$1200,12,FALSE)),"")</f>
        <v/>
      </c>
      <c r="L286" t="str">
        <f>IFERROR(IF(VLOOKUP('Xlookup set'!$S286,'Xlookup set'!$A$1:$R$1200,13,FALSE)=0,"",VLOOKUP('Xlookup set'!$S286,'Xlookup set'!$A$1:$R$1200,13,FALSE)),"")</f>
        <v/>
      </c>
      <c r="M286" t="str">
        <f>IFERROR(IF(VLOOKUP('Xlookup set'!$S286,'Xlookup set'!$A$1:$R$1200,14,FALSE)=0,"",VLOOKUP('Xlookup set'!$S286,'Xlookup set'!$A$1:$R$1200,14,FALSE)),"")</f>
        <v/>
      </c>
      <c r="N286" t="str">
        <f>IFERROR(IF(VLOOKUP('Xlookup set'!$S286,'Xlookup set'!$A$1:$R$1200,15,FALSE)=0,"",VLOOKUP('Xlookup set'!$S286,'Xlookup set'!$A$1:$R$1200,15,FALSE)),"")</f>
        <v/>
      </c>
      <c r="O286" t="str">
        <f>IFERROR(IF(VLOOKUP('Xlookup set'!$S286,'Xlookup set'!$A$1:$R$1200,16,FALSE)=0,"",VLOOKUP('Xlookup set'!$S286,'Xlookup set'!$A$1:$R$1200,16,FALSE)),"")</f>
        <v/>
      </c>
      <c r="P286" t="str">
        <f t="array" aca="1" ref="P286" ca="1">IFERROR(Y2IF(VLOOKUP('Xlookup set'!$S286,'Xlookup set'!$A$1:$R$1200,17,FALSE)=0,"",VLOOKUP('Xlookup set'!$S286,'Xlookup set'!$A$1:$R$1200,17,FALSE)),"")</f>
        <v/>
      </c>
      <c r="Q286" t="str">
        <f>IFERROR(IF(VLOOKUP('Xlookup set'!$S286,'Xlookup set'!$A$1:$R$1200,18,FALSE)=0,"",VLOOKUP('Xlookup set'!$S286,'Xlookup set'!$A$1:$R$1200,18,FALSE)),"")</f>
        <v/>
      </c>
    </row>
    <row r="287" spans="1:17">
      <c r="A287" t="str">
        <f>IFERROR(VLOOKUP('Xlookup set'!$S287,'Xlookup set'!$A$1:$R$1200,2,FALSE),"")</f>
        <v/>
      </c>
      <c r="B287" t="str">
        <f>IF(I287&lt;&gt;"",ドッグキャリー!$I$2,"")</f>
        <v/>
      </c>
      <c r="C287" t="str">
        <f t="shared" si="10"/>
        <v/>
      </c>
      <c r="D287" t="str">
        <f t="shared" si="11"/>
        <v/>
      </c>
      <c r="E287" t="str">
        <f>IFERROR(IF(VLOOKUP('Xlookup set'!$S287,'Xlookup set'!$A$1:$R$1200,6,FALSE)=0,"",VLOOKUP('Xlookup set'!$S287,'Xlookup set'!$A$1:$R$1200,6,FALSE)),"")</f>
        <v/>
      </c>
      <c r="F287" t="str">
        <f t="array" aca="1" ref="F287" ca="1">IFERROR(F(VLOOKUP('Xlookup set'!$S287,'Xlookup set'!$A$1:$R$1200,7,FALSE)=0,"",VLOOKUP('Xlookup set'!$S287,'Xlookup set'!$A$1:$R$1200,7,FALSE)),"")</f>
        <v/>
      </c>
      <c r="G287" t="str">
        <f>IFERROR(IF(VLOOKUP('Xlookup set'!$S287,'Xlookup set'!$A$1:$R$1200,8,FALSE)=0,"",VLOOKUP('Xlookup set'!$S287,'Xlookup set'!$A$1:$R$1200,8,FALSE)),"")</f>
        <v/>
      </c>
      <c r="H287" s="89" t="str">
        <f>IFERROR(IF(VLOOKUP('Xlookup set'!$S287,'Xlookup set'!$A$1:$R$1200,9,FALSE)=0,"",VLOOKUP('Xlookup set'!$S287,'Xlookup set'!$A$1:$R$1200,9,FALSE)),"")</f>
        <v/>
      </c>
      <c r="I287" t="str">
        <f>IFERROR(IF(VLOOKUP('Xlookup set'!$S287,'Xlookup set'!$A$1:$R$1200,10,FALSE)=0,"",VLOOKUP('Xlookup set'!$S287,'Xlookup set'!$A$1:$R$1200,10,FALSE)),"")</f>
        <v/>
      </c>
      <c r="J287" t="str">
        <f>IFERROR(IF(VLOOKUP('Xlookup set'!$S287,'Xlookup set'!$A$1:$R$1200,11,FALSE)=0,"",VLOOKUP('Xlookup set'!$S287,'Xlookup set'!$A$1:$R$1200,11,FALSE)),"")</f>
        <v/>
      </c>
      <c r="K287" t="str">
        <f>IFERROR(IF(VLOOKUP('Xlookup set'!$S287,'Xlookup set'!$A$1:$R$1200,12,FALSE)=0,"",VLOOKUP('Xlookup set'!$S287,'Xlookup set'!$A$1:$R$1200,12,FALSE)),"")</f>
        <v/>
      </c>
      <c r="L287" t="str">
        <f>IFERROR(IF(VLOOKUP('Xlookup set'!$S287,'Xlookup set'!$A$1:$R$1200,13,FALSE)=0,"",VLOOKUP('Xlookup set'!$S287,'Xlookup set'!$A$1:$R$1200,13,FALSE)),"")</f>
        <v/>
      </c>
      <c r="M287" t="str">
        <f>IFERROR(IF(VLOOKUP('Xlookup set'!$S287,'Xlookup set'!$A$1:$R$1200,14,FALSE)=0,"",VLOOKUP('Xlookup set'!$S287,'Xlookup set'!$A$1:$R$1200,14,FALSE)),"")</f>
        <v/>
      </c>
      <c r="N287" t="str">
        <f>IFERROR(IF(VLOOKUP('Xlookup set'!$S287,'Xlookup set'!$A$1:$R$1200,15,FALSE)=0,"",VLOOKUP('Xlookup set'!$S287,'Xlookup set'!$A$1:$R$1200,15,FALSE)),"")</f>
        <v/>
      </c>
      <c r="O287" t="str">
        <f>IFERROR(IF(VLOOKUP('Xlookup set'!$S287,'Xlookup set'!$A$1:$R$1200,16,FALSE)=0,"",VLOOKUP('Xlookup set'!$S287,'Xlookup set'!$A$1:$R$1200,16,FALSE)),"")</f>
        <v/>
      </c>
      <c r="P287" t="str">
        <f t="array" aca="1" ref="P287" ca="1">IFERROR(Y2IF(VLOOKUP('Xlookup set'!$S287,'Xlookup set'!$A$1:$R$1200,17,FALSE)=0,"",VLOOKUP('Xlookup set'!$S287,'Xlookup set'!$A$1:$R$1200,17,FALSE)),"")</f>
        <v/>
      </c>
      <c r="Q287" t="str">
        <f>IFERROR(IF(VLOOKUP('Xlookup set'!$S287,'Xlookup set'!$A$1:$R$1200,18,FALSE)=0,"",VLOOKUP('Xlookup set'!$S287,'Xlookup set'!$A$1:$R$1200,18,FALSE)),"")</f>
        <v/>
      </c>
    </row>
    <row r="288" spans="1:17">
      <c r="A288" t="str">
        <f>IFERROR(VLOOKUP('Xlookup set'!$S288,'Xlookup set'!$A$1:$R$1200,2,FALSE),"")</f>
        <v/>
      </c>
      <c r="B288" t="str">
        <f>IF(I288&lt;&gt;"",ドッグキャリー!$I$2,"")</f>
        <v/>
      </c>
      <c r="C288" t="str">
        <f t="shared" si="10"/>
        <v/>
      </c>
      <c r="D288" t="str">
        <f t="shared" si="11"/>
        <v/>
      </c>
      <c r="E288" t="str">
        <f>IFERROR(IF(VLOOKUP('Xlookup set'!$S288,'Xlookup set'!$A$1:$R$1200,6,FALSE)=0,"",VLOOKUP('Xlookup set'!$S288,'Xlookup set'!$A$1:$R$1200,6,FALSE)),"")</f>
        <v/>
      </c>
      <c r="F288" t="str">
        <f t="array" aca="1" ref="F288" ca="1">IFERROR(F(VLOOKUP('Xlookup set'!$S288,'Xlookup set'!$A$1:$R$1200,7,FALSE)=0,"",VLOOKUP('Xlookup set'!$S288,'Xlookup set'!$A$1:$R$1200,7,FALSE)),"")</f>
        <v/>
      </c>
      <c r="G288" t="str">
        <f>IFERROR(IF(VLOOKUP('Xlookup set'!$S288,'Xlookup set'!$A$1:$R$1200,8,FALSE)=0,"",VLOOKUP('Xlookup set'!$S288,'Xlookup set'!$A$1:$R$1200,8,FALSE)),"")</f>
        <v/>
      </c>
      <c r="H288" s="89" t="str">
        <f>IFERROR(IF(VLOOKUP('Xlookup set'!$S288,'Xlookup set'!$A$1:$R$1200,9,FALSE)=0,"",VLOOKUP('Xlookup set'!$S288,'Xlookup set'!$A$1:$R$1200,9,FALSE)),"")</f>
        <v/>
      </c>
      <c r="I288" t="str">
        <f>IFERROR(IF(VLOOKUP('Xlookup set'!$S288,'Xlookup set'!$A$1:$R$1200,10,FALSE)=0,"",VLOOKUP('Xlookup set'!$S288,'Xlookup set'!$A$1:$R$1200,10,FALSE)),"")</f>
        <v/>
      </c>
      <c r="J288" t="str">
        <f>IFERROR(IF(VLOOKUP('Xlookup set'!$S288,'Xlookup set'!$A$1:$R$1200,11,FALSE)=0,"",VLOOKUP('Xlookup set'!$S288,'Xlookup set'!$A$1:$R$1200,11,FALSE)),"")</f>
        <v/>
      </c>
      <c r="K288" t="str">
        <f>IFERROR(IF(VLOOKUP('Xlookup set'!$S288,'Xlookup set'!$A$1:$R$1200,12,FALSE)=0,"",VLOOKUP('Xlookup set'!$S288,'Xlookup set'!$A$1:$R$1200,12,FALSE)),"")</f>
        <v/>
      </c>
      <c r="L288" t="str">
        <f>IFERROR(IF(VLOOKUP('Xlookup set'!$S288,'Xlookup set'!$A$1:$R$1200,13,FALSE)=0,"",VLOOKUP('Xlookup set'!$S288,'Xlookup set'!$A$1:$R$1200,13,FALSE)),"")</f>
        <v/>
      </c>
      <c r="M288" t="str">
        <f>IFERROR(IF(VLOOKUP('Xlookup set'!$S288,'Xlookup set'!$A$1:$R$1200,14,FALSE)=0,"",VLOOKUP('Xlookup set'!$S288,'Xlookup set'!$A$1:$R$1200,14,FALSE)),"")</f>
        <v/>
      </c>
      <c r="N288" t="str">
        <f>IFERROR(IF(VLOOKUP('Xlookup set'!$S288,'Xlookup set'!$A$1:$R$1200,15,FALSE)=0,"",VLOOKUP('Xlookup set'!$S288,'Xlookup set'!$A$1:$R$1200,15,FALSE)),"")</f>
        <v/>
      </c>
      <c r="O288" t="str">
        <f>IFERROR(IF(VLOOKUP('Xlookup set'!$S288,'Xlookup set'!$A$1:$R$1200,16,FALSE)=0,"",VLOOKUP('Xlookup set'!$S288,'Xlookup set'!$A$1:$R$1200,16,FALSE)),"")</f>
        <v/>
      </c>
      <c r="P288" t="str">
        <f t="array" aca="1" ref="P288" ca="1">IFERROR(Y2IF(VLOOKUP('Xlookup set'!$S288,'Xlookup set'!$A$1:$R$1200,17,FALSE)=0,"",VLOOKUP('Xlookup set'!$S288,'Xlookup set'!$A$1:$R$1200,17,FALSE)),"")</f>
        <v/>
      </c>
      <c r="Q288" t="str">
        <f>IFERROR(IF(VLOOKUP('Xlookup set'!$S288,'Xlookup set'!$A$1:$R$1200,18,FALSE)=0,"",VLOOKUP('Xlookup set'!$S288,'Xlookup set'!$A$1:$R$1200,18,FALSE)),"")</f>
        <v/>
      </c>
    </row>
    <row r="289" spans="1:17">
      <c r="A289" t="str">
        <f>IFERROR(VLOOKUP('Xlookup set'!$S289,'Xlookup set'!$A$1:$R$1200,2,FALSE),"")</f>
        <v/>
      </c>
      <c r="B289" t="str">
        <f>IF(I289&lt;&gt;"",ドッグキャリー!$I$2,"")</f>
        <v/>
      </c>
      <c r="C289" t="str">
        <f t="shared" si="10"/>
        <v/>
      </c>
      <c r="D289" t="str">
        <f t="shared" si="11"/>
        <v/>
      </c>
      <c r="E289" t="str">
        <f>IFERROR(IF(VLOOKUP('Xlookup set'!$S289,'Xlookup set'!$A$1:$R$1200,6,FALSE)=0,"",VLOOKUP('Xlookup set'!$S289,'Xlookup set'!$A$1:$R$1200,6,FALSE)),"")</f>
        <v/>
      </c>
      <c r="F289" t="str">
        <f t="array" aca="1" ref="F289" ca="1">IFERROR(F(VLOOKUP('Xlookup set'!$S289,'Xlookup set'!$A$1:$R$1200,7,FALSE)=0,"",VLOOKUP('Xlookup set'!$S289,'Xlookup set'!$A$1:$R$1200,7,FALSE)),"")</f>
        <v/>
      </c>
      <c r="G289" t="str">
        <f>IFERROR(IF(VLOOKUP('Xlookup set'!$S289,'Xlookup set'!$A$1:$R$1200,8,FALSE)=0,"",VLOOKUP('Xlookup set'!$S289,'Xlookup set'!$A$1:$R$1200,8,FALSE)),"")</f>
        <v/>
      </c>
      <c r="H289" s="89" t="str">
        <f>IFERROR(IF(VLOOKUP('Xlookup set'!$S289,'Xlookup set'!$A$1:$R$1200,9,FALSE)=0,"",VLOOKUP('Xlookup set'!$S289,'Xlookup set'!$A$1:$R$1200,9,FALSE)),"")</f>
        <v/>
      </c>
      <c r="I289" t="str">
        <f>IFERROR(IF(VLOOKUP('Xlookup set'!$S289,'Xlookup set'!$A$1:$R$1200,10,FALSE)=0,"",VLOOKUP('Xlookup set'!$S289,'Xlookup set'!$A$1:$R$1200,10,FALSE)),"")</f>
        <v/>
      </c>
      <c r="J289" t="str">
        <f>IFERROR(IF(VLOOKUP('Xlookup set'!$S289,'Xlookup set'!$A$1:$R$1200,11,FALSE)=0,"",VLOOKUP('Xlookup set'!$S289,'Xlookup set'!$A$1:$R$1200,11,FALSE)),"")</f>
        <v/>
      </c>
      <c r="K289" t="str">
        <f>IFERROR(IF(VLOOKUP('Xlookup set'!$S289,'Xlookup set'!$A$1:$R$1200,12,FALSE)=0,"",VLOOKUP('Xlookup set'!$S289,'Xlookup set'!$A$1:$R$1200,12,FALSE)),"")</f>
        <v/>
      </c>
      <c r="L289" t="str">
        <f>IFERROR(IF(VLOOKUP('Xlookup set'!$S289,'Xlookup set'!$A$1:$R$1200,13,FALSE)=0,"",VLOOKUP('Xlookup set'!$S289,'Xlookup set'!$A$1:$R$1200,13,FALSE)),"")</f>
        <v/>
      </c>
      <c r="M289" t="str">
        <f>IFERROR(IF(VLOOKUP('Xlookup set'!$S289,'Xlookup set'!$A$1:$R$1200,14,FALSE)=0,"",VLOOKUP('Xlookup set'!$S289,'Xlookup set'!$A$1:$R$1200,14,FALSE)),"")</f>
        <v/>
      </c>
      <c r="N289" t="str">
        <f>IFERROR(IF(VLOOKUP('Xlookup set'!$S289,'Xlookup set'!$A$1:$R$1200,15,FALSE)=0,"",VLOOKUP('Xlookup set'!$S289,'Xlookup set'!$A$1:$R$1200,15,FALSE)),"")</f>
        <v/>
      </c>
      <c r="O289" t="str">
        <f>IFERROR(IF(VLOOKUP('Xlookup set'!$S289,'Xlookup set'!$A$1:$R$1200,16,FALSE)=0,"",VLOOKUP('Xlookup set'!$S289,'Xlookup set'!$A$1:$R$1200,16,FALSE)),"")</f>
        <v/>
      </c>
      <c r="P289" t="str">
        <f t="array" aca="1" ref="P289" ca="1">IFERROR(Y2IF(VLOOKUP('Xlookup set'!$S289,'Xlookup set'!$A$1:$R$1200,17,FALSE)=0,"",VLOOKUP('Xlookup set'!$S289,'Xlookup set'!$A$1:$R$1200,17,FALSE)),"")</f>
        <v/>
      </c>
      <c r="Q289" t="str">
        <f>IFERROR(IF(VLOOKUP('Xlookup set'!$S289,'Xlookup set'!$A$1:$R$1200,18,FALSE)=0,"",VLOOKUP('Xlookup set'!$S289,'Xlookup set'!$A$1:$R$1200,18,FALSE)),"")</f>
        <v/>
      </c>
    </row>
    <row r="290" spans="1:17">
      <c r="A290" t="str">
        <f>IFERROR(VLOOKUP('Xlookup set'!$S290,'Xlookup set'!$A$1:$R$1200,2,FALSE),"")</f>
        <v/>
      </c>
      <c r="B290" t="str">
        <f>IF(I290&lt;&gt;"",ドッグキャリー!$I$2,"")</f>
        <v/>
      </c>
      <c r="C290" t="str">
        <f t="shared" si="10"/>
        <v/>
      </c>
      <c r="D290" t="str">
        <f t="shared" si="11"/>
        <v/>
      </c>
      <c r="E290" t="str">
        <f>IFERROR(IF(VLOOKUP('Xlookup set'!$S290,'Xlookup set'!$A$1:$R$1200,6,FALSE)=0,"",VLOOKUP('Xlookup set'!$S290,'Xlookup set'!$A$1:$R$1200,6,FALSE)),"")</f>
        <v/>
      </c>
      <c r="F290" t="str">
        <f t="array" aca="1" ref="F290" ca="1">IFERROR(F(VLOOKUP('Xlookup set'!$S290,'Xlookup set'!$A$1:$R$1200,7,FALSE)=0,"",VLOOKUP('Xlookup set'!$S290,'Xlookup set'!$A$1:$R$1200,7,FALSE)),"")</f>
        <v/>
      </c>
      <c r="G290" t="str">
        <f>IFERROR(IF(VLOOKUP('Xlookup set'!$S290,'Xlookup set'!$A$1:$R$1200,8,FALSE)=0,"",VLOOKUP('Xlookup set'!$S290,'Xlookup set'!$A$1:$R$1200,8,FALSE)),"")</f>
        <v/>
      </c>
      <c r="H290" s="89" t="str">
        <f>IFERROR(IF(VLOOKUP('Xlookup set'!$S290,'Xlookup set'!$A$1:$R$1200,9,FALSE)=0,"",VLOOKUP('Xlookup set'!$S290,'Xlookup set'!$A$1:$R$1200,9,FALSE)),"")</f>
        <v/>
      </c>
      <c r="I290" t="str">
        <f>IFERROR(IF(VLOOKUP('Xlookup set'!$S290,'Xlookup set'!$A$1:$R$1200,10,FALSE)=0,"",VLOOKUP('Xlookup set'!$S290,'Xlookup set'!$A$1:$R$1200,10,FALSE)),"")</f>
        <v/>
      </c>
      <c r="J290" t="str">
        <f>IFERROR(IF(VLOOKUP('Xlookup set'!$S290,'Xlookup set'!$A$1:$R$1200,11,FALSE)=0,"",VLOOKUP('Xlookup set'!$S290,'Xlookup set'!$A$1:$R$1200,11,FALSE)),"")</f>
        <v/>
      </c>
      <c r="K290" t="str">
        <f>IFERROR(IF(VLOOKUP('Xlookup set'!$S290,'Xlookup set'!$A$1:$R$1200,12,FALSE)=0,"",VLOOKUP('Xlookup set'!$S290,'Xlookup set'!$A$1:$R$1200,12,FALSE)),"")</f>
        <v/>
      </c>
      <c r="L290" t="str">
        <f>IFERROR(IF(VLOOKUP('Xlookup set'!$S290,'Xlookup set'!$A$1:$R$1200,13,FALSE)=0,"",VLOOKUP('Xlookup set'!$S290,'Xlookup set'!$A$1:$R$1200,13,FALSE)),"")</f>
        <v/>
      </c>
      <c r="M290" t="str">
        <f>IFERROR(IF(VLOOKUP('Xlookup set'!$S290,'Xlookup set'!$A$1:$R$1200,14,FALSE)=0,"",VLOOKUP('Xlookup set'!$S290,'Xlookup set'!$A$1:$R$1200,14,FALSE)),"")</f>
        <v/>
      </c>
      <c r="N290" t="str">
        <f>IFERROR(IF(VLOOKUP('Xlookup set'!$S290,'Xlookup set'!$A$1:$R$1200,15,FALSE)=0,"",VLOOKUP('Xlookup set'!$S290,'Xlookup set'!$A$1:$R$1200,15,FALSE)),"")</f>
        <v/>
      </c>
      <c r="O290" t="str">
        <f>IFERROR(IF(VLOOKUP('Xlookup set'!$S290,'Xlookup set'!$A$1:$R$1200,16,FALSE)=0,"",VLOOKUP('Xlookup set'!$S290,'Xlookup set'!$A$1:$R$1200,16,FALSE)),"")</f>
        <v/>
      </c>
      <c r="P290" t="str">
        <f t="array" aca="1" ref="P290" ca="1">IFERROR(Y2IF(VLOOKUP('Xlookup set'!$S290,'Xlookup set'!$A$1:$R$1200,17,FALSE)=0,"",VLOOKUP('Xlookup set'!$S290,'Xlookup set'!$A$1:$R$1200,17,FALSE)),"")</f>
        <v/>
      </c>
      <c r="Q290" t="str">
        <f>IFERROR(IF(VLOOKUP('Xlookup set'!$S290,'Xlookup set'!$A$1:$R$1200,18,FALSE)=0,"",VLOOKUP('Xlookup set'!$S290,'Xlookup set'!$A$1:$R$1200,18,FALSE)),"")</f>
        <v/>
      </c>
    </row>
    <row r="291" spans="1:17">
      <c r="A291" t="str">
        <f>IFERROR(VLOOKUP('Xlookup set'!$S291,'Xlookup set'!$A$1:$R$1200,2,FALSE),"")</f>
        <v/>
      </c>
      <c r="B291" t="str">
        <f>IF(I291&lt;&gt;"",ドッグキャリー!$I$2,"")</f>
        <v/>
      </c>
      <c r="C291" t="str">
        <f t="shared" si="10"/>
        <v/>
      </c>
      <c r="D291" t="str">
        <f t="shared" si="11"/>
        <v/>
      </c>
      <c r="E291" t="str">
        <f>IFERROR(IF(VLOOKUP('Xlookup set'!$S291,'Xlookup set'!$A$1:$R$1200,6,FALSE)=0,"",VLOOKUP('Xlookup set'!$S291,'Xlookup set'!$A$1:$R$1200,6,FALSE)),"")</f>
        <v/>
      </c>
      <c r="F291" t="str">
        <f t="array" aca="1" ref="F291" ca="1">IFERROR(F(VLOOKUP('Xlookup set'!$S291,'Xlookup set'!$A$1:$R$1200,7,FALSE)=0,"",VLOOKUP('Xlookup set'!$S291,'Xlookup set'!$A$1:$R$1200,7,FALSE)),"")</f>
        <v/>
      </c>
      <c r="G291" t="str">
        <f>IFERROR(IF(VLOOKUP('Xlookup set'!$S291,'Xlookup set'!$A$1:$R$1200,8,FALSE)=0,"",VLOOKUP('Xlookup set'!$S291,'Xlookup set'!$A$1:$R$1200,8,FALSE)),"")</f>
        <v/>
      </c>
      <c r="H291" s="89" t="str">
        <f>IFERROR(IF(VLOOKUP('Xlookup set'!$S291,'Xlookup set'!$A$1:$R$1200,9,FALSE)=0,"",VLOOKUP('Xlookup set'!$S291,'Xlookup set'!$A$1:$R$1200,9,FALSE)),"")</f>
        <v/>
      </c>
      <c r="I291" t="str">
        <f>IFERROR(IF(VLOOKUP('Xlookup set'!$S291,'Xlookup set'!$A$1:$R$1200,10,FALSE)=0,"",VLOOKUP('Xlookup set'!$S291,'Xlookup set'!$A$1:$R$1200,10,FALSE)),"")</f>
        <v/>
      </c>
      <c r="J291" t="str">
        <f>IFERROR(IF(VLOOKUP('Xlookup set'!$S291,'Xlookup set'!$A$1:$R$1200,11,FALSE)=0,"",VLOOKUP('Xlookup set'!$S291,'Xlookup set'!$A$1:$R$1200,11,FALSE)),"")</f>
        <v/>
      </c>
      <c r="K291" t="str">
        <f>IFERROR(IF(VLOOKUP('Xlookup set'!$S291,'Xlookup set'!$A$1:$R$1200,12,FALSE)=0,"",VLOOKUP('Xlookup set'!$S291,'Xlookup set'!$A$1:$R$1200,12,FALSE)),"")</f>
        <v/>
      </c>
      <c r="L291" t="str">
        <f>IFERROR(IF(VLOOKUP('Xlookup set'!$S291,'Xlookup set'!$A$1:$R$1200,13,FALSE)=0,"",VLOOKUP('Xlookup set'!$S291,'Xlookup set'!$A$1:$R$1200,13,FALSE)),"")</f>
        <v/>
      </c>
      <c r="M291" t="str">
        <f>IFERROR(IF(VLOOKUP('Xlookup set'!$S291,'Xlookup set'!$A$1:$R$1200,14,FALSE)=0,"",VLOOKUP('Xlookup set'!$S291,'Xlookup set'!$A$1:$R$1200,14,FALSE)),"")</f>
        <v/>
      </c>
      <c r="N291" t="str">
        <f>IFERROR(IF(VLOOKUP('Xlookup set'!$S291,'Xlookup set'!$A$1:$R$1200,15,FALSE)=0,"",VLOOKUP('Xlookup set'!$S291,'Xlookup set'!$A$1:$R$1200,15,FALSE)),"")</f>
        <v/>
      </c>
      <c r="O291" t="str">
        <f>IFERROR(IF(VLOOKUP('Xlookup set'!$S291,'Xlookup set'!$A$1:$R$1200,16,FALSE)=0,"",VLOOKUP('Xlookup set'!$S291,'Xlookup set'!$A$1:$R$1200,16,FALSE)),"")</f>
        <v/>
      </c>
      <c r="P291" t="str">
        <f t="array" aca="1" ref="P291" ca="1">IFERROR(Y2IF(VLOOKUP('Xlookup set'!$S291,'Xlookup set'!$A$1:$R$1200,17,FALSE)=0,"",VLOOKUP('Xlookup set'!$S291,'Xlookup set'!$A$1:$R$1200,17,FALSE)),"")</f>
        <v/>
      </c>
      <c r="Q291" t="str">
        <f>IFERROR(IF(VLOOKUP('Xlookup set'!$S291,'Xlookup set'!$A$1:$R$1200,18,FALSE)=0,"",VLOOKUP('Xlookup set'!$S291,'Xlookup set'!$A$1:$R$1200,18,FALSE)),"")</f>
        <v/>
      </c>
    </row>
    <row r="292" spans="1:17">
      <c r="A292" t="str">
        <f>IFERROR(VLOOKUP('Xlookup set'!$S292,'Xlookup set'!$A$1:$R$1200,2,FALSE),"")</f>
        <v/>
      </c>
      <c r="B292" t="str">
        <f>IF(I292&lt;&gt;"",ドッグキャリー!$I$2,"")</f>
        <v/>
      </c>
      <c r="C292" t="str">
        <f t="shared" si="10"/>
        <v/>
      </c>
      <c r="D292" t="str">
        <f t="shared" si="11"/>
        <v/>
      </c>
      <c r="E292" t="str">
        <f>IFERROR(IF(VLOOKUP('Xlookup set'!$S292,'Xlookup set'!$A$1:$R$1200,6,FALSE)=0,"",VLOOKUP('Xlookup set'!$S292,'Xlookup set'!$A$1:$R$1200,6,FALSE)),"")</f>
        <v/>
      </c>
      <c r="F292" t="str">
        <f t="array" aca="1" ref="F292" ca="1">IFERROR(F(VLOOKUP('Xlookup set'!$S292,'Xlookup set'!$A$1:$R$1200,7,FALSE)=0,"",VLOOKUP('Xlookup set'!$S292,'Xlookup set'!$A$1:$R$1200,7,FALSE)),"")</f>
        <v/>
      </c>
      <c r="G292" t="str">
        <f>IFERROR(IF(VLOOKUP('Xlookup set'!$S292,'Xlookup set'!$A$1:$R$1200,8,FALSE)=0,"",VLOOKUP('Xlookup set'!$S292,'Xlookup set'!$A$1:$R$1200,8,FALSE)),"")</f>
        <v/>
      </c>
      <c r="H292" s="89" t="str">
        <f>IFERROR(IF(VLOOKUP('Xlookup set'!$S292,'Xlookup set'!$A$1:$R$1200,9,FALSE)=0,"",VLOOKUP('Xlookup set'!$S292,'Xlookup set'!$A$1:$R$1200,9,FALSE)),"")</f>
        <v/>
      </c>
      <c r="I292" t="str">
        <f>IFERROR(IF(VLOOKUP('Xlookup set'!$S292,'Xlookup set'!$A$1:$R$1200,10,FALSE)=0,"",VLOOKUP('Xlookup set'!$S292,'Xlookup set'!$A$1:$R$1200,10,FALSE)),"")</f>
        <v/>
      </c>
      <c r="J292" t="str">
        <f>IFERROR(IF(VLOOKUP('Xlookup set'!$S292,'Xlookup set'!$A$1:$R$1200,11,FALSE)=0,"",VLOOKUP('Xlookup set'!$S292,'Xlookup set'!$A$1:$R$1200,11,FALSE)),"")</f>
        <v/>
      </c>
      <c r="K292" t="str">
        <f>IFERROR(IF(VLOOKUP('Xlookup set'!$S292,'Xlookup set'!$A$1:$R$1200,12,FALSE)=0,"",VLOOKUP('Xlookup set'!$S292,'Xlookup set'!$A$1:$R$1200,12,FALSE)),"")</f>
        <v/>
      </c>
      <c r="L292" t="str">
        <f>IFERROR(IF(VLOOKUP('Xlookup set'!$S292,'Xlookup set'!$A$1:$R$1200,13,FALSE)=0,"",VLOOKUP('Xlookup set'!$S292,'Xlookup set'!$A$1:$R$1200,13,FALSE)),"")</f>
        <v/>
      </c>
      <c r="M292" t="str">
        <f>IFERROR(IF(VLOOKUP('Xlookup set'!$S292,'Xlookup set'!$A$1:$R$1200,14,FALSE)=0,"",VLOOKUP('Xlookup set'!$S292,'Xlookup set'!$A$1:$R$1200,14,FALSE)),"")</f>
        <v/>
      </c>
      <c r="N292" t="str">
        <f>IFERROR(IF(VLOOKUP('Xlookup set'!$S292,'Xlookup set'!$A$1:$R$1200,15,FALSE)=0,"",VLOOKUP('Xlookup set'!$S292,'Xlookup set'!$A$1:$R$1200,15,FALSE)),"")</f>
        <v/>
      </c>
      <c r="O292" t="str">
        <f>IFERROR(IF(VLOOKUP('Xlookup set'!$S292,'Xlookup set'!$A$1:$R$1200,16,FALSE)=0,"",VLOOKUP('Xlookup set'!$S292,'Xlookup set'!$A$1:$R$1200,16,FALSE)),"")</f>
        <v/>
      </c>
      <c r="P292" t="str">
        <f t="array" aca="1" ref="P292" ca="1">IFERROR(Y2IF(VLOOKUP('Xlookup set'!$S292,'Xlookup set'!$A$1:$R$1200,17,FALSE)=0,"",VLOOKUP('Xlookup set'!$S292,'Xlookup set'!$A$1:$R$1200,17,FALSE)),"")</f>
        <v/>
      </c>
      <c r="Q292" t="str">
        <f>IFERROR(IF(VLOOKUP('Xlookup set'!$S292,'Xlookup set'!$A$1:$R$1200,18,FALSE)=0,"",VLOOKUP('Xlookup set'!$S292,'Xlookup set'!$A$1:$R$1200,18,FALSE)),"")</f>
        <v/>
      </c>
    </row>
    <row r="293" spans="1:17">
      <c r="A293" t="str">
        <f>IFERROR(VLOOKUP('Xlookup set'!$S293,'Xlookup set'!$A$1:$R$1200,2,FALSE),"")</f>
        <v/>
      </c>
      <c r="B293" t="str">
        <f>IF(I293&lt;&gt;"",ドッグキャリー!$I$2,"")</f>
        <v/>
      </c>
      <c r="C293" t="str">
        <f t="shared" ref="C293:C356" si="12">IF(I293&lt;&gt;"",1,"")</f>
        <v/>
      </c>
      <c r="D293" t="str">
        <f t="shared" ref="D293:D356" si="13">IF(I293&lt;&gt;"",1,"")</f>
        <v/>
      </c>
      <c r="E293" t="str">
        <f>IFERROR(IF(VLOOKUP('Xlookup set'!$S293,'Xlookup set'!$A$1:$R$1200,6,FALSE)=0,"",VLOOKUP('Xlookup set'!$S293,'Xlookup set'!$A$1:$R$1200,6,FALSE)),"")</f>
        <v/>
      </c>
      <c r="F293" t="str">
        <f t="array" aca="1" ref="F293" ca="1">IFERROR(F(VLOOKUP('Xlookup set'!$S293,'Xlookup set'!$A$1:$R$1200,7,FALSE)=0,"",VLOOKUP('Xlookup set'!$S293,'Xlookup set'!$A$1:$R$1200,7,FALSE)),"")</f>
        <v/>
      </c>
      <c r="G293" t="str">
        <f>IFERROR(IF(VLOOKUP('Xlookup set'!$S293,'Xlookup set'!$A$1:$R$1200,8,FALSE)=0,"",VLOOKUP('Xlookup set'!$S293,'Xlookup set'!$A$1:$R$1200,8,FALSE)),"")</f>
        <v/>
      </c>
      <c r="H293" s="89" t="str">
        <f>IFERROR(IF(VLOOKUP('Xlookup set'!$S293,'Xlookup set'!$A$1:$R$1200,9,FALSE)=0,"",VLOOKUP('Xlookup set'!$S293,'Xlookup set'!$A$1:$R$1200,9,FALSE)),"")</f>
        <v/>
      </c>
      <c r="I293" t="str">
        <f>IFERROR(IF(VLOOKUP('Xlookup set'!$S293,'Xlookup set'!$A$1:$R$1200,10,FALSE)=0,"",VLOOKUP('Xlookup set'!$S293,'Xlookup set'!$A$1:$R$1200,10,FALSE)),"")</f>
        <v/>
      </c>
      <c r="J293" t="str">
        <f>IFERROR(IF(VLOOKUP('Xlookup set'!$S293,'Xlookup set'!$A$1:$R$1200,11,FALSE)=0,"",VLOOKUP('Xlookup set'!$S293,'Xlookup set'!$A$1:$R$1200,11,FALSE)),"")</f>
        <v/>
      </c>
      <c r="K293" t="str">
        <f>IFERROR(IF(VLOOKUP('Xlookup set'!$S293,'Xlookup set'!$A$1:$R$1200,12,FALSE)=0,"",VLOOKUP('Xlookup set'!$S293,'Xlookup set'!$A$1:$R$1200,12,FALSE)),"")</f>
        <v/>
      </c>
      <c r="L293" t="str">
        <f>IFERROR(IF(VLOOKUP('Xlookup set'!$S293,'Xlookup set'!$A$1:$R$1200,13,FALSE)=0,"",VLOOKUP('Xlookup set'!$S293,'Xlookup set'!$A$1:$R$1200,13,FALSE)),"")</f>
        <v/>
      </c>
      <c r="M293" t="str">
        <f>IFERROR(IF(VLOOKUP('Xlookup set'!$S293,'Xlookup set'!$A$1:$R$1200,14,FALSE)=0,"",VLOOKUP('Xlookup set'!$S293,'Xlookup set'!$A$1:$R$1200,14,FALSE)),"")</f>
        <v/>
      </c>
      <c r="N293" t="str">
        <f>IFERROR(IF(VLOOKUP('Xlookup set'!$S293,'Xlookup set'!$A$1:$R$1200,15,FALSE)=0,"",VLOOKUP('Xlookup set'!$S293,'Xlookup set'!$A$1:$R$1200,15,FALSE)),"")</f>
        <v/>
      </c>
      <c r="O293" t="str">
        <f>IFERROR(IF(VLOOKUP('Xlookup set'!$S293,'Xlookup set'!$A$1:$R$1200,16,FALSE)=0,"",VLOOKUP('Xlookup set'!$S293,'Xlookup set'!$A$1:$R$1200,16,FALSE)),"")</f>
        <v/>
      </c>
      <c r="P293" t="str">
        <f t="array" aca="1" ref="P293" ca="1">IFERROR(Y2IF(VLOOKUP('Xlookup set'!$S293,'Xlookup set'!$A$1:$R$1200,17,FALSE)=0,"",VLOOKUP('Xlookup set'!$S293,'Xlookup set'!$A$1:$R$1200,17,FALSE)),"")</f>
        <v/>
      </c>
      <c r="Q293" t="str">
        <f>IFERROR(IF(VLOOKUP('Xlookup set'!$S293,'Xlookup set'!$A$1:$R$1200,18,FALSE)=0,"",VLOOKUP('Xlookup set'!$S293,'Xlookup set'!$A$1:$R$1200,18,FALSE)),"")</f>
        <v/>
      </c>
    </row>
    <row r="294" spans="1:17">
      <c r="A294" t="str">
        <f>IFERROR(VLOOKUP('Xlookup set'!$S294,'Xlookup set'!$A$1:$R$1200,2,FALSE),"")</f>
        <v/>
      </c>
      <c r="B294" t="str">
        <f>IF(I294&lt;&gt;"",ドッグキャリー!$I$2,"")</f>
        <v/>
      </c>
      <c r="C294" t="str">
        <f t="shared" si="12"/>
        <v/>
      </c>
      <c r="D294" t="str">
        <f t="shared" si="13"/>
        <v/>
      </c>
      <c r="E294" t="str">
        <f>IFERROR(IF(VLOOKUP('Xlookup set'!$S294,'Xlookup set'!$A$1:$R$1200,6,FALSE)=0,"",VLOOKUP('Xlookup set'!$S294,'Xlookup set'!$A$1:$R$1200,6,FALSE)),"")</f>
        <v/>
      </c>
      <c r="F294" t="str">
        <f t="array" aca="1" ref="F294" ca="1">IFERROR(F(VLOOKUP('Xlookup set'!$S294,'Xlookup set'!$A$1:$R$1200,7,FALSE)=0,"",VLOOKUP('Xlookup set'!$S294,'Xlookup set'!$A$1:$R$1200,7,FALSE)),"")</f>
        <v/>
      </c>
      <c r="G294" t="str">
        <f>IFERROR(IF(VLOOKUP('Xlookup set'!$S294,'Xlookup set'!$A$1:$R$1200,8,FALSE)=0,"",VLOOKUP('Xlookup set'!$S294,'Xlookup set'!$A$1:$R$1200,8,FALSE)),"")</f>
        <v/>
      </c>
      <c r="H294" s="89" t="str">
        <f>IFERROR(IF(VLOOKUP('Xlookup set'!$S294,'Xlookup set'!$A$1:$R$1200,9,FALSE)=0,"",VLOOKUP('Xlookup set'!$S294,'Xlookup set'!$A$1:$R$1200,9,FALSE)),"")</f>
        <v/>
      </c>
      <c r="I294" t="str">
        <f>IFERROR(IF(VLOOKUP('Xlookup set'!$S294,'Xlookup set'!$A$1:$R$1200,10,FALSE)=0,"",VLOOKUP('Xlookup set'!$S294,'Xlookup set'!$A$1:$R$1200,10,FALSE)),"")</f>
        <v/>
      </c>
      <c r="J294" t="str">
        <f>IFERROR(IF(VLOOKUP('Xlookup set'!$S294,'Xlookup set'!$A$1:$R$1200,11,FALSE)=0,"",VLOOKUP('Xlookup set'!$S294,'Xlookup set'!$A$1:$R$1200,11,FALSE)),"")</f>
        <v/>
      </c>
      <c r="K294" t="str">
        <f>IFERROR(IF(VLOOKUP('Xlookup set'!$S294,'Xlookup set'!$A$1:$R$1200,12,FALSE)=0,"",VLOOKUP('Xlookup set'!$S294,'Xlookup set'!$A$1:$R$1200,12,FALSE)),"")</f>
        <v/>
      </c>
      <c r="L294" t="str">
        <f>IFERROR(IF(VLOOKUP('Xlookup set'!$S294,'Xlookup set'!$A$1:$R$1200,13,FALSE)=0,"",VLOOKUP('Xlookup set'!$S294,'Xlookup set'!$A$1:$R$1200,13,FALSE)),"")</f>
        <v/>
      </c>
      <c r="M294" t="str">
        <f>IFERROR(IF(VLOOKUP('Xlookup set'!$S294,'Xlookup set'!$A$1:$R$1200,14,FALSE)=0,"",VLOOKUP('Xlookup set'!$S294,'Xlookup set'!$A$1:$R$1200,14,FALSE)),"")</f>
        <v/>
      </c>
      <c r="N294" t="str">
        <f>IFERROR(IF(VLOOKUP('Xlookup set'!$S294,'Xlookup set'!$A$1:$R$1200,15,FALSE)=0,"",VLOOKUP('Xlookup set'!$S294,'Xlookup set'!$A$1:$R$1200,15,FALSE)),"")</f>
        <v/>
      </c>
      <c r="O294" t="str">
        <f>IFERROR(IF(VLOOKUP('Xlookup set'!$S294,'Xlookup set'!$A$1:$R$1200,16,FALSE)=0,"",VLOOKUP('Xlookup set'!$S294,'Xlookup set'!$A$1:$R$1200,16,FALSE)),"")</f>
        <v/>
      </c>
      <c r="P294" t="str">
        <f t="array" aca="1" ref="P294" ca="1">IFERROR(Y2IF(VLOOKUP('Xlookup set'!$S294,'Xlookup set'!$A$1:$R$1200,17,FALSE)=0,"",VLOOKUP('Xlookup set'!$S294,'Xlookup set'!$A$1:$R$1200,17,FALSE)),"")</f>
        <v/>
      </c>
      <c r="Q294" t="str">
        <f>IFERROR(IF(VLOOKUP('Xlookup set'!$S294,'Xlookup set'!$A$1:$R$1200,18,FALSE)=0,"",VLOOKUP('Xlookup set'!$S294,'Xlookup set'!$A$1:$R$1200,18,FALSE)),"")</f>
        <v/>
      </c>
    </row>
    <row r="295" spans="1:17">
      <c r="A295" t="str">
        <f>IFERROR(VLOOKUP('Xlookup set'!$S295,'Xlookup set'!$A$1:$R$1200,2,FALSE),"")</f>
        <v/>
      </c>
      <c r="B295" t="str">
        <f>IF(I295&lt;&gt;"",ドッグキャリー!$I$2,"")</f>
        <v/>
      </c>
      <c r="C295" t="str">
        <f t="shared" si="12"/>
        <v/>
      </c>
      <c r="D295" t="str">
        <f t="shared" si="13"/>
        <v/>
      </c>
      <c r="E295" t="str">
        <f>IFERROR(IF(VLOOKUP('Xlookup set'!$S295,'Xlookup set'!$A$1:$R$1200,6,FALSE)=0,"",VLOOKUP('Xlookup set'!$S295,'Xlookup set'!$A$1:$R$1200,6,FALSE)),"")</f>
        <v/>
      </c>
      <c r="F295" t="str">
        <f t="array" aca="1" ref="F295" ca="1">IFERROR(F(VLOOKUP('Xlookup set'!$S295,'Xlookup set'!$A$1:$R$1200,7,FALSE)=0,"",VLOOKUP('Xlookup set'!$S295,'Xlookup set'!$A$1:$R$1200,7,FALSE)),"")</f>
        <v/>
      </c>
      <c r="G295" t="str">
        <f>IFERROR(IF(VLOOKUP('Xlookup set'!$S295,'Xlookup set'!$A$1:$R$1200,8,FALSE)=0,"",VLOOKUP('Xlookup set'!$S295,'Xlookup set'!$A$1:$R$1200,8,FALSE)),"")</f>
        <v/>
      </c>
      <c r="H295" s="89" t="str">
        <f>IFERROR(IF(VLOOKUP('Xlookup set'!$S295,'Xlookup set'!$A$1:$R$1200,9,FALSE)=0,"",VLOOKUP('Xlookup set'!$S295,'Xlookup set'!$A$1:$R$1200,9,FALSE)),"")</f>
        <v/>
      </c>
      <c r="I295" t="str">
        <f>IFERROR(IF(VLOOKUP('Xlookup set'!$S295,'Xlookup set'!$A$1:$R$1200,10,FALSE)=0,"",VLOOKUP('Xlookup set'!$S295,'Xlookup set'!$A$1:$R$1200,10,FALSE)),"")</f>
        <v/>
      </c>
      <c r="J295" t="str">
        <f>IFERROR(IF(VLOOKUP('Xlookup set'!$S295,'Xlookup set'!$A$1:$R$1200,11,FALSE)=0,"",VLOOKUP('Xlookup set'!$S295,'Xlookup set'!$A$1:$R$1200,11,FALSE)),"")</f>
        <v/>
      </c>
      <c r="K295" t="str">
        <f>IFERROR(IF(VLOOKUP('Xlookup set'!$S295,'Xlookup set'!$A$1:$R$1200,12,FALSE)=0,"",VLOOKUP('Xlookup set'!$S295,'Xlookup set'!$A$1:$R$1200,12,FALSE)),"")</f>
        <v/>
      </c>
      <c r="L295" t="str">
        <f>IFERROR(IF(VLOOKUP('Xlookup set'!$S295,'Xlookup set'!$A$1:$R$1200,13,FALSE)=0,"",VLOOKUP('Xlookup set'!$S295,'Xlookup set'!$A$1:$R$1200,13,FALSE)),"")</f>
        <v/>
      </c>
      <c r="M295" t="str">
        <f>IFERROR(IF(VLOOKUP('Xlookup set'!$S295,'Xlookup set'!$A$1:$R$1200,14,FALSE)=0,"",VLOOKUP('Xlookup set'!$S295,'Xlookup set'!$A$1:$R$1200,14,FALSE)),"")</f>
        <v/>
      </c>
      <c r="N295" t="str">
        <f>IFERROR(IF(VLOOKUP('Xlookup set'!$S295,'Xlookup set'!$A$1:$R$1200,15,FALSE)=0,"",VLOOKUP('Xlookup set'!$S295,'Xlookup set'!$A$1:$R$1200,15,FALSE)),"")</f>
        <v/>
      </c>
      <c r="O295" t="str">
        <f>IFERROR(IF(VLOOKUP('Xlookup set'!$S295,'Xlookup set'!$A$1:$R$1200,16,FALSE)=0,"",VLOOKUP('Xlookup set'!$S295,'Xlookup set'!$A$1:$R$1200,16,FALSE)),"")</f>
        <v/>
      </c>
      <c r="P295" t="str">
        <f t="array" aca="1" ref="P295" ca="1">IFERROR(Y2IF(VLOOKUP('Xlookup set'!$S295,'Xlookup set'!$A$1:$R$1200,17,FALSE)=0,"",VLOOKUP('Xlookup set'!$S295,'Xlookup set'!$A$1:$R$1200,17,FALSE)),"")</f>
        <v/>
      </c>
      <c r="Q295" t="str">
        <f>IFERROR(IF(VLOOKUP('Xlookup set'!$S295,'Xlookup set'!$A$1:$R$1200,18,FALSE)=0,"",VLOOKUP('Xlookup set'!$S295,'Xlookup set'!$A$1:$R$1200,18,FALSE)),"")</f>
        <v/>
      </c>
    </row>
    <row r="296" spans="1:17">
      <c r="A296" t="str">
        <f>IFERROR(VLOOKUP('Xlookup set'!$S296,'Xlookup set'!$A$1:$R$1200,2,FALSE),"")</f>
        <v/>
      </c>
      <c r="B296" t="str">
        <f>IF(I296&lt;&gt;"",ドッグキャリー!$I$2,"")</f>
        <v/>
      </c>
      <c r="C296" t="str">
        <f t="shared" si="12"/>
        <v/>
      </c>
      <c r="D296" t="str">
        <f t="shared" si="13"/>
        <v/>
      </c>
      <c r="E296" t="str">
        <f>IFERROR(IF(VLOOKUP('Xlookup set'!$S296,'Xlookup set'!$A$1:$R$1200,6,FALSE)=0,"",VLOOKUP('Xlookup set'!$S296,'Xlookup set'!$A$1:$R$1200,6,FALSE)),"")</f>
        <v/>
      </c>
      <c r="F296" t="str">
        <f t="array" aca="1" ref="F296" ca="1">IFERROR(F(VLOOKUP('Xlookup set'!$S296,'Xlookup set'!$A$1:$R$1200,7,FALSE)=0,"",VLOOKUP('Xlookup set'!$S296,'Xlookup set'!$A$1:$R$1200,7,FALSE)),"")</f>
        <v/>
      </c>
      <c r="G296" t="str">
        <f>IFERROR(IF(VLOOKUP('Xlookup set'!$S296,'Xlookup set'!$A$1:$R$1200,8,FALSE)=0,"",VLOOKUP('Xlookup set'!$S296,'Xlookup set'!$A$1:$R$1200,8,FALSE)),"")</f>
        <v/>
      </c>
      <c r="H296" s="89" t="str">
        <f>IFERROR(IF(VLOOKUP('Xlookup set'!$S296,'Xlookup set'!$A$1:$R$1200,9,FALSE)=0,"",VLOOKUP('Xlookup set'!$S296,'Xlookup set'!$A$1:$R$1200,9,FALSE)),"")</f>
        <v/>
      </c>
      <c r="I296" t="str">
        <f>IFERROR(IF(VLOOKUP('Xlookup set'!$S296,'Xlookup set'!$A$1:$R$1200,10,FALSE)=0,"",VLOOKUP('Xlookup set'!$S296,'Xlookup set'!$A$1:$R$1200,10,FALSE)),"")</f>
        <v/>
      </c>
      <c r="J296" t="str">
        <f>IFERROR(IF(VLOOKUP('Xlookup set'!$S296,'Xlookup set'!$A$1:$R$1200,11,FALSE)=0,"",VLOOKUP('Xlookup set'!$S296,'Xlookup set'!$A$1:$R$1200,11,FALSE)),"")</f>
        <v/>
      </c>
      <c r="K296" t="str">
        <f>IFERROR(IF(VLOOKUP('Xlookup set'!$S296,'Xlookup set'!$A$1:$R$1200,12,FALSE)=0,"",VLOOKUP('Xlookup set'!$S296,'Xlookup set'!$A$1:$R$1200,12,FALSE)),"")</f>
        <v/>
      </c>
      <c r="L296" t="str">
        <f>IFERROR(IF(VLOOKUP('Xlookup set'!$S296,'Xlookup set'!$A$1:$R$1200,13,FALSE)=0,"",VLOOKUP('Xlookup set'!$S296,'Xlookup set'!$A$1:$R$1200,13,FALSE)),"")</f>
        <v/>
      </c>
      <c r="M296" t="str">
        <f>IFERROR(IF(VLOOKUP('Xlookup set'!$S296,'Xlookup set'!$A$1:$R$1200,14,FALSE)=0,"",VLOOKUP('Xlookup set'!$S296,'Xlookup set'!$A$1:$R$1200,14,FALSE)),"")</f>
        <v/>
      </c>
      <c r="N296" t="str">
        <f>IFERROR(IF(VLOOKUP('Xlookup set'!$S296,'Xlookup set'!$A$1:$R$1200,15,FALSE)=0,"",VLOOKUP('Xlookup set'!$S296,'Xlookup set'!$A$1:$R$1200,15,FALSE)),"")</f>
        <v/>
      </c>
      <c r="O296" t="str">
        <f>IFERROR(IF(VLOOKUP('Xlookup set'!$S296,'Xlookup set'!$A$1:$R$1200,16,FALSE)=0,"",VLOOKUP('Xlookup set'!$S296,'Xlookup set'!$A$1:$R$1200,16,FALSE)),"")</f>
        <v/>
      </c>
      <c r="P296" t="str">
        <f t="array" aca="1" ref="P296" ca="1">IFERROR(Y2IF(VLOOKUP('Xlookup set'!$S296,'Xlookup set'!$A$1:$R$1200,17,FALSE)=0,"",VLOOKUP('Xlookup set'!$S296,'Xlookup set'!$A$1:$R$1200,17,FALSE)),"")</f>
        <v/>
      </c>
      <c r="Q296" t="str">
        <f>IFERROR(IF(VLOOKUP('Xlookup set'!$S296,'Xlookup set'!$A$1:$R$1200,18,FALSE)=0,"",VLOOKUP('Xlookup set'!$S296,'Xlookup set'!$A$1:$R$1200,18,FALSE)),"")</f>
        <v/>
      </c>
    </row>
    <row r="297" spans="1:17">
      <c r="A297" t="str">
        <f>IFERROR(VLOOKUP('Xlookup set'!$S297,'Xlookup set'!$A$1:$R$1200,2,FALSE),"")</f>
        <v/>
      </c>
      <c r="B297" t="str">
        <f>IF(I297&lt;&gt;"",ドッグキャリー!$I$2,"")</f>
        <v/>
      </c>
      <c r="C297" t="str">
        <f t="shared" si="12"/>
        <v/>
      </c>
      <c r="D297" t="str">
        <f t="shared" si="13"/>
        <v/>
      </c>
      <c r="E297" t="str">
        <f>IFERROR(IF(VLOOKUP('Xlookup set'!$S297,'Xlookup set'!$A$1:$R$1200,6,FALSE)=0,"",VLOOKUP('Xlookup set'!$S297,'Xlookup set'!$A$1:$R$1200,6,FALSE)),"")</f>
        <v/>
      </c>
      <c r="F297" t="str">
        <f t="array" aca="1" ref="F297" ca="1">IFERROR(F(VLOOKUP('Xlookup set'!$S297,'Xlookup set'!$A$1:$R$1200,7,FALSE)=0,"",VLOOKUP('Xlookup set'!$S297,'Xlookup set'!$A$1:$R$1200,7,FALSE)),"")</f>
        <v/>
      </c>
      <c r="G297" t="str">
        <f>IFERROR(IF(VLOOKUP('Xlookup set'!$S297,'Xlookup set'!$A$1:$R$1200,8,FALSE)=0,"",VLOOKUP('Xlookup set'!$S297,'Xlookup set'!$A$1:$R$1200,8,FALSE)),"")</f>
        <v/>
      </c>
      <c r="H297" s="89" t="str">
        <f>IFERROR(IF(VLOOKUP('Xlookup set'!$S297,'Xlookup set'!$A$1:$R$1200,9,FALSE)=0,"",VLOOKUP('Xlookup set'!$S297,'Xlookup set'!$A$1:$R$1200,9,FALSE)),"")</f>
        <v/>
      </c>
      <c r="I297" t="str">
        <f>IFERROR(IF(VLOOKUP('Xlookup set'!$S297,'Xlookup set'!$A$1:$R$1200,10,FALSE)=0,"",VLOOKUP('Xlookup set'!$S297,'Xlookup set'!$A$1:$R$1200,10,FALSE)),"")</f>
        <v/>
      </c>
      <c r="J297" t="str">
        <f>IFERROR(IF(VLOOKUP('Xlookup set'!$S297,'Xlookup set'!$A$1:$R$1200,11,FALSE)=0,"",VLOOKUP('Xlookup set'!$S297,'Xlookup set'!$A$1:$R$1200,11,FALSE)),"")</f>
        <v/>
      </c>
      <c r="K297" t="str">
        <f>IFERROR(IF(VLOOKUP('Xlookup set'!$S297,'Xlookup set'!$A$1:$R$1200,12,FALSE)=0,"",VLOOKUP('Xlookup set'!$S297,'Xlookup set'!$A$1:$R$1200,12,FALSE)),"")</f>
        <v/>
      </c>
      <c r="L297" t="str">
        <f>IFERROR(IF(VLOOKUP('Xlookup set'!$S297,'Xlookup set'!$A$1:$R$1200,13,FALSE)=0,"",VLOOKUP('Xlookup set'!$S297,'Xlookup set'!$A$1:$R$1200,13,FALSE)),"")</f>
        <v/>
      </c>
      <c r="M297" t="str">
        <f>IFERROR(IF(VLOOKUP('Xlookup set'!$S297,'Xlookup set'!$A$1:$R$1200,14,FALSE)=0,"",VLOOKUP('Xlookup set'!$S297,'Xlookup set'!$A$1:$R$1200,14,FALSE)),"")</f>
        <v/>
      </c>
      <c r="N297" t="str">
        <f>IFERROR(IF(VLOOKUP('Xlookup set'!$S297,'Xlookup set'!$A$1:$R$1200,15,FALSE)=0,"",VLOOKUP('Xlookup set'!$S297,'Xlookup set'!$A$1:$R$1200,15,FALSE)),"")</f>
        <v/>
      </c>
      <c r="O297" t="str">
        <f>IFERROR(IF(VLOOKUP('Xlookup set'!$S297,'Xlookup set'!$A$1:$R$1200,16,FALSE)=0,"",VLOOKUP('Xlookup set'!$S297,'Xlookup set'!$A$1:$R$1200,16,FALSE)),"")</f>
        <v/>
      </c>
      <c r="P297" t="str">
        <f t="array" aca="1" ref="P297" ca="1">IFERROR(Y2IF(VLOOKUP('Xlookup set'!$S297,'Xlookup set'!$A$1:$R$1200,17,FALSE)=0,"",VLOOKUP('Xlookup set'!$S297,'Xlookup set'!$A$1:$R$1200,17,FALSE)),"")</f>
        <v/>
      </c>
      <c r="Q297" t="str">
        <f>IFERROR(IF(VLOOKUP('Xlookup set'!$S297,'Xlookup set'!$A$1:$R$1200,18,FALSE)=0,"",VLOOKUP('Xlookup set'!$S297,'Xlookup set'!$A$1:$R$1200,18,FALSE)),"")</f>
        <v/>
      </c>
    </row>
    <row r="298" spans="1:17">
      <c r="A298" t="str">
        <f>IFERROR(VLOOKUP('Xlookup set'!$S298,'Xlookup set'!$A$1:$R$1200,2,FALSE),"")</f>
        <v/>
      </c>
      <c r="B298" t="str">
        <f>IF(I298&lt;&gt;"",ドッグキャリー!$I$2,"")</f>
        <v/>
      </c>
      <c r="C298" t="str">
        <f t="shared" si="12"/>
        <v/>
      </c>
      <c r="D298" t="str">
        <f t="shared" si="13"/>
        <v/>
      </c>
      <c r="E298" t="str">
        <f>IFERROR(IF(VLOOKUP('Xlookup set'!$S298,'Xlookup set'!$A$1:$R$1200,6,FALSE)=0,"",VLOOKUP('Xlookup set'!$S298,'Xlookup set'!$A$1:$R$1200,6,FALSE)),"")</f>
        <v/>
      </c>
      <c r="F298" t="str">
        <f t="array" aca="1" ref="F298" ca="1">IFERROR(F(VLOOKUP('Xlookup set'!$S298,'Xlookup set'!$A$1:$R$1200,7,FALSE)=0,"",VLOOKUP('Xlookup set'!$S298,'Xlookup set'!$A$1:$R$1200,7,FALSE)),"")</f>
        <v/>
      </c>
      <c r="G298" t="str">
        <f>IFERROR(IF(VLOOKUP('Xlookup set'!$S298,'Xlookup set'!$A$1:$R$1200,8,FALSE)=0,"",VLOOKUP('Xlookup set'!$S298,'Xlookup set'!$A$1:$R$1200,8,FALSE)),"")</f>
        <v/>
      </c>
      <c r="H298" s="89" t="str">
        <f>IFERROR(IF(VLOOKUP('Xlookup set'!$S298,'Xlookup set'!$A$1:$R$1200,9,FALSE)=0,"",VLOOKUP('Xlookup set'!$S298,'Xlookup set'!$A$1:$R$1200,9,FALSE)),"")</f>
        <v/>
      </c>
      <c r="I298" t="str">
        <f>IFERROR(IF(VLOOKUP('Xlookup set'!$S298,'Xlookup set'!$A$1:$R$1200,10,FALSE)=0,"",VLOOKUP('Xlookup set'!$S298,'Xlookup set'!$A$1:$R$1200,10,FALSE)),"")</f>
        <v/>
      </c>
      <c r="J298" t="str">
        <f>IFERROR(IF(VLOOKUP('Xlookup set'!$S298,'Xlookup set'!$A$1:$R$1200,11,FALSE)=0,"",VLOOKUP('Xlookup set'!$S298,'Xlookup set'!$A$1:$R$1200,11,FALSE)),"")</f>
        <v/>
      </c>
      <c r="K298" t="str">
        <f>IFERROR(IF(VLOOKUP('Xlookup set'!$S298,'Xlookup set'!$A$1:$R$1200,12,FALSE)=0,"",VLOOKUP('Xlookup set'!$S298,'Xlookup set'!$A$1:$R$1200,12,FALSE)),"")</f>
        <v/>
      </c>
      <c r="L298" t="str">
        <f>IFERROR(IF(VLOOKUP('Xlookup set'!$S298,'Xlookup set'!$A$1:$R$1200,13,FALSE)=0,"",VLOOKUP('Xlookup set'!$S298,'Xlookup set'!$A$1:$R$1200,13,FALSE)),"")</f>
        <v/>
      </c>
      <c r="M298" t="str">
        <f>IFERROR(IF(VLOOKUP('Xlookup set'!$S298,'Xlookup set'!$A$1:$R$1200,14,FALSE)=0,"",VLOOKUP('Xlookup set'!$S298,'Xlookup set'!$A$1:$R$1200,14,FALSE)),"")</f>
        <v/>
      </c>
      <c r="N298" t="str">
        <f>IFERROR(IF(VLOOKUP('Xlookup set'!$S298,'Xlookup set'!$A$1:$R$1200,15,FALSE)=0,"",VLOOKUP('Xlookup set'!$S298,'Xlookup set'!$A$1:$R$1200,15,FALSE)),"")</f>
        <v/>
      </c>
      <c r="O298" t="str">
        <f>IFERROR(IF(VLOOKUP('Xlookup set'!$S298,'Xlookup set'!$A$1:$R$1200,16,FALSE)=0,"",VLOOKUP('Xlookup set'!$S298,'Xlookup set'!$A$1:$R$1200,16,FALSE)),"")</f>
        <v/>
      </c>
      <c r="P298" t="str">
        <f t="array" aca="1" ref="P298" ca="1">IFERROR(Y2IF(VLOOKUP('Xlookup set'!$S298,'Xlookup set'!$A$1:$R$1200,17,FALSE)=0,"",VLOOKUP('Xlookup set'!$S298,'Xlookup set'!$A$1:$R$1200,17,FALSE)),"")</f>
        <v/>
      </c>
      <c r="Q298" t="str">
        <f>IFERROR(IF(VLOOKUP('Xlookup set'!$S298,'Xlookup set'!$A$1:$R$1200,18,FALSE)=0,"",VLOOKUP('Xlookup set'!$S298,'Xlookup set'!$A$1:$R$1200,18,FALSE)),"")</f>
        <v/>
      </c>
    </row>
    <row r="299" spans="1:17">
      <c r="A299" t="str">
        <f>IFERROR(VLOOKUP('Xlookup set'!$S299,'Xlookup set'!$A$1:$R$1200,2,FALSE),"")</f>
        <v/>
      </c>
      <c r="B299" t="str">
        <f>IF(I299&lt;&gt;"",ドッグキャリー!$I$2,"")</f>
        <v/>
      </c>
      <c r="C299" t="str">
        <f t="shared" si="12"/>
        <v/>
      </c>
      <c r="D299" t="str">
        <f t="shared" si="13"/>
        <v/>
      </c>
      <c r="E299" t="str">
        <f>IFERROR(IF(VLOOKUP('Xlookup set'!$S299,'Xlookup set'!$A$1:$R$1200,6,FALSE)=0,"",VLOOKUP('Xlookup set'!$S299,'Xlookup set'!$A$1:$R$1200,6,FALSE)),"")</f>
        <v/>
      </c>
      <c r="F299" t="str">
        <f t="array" aca="1" ref="F299" ca="1">IFERROR(F(VLOOKUP('Xlookup set'!$S299,'Xlookup set'!$A$1:$R$1200,7,FALSE)=0,"",VLOOKUP('Xlookup set'!$S299,'Xlookup set'!$A$1:$R$1200,7,FALSE)),"")</f>
        <v/>
      </c>
      <c r="G299" t="str">
        <f>IFERROR(IF(VLOOKUP('Xlookup set'!$S299,'Xlookup set'!$A$1:$R$1200,8,FALSE)=0,"",VLOOKUP('Xlookup set'!$S299,'Xlookup set'!$A$1:$R$1200,8,FALSE)),"")</f>
        <v/>
      </c>
      <c r="H299" s="89" t="str">
        <f>IFERROR(IF(VLOOKUP('Xlookup set'!$S299,'Xlookup set'!$A$1:$R$1200,9,FALSE)=0,"",VLOOKUP('Xlookup set'!$S299,'Xlookup set'!$A$1:$R$1200,9,FALSE)),"")</f>
        <v/>
      </c>
      <c r="I299" t="str">
        <f>IFERROR(IF(VLOOKUP('Xlookup set'!$S299,'Xlookup set'!$A$1:$R$1200,10,FALSE)=0,"",VLOOKUP('Xlookup set'!$S299,'Xlookup set'!$A$1:$R$1200,10,FALSE)),"")</f>
        <v/>
      </c>
      <c r="J299" t="str">
        <f>IFERROR(IF(VLOOKUP('Xlookup set'!$S299,'Xlookup set'!$A$1:$R$1200,11,FALSE)=0,"",VLOOKUP('Xlookup set'!$S299,'Xlookup set'!$A$1:$R$1200,11,FALSE)),"")</f>
        <v/>
      </c>
      <c r="K299" t="str">
        <f>IFERROR(IF(VLOOKUP('Xlookup set'!$S299,'Xlookup set'!$A$1:$R$1200,12,FALSE)=0,"",VLOOKUP('Xlookup set'!$S299,'Xlookup set'!$A$1:$R$1200,12,FALSE)),"")</f>
        <v/>
      </c>
      <c r="L299" t="str">
        <f>IFERROR(IF(VLOOKUP('Xlookup set'!$S299,'Xlookup set'!$A$1:$R$1200,13,FALSE)=0,"",VLOOKUP('Xlookup set'!$S299,'Xlookup set'!$A$1:$R$1200,13,FALSE)),"")</f>
        <v/>
      </c>
      <c r="M299" t="str">
        <f>IFERROR(IF(VLOOKUP('Xlookup set'!$S299,'Xlookup set'!$A$1:$R$1200,14,FALSE)=0,"",VLOOKUP('Xlookup set'!$S299,'Xlookup set'!$A$1:$R$1200,14,FALSE)),"")</f>
        <v/>
      </c>
      <c r="N299" t="str">
        <f>IFERROR(IF(VLOOKUP('Xlookup set'!$S299,'Xlookup set'!$A$1:$R$1200,15,FALSE)=0,"",VLOOKUP('Xlookup set'!$S299,'Xlookup set'!$A$1:$R$1200,15,FALSE)),"")</f>
        <v/>
      </c>
      <c r="O299" t="str">
        <f>IFERROR(IF(VLOOKUP('Xlookup set'!$S299,'Xlookup set'!$A$1:$R$1200,16,FALSE)=0,"",VLOOKUP('Xlookup set'!$S299,'Xlookup set'!$A$1:$R$1200,16,FALSE)),"")</f>
        <v/>
      </c>
      <c r="P299" t="str">
        <f t="array" aca="1" ref="P299" ca="1">IFERROR(Y2IF(VLOOKUP('Xlookup set'!$S299,'Xlookup set'!$A$1:$R$1200,17,FALSE)=0,"",VLOOKUP('Xlookup set'!$S299,'Xlookup set'!$A$1:$R$1200,17,FALSE)),"")</f>
        <v/>
      </c>
      <c r="Q299" t="str">
        <f>IFERROR(IF(VLOOKUP('Xlookup set'!$S299,'Xlookup set'!$A$1:$R$1200,18,FALSE)=0,"",VLOOKUP('Xlookup set'!$S299,'Xlookup set'!$A$1:$R$1200,18,FALSE)),"")</f>
        <v/>
      </c>
    </row>
    <row r="300" spans="1:17">
      <c r="A300" t="str">
        <f>IFERROR(VLOOKUP('Xlookup set'!$S300,'Xlookup set'!$A$1:$R$1200,2,FALSE),"")</f>
        <v/>
      </c>
      <c r="B300" t="str">
        <f>IF(I300&lt;&gt;"",ドッグキャリー!$I$2,"")</f>
        <v/>
      </c>
      <c r="C300" t="str">
        <f t="shared" si="12"/>
        <v/>
      </c>
      <c r="D300" t="str">
        <f t="shared" si="13"/>
        <v/>
      </c>
      <c r="E300" t="str">
        <f>IFERROR(IF(VLOOKUP('Xlookup set'!$S300,'Xlookup set'!$A$1:$R$1200,6,FALSE)=0,"",VLOOKUP('Xlookup set'!$S300,'Xlookup set'!$A$1:$R$1200,6,FALSE)),"")</f>
        <v/>
      </c>
      <c r="F300" t="str">
        <f t="array" aca="1" ref="F300" ca="1">IFERROR(F(VLOOKUP('Xlookup set'!$S300,'Xlookup set'!$A$1:$R$1200,7,FALSE)=0,"",VLOOKUP('Xlookup set'!$S300,'Xlookup set'!$A$1:$R$1200,7,FALSE)),"")</f>
        <v/>
      </c>
      <c r="G300" t="str">
        <f>IFERROR(IF(VLOOKUP('Xlookup set'!$S300,'Xlookup set'!$A$1:$R$1200,8,FALSE)=0,"",VLOOKUP('Xlookup set'!$S300,'Xlookup set'!$A$1:$R$1200,8,FALSE)),"")</f>
        <v/>
      </c>
      <c r="H300" s="89" t="str">
        <f>IFERROR(IF(VLOOKUP('Xlookup set'!$S300,'Xlookup set'!$A$1:$R$1200,9,FALSE)=0,"",VLOOKUP('Xlookup set'!$S300,'Xlookup set'!$A$1:$R$1200,9,FALSE)),"")</f>
        <v/>
      </c>
      <c r="I300" t="str">
        <f>IFERROR(IF(VLOOKUP('Xlookup set'!$S300,'Xlookup set'!$A$1:$R$1200,10,FALSE)=0,"",VLOOKUP('Xlookup set'!$S300,'Xlookup set'!$A$1:$R$1200,10,FALSE)),"")</f>
        <v/>
      </c>
      <c r="J300" t="str">
        <f>IFERROR(IF(VLOOKUP('Xlookup set'!$S300,'Xlookup set'!$A$1:$R$1200,11,FALSE)=0,"",VLOOKUP('Xlookup set'!$S300,'Xlookup set'!$A$1:$R$1200,11,FALSE)),"")</f>
        <v/>
      </c>
      <c r="K300" t="str">
        <f>IFERROR(IF(VLOOKUP('Xlookup set'!$S300,'Xlookup set'!$A$1:$R$1200,12,FALSE)=0,"",VLOOKUP('Xlookup set'!$S300,'Xlookup set'!$A$1:$R$1200,12,FALSE)),"")</f>
        <v/>
      </c>
      <c r="L300" t="str">
        <f>IFERROR(IF(VLOOKUP('Xlookup set'!$S300,'Xlookup set'!$A$1:$R$1200,13,FALSE)=0,"",VLOOKUP('Xlookup set'!$S300,'Xlookup set'!$A$1:$R$1200,13,FALSE)),"")</f>
        <v/>
      </c>
      <c r="M300" t="str">
        <f>IFERROR(IF(VLOOKUP('Xlookup set'!$S300,'Xlookup set'!$A$1:$R$1200,14,FALSE)=0,"",VLOOKUP('Xlookup set'!$S300,'Xlookup set'!$A$1:$R$1200,14,FALSE)),"")</f>
        <v/>
      </c>
      <c r="N300" t="str">
        <f>IFERROR(IF(VLOOKUP('Xlookup set'!$S300,'Xlookup set'!$A$1:$R$1200,15,FALSE)=0,"",VLOOKUP('Xlookup set'!$S300,'Xlookup set'!$A$1:$R$1200,15,FALSE)),"")</f>
        <v/>
      </c>
      <c r="O300" t="str">
        <f>IFERROR(IF(VLOOKUP('Xlookup set'!$S300,'Xlookup set'!$A$1:$R$1200,16,FALSE)=0,"",VLOOKUP('Xlookup set'!$S300,'Xlookup set'!$A$1:$R$1200,16,FALSE)),"")</f>
        <v/>
      </c>
      <c r="P300" t="str">
        <f t="array" aca="1" ref="P300" ca="1">IFERROR(Y2IF(VLOOKUP('Xlookup set'!$S300,'Xlookup set'!$A$1:$R$1200,17,FALSE)=0,"",VLOOKUP('Xlookup set'!$S300,'Xlookup set'!$A$1:$R$1200,17,FALSE)),"")</f>
        <v/>
      </c>
      <c r="Q300" t="str">
        <f>IFERROR(IF(VLOOKUP('Xlookup set'!$S300,'Xlookup set'!$A$1:$R$1200,18,FALSE)=0,"",VLOOKUP('Xlookup set'!$S300,'Xlookup set'!$A$1:$R$1200,18,FALSE)),"")</f>
        <v/>
      </c>
    </row>
    <row r="301" spans="1:17">
      <c r="A301" t="str">
        <f>IFERROR(VLOOKUP('Xlookup set'!$S301,'Xlookup set'!$A$1:$R$1200,2,FALSE),"")</f>
        <v/>
      </c>
      <c r="B301" t="str">
        <f>IF(I301&lt;&gt;"",ドッグキャリー!$I$2,"")</f>
        <v/>
      </c>
      <c r="C301" t="str">
        <f t="shared" si="12"/>
        <v/>
      </c>
      <c r="D301" t="str">
        <f t="shared" si="13"/>
        <v/>
      </c>
      <c r="E301" t="str">
        <f>IFERROR(IF(VLOOKUP('Xlookup set'!$S301,'Xlookup set'!$A$1:$R$1200,6,FALSE)=0,"",VLOOKUP('Xlookup set'!$S301,'Xlookup set'!$A$1:$R$1200,6,FALSE)),"")</f>
        <v/>
      </c>
      <c r="F301" t="str">
        <f t="array" aca="1" ref="F301" ca="1">IFERROR(F(VLOOKUP('Xlookup set'!$S301,'Xlookup set'!$A$1:$R$1200,7,FALSE)=0,"",VLOOKUP('Xlookup set'!$S301,'Xlookup set'!$A$1:$R$1200,7,FALSE)),"")</f>
        <v/>
      </c>
      <c r="G301" t="str">
        <f>IFERROR(IF(VLOOKUP('Xlookup set'!$S301,'Xlookup set'!$A$1:$R$1200,8,FALSE)=0,"",VLOOKUP('Xlookup set'!$S301,'Xlookup set'!$A$1:$R$1200,8,FALSE)),"")</f>
        <v/>
      </c>
      <c r="H301" s="89" t="str">
        <f>IFERROR(IF(VLOOKUP('Xlookup set'!$S301,'Xlookup set'!$A$1:$R$1200,9,FALSE)=0,"",VLOOKUP('Xlookup set'!$S301,'Xlookup set'!$A$1:$R$1200,9,FALSE)),"")</f>
        <v/>
      </c>
      <c r="I301" t="str">
        <f>IFERROR(IF(VLOOKUP('Xlookup set'!$S301,'Xlookup set'!$A$1:$R$1200,10,FALSE)=0,"",VLOOKUP('Xlookup set'!$S301,'Xlookup set'!$A$1:$R$1200,10,FALSE)),"")</f>
        <v/>
      </c>
      <c r="J301" t="str">
        <f>IFERROR(IF(VLOOKUP('Xlookup set'!$S301,'Xlookup set'!$A$1:$R$1200,11,FALSE)=0,"",VLOOKUP('Xlookup set'!$S301,'Xlookup set'!$A$1:$R$1200,11,FALSE)),"")</f>
        <v/>
      </c>
      <c r="K301" t="str">
        <f>IFERROR(IF(VLOOKUP('Xlookup set'!$S301,'Xlookup set'!$A$1:$R$1200,12,FALSE)=0,"",VLOOKUP('Xlookup set'!$S301,'Xlookup set'!$A$1:$R$1200,12,FALSE)),"")</f>
        <v/>
      </c>
      <c r="L301" t="str">
        <f>IFERROR(IF(VLOOKUP('Xlookup set'!$S301,'Xlookup set'!$A$1:$R$1200,13,FALSE)=0,"",VLOOKUP('Xlookup set'!$S301,'Xlookup set'!$A$1:$R$1200,13,FALSE)),"")</f>
        <v/>
      </c>
      <c r="M301" t="str">
        <f>IFERROR(IF(VLOOKUP('Xlookup set'!$S301,'Xlookup set'!$A$1:$R$1200,14,FALSE)=0,"",VLOOKUP('Xlookup set'!$S301,'Xlookup set'!$A$1:$R$1200,14,FALSE)),"")</f>
        <v/>
      </c>
      <c r="N301" t="str">
        <f>IFERROR(IF(VLOOKUP('Xlookup set'!$S301,'Xlookup set'!$A$1:$R$1200,15,FALSE)=0,"",VLOOKUP('Xlookup set'!$S301,'Xlookup set'!$A$1:$R$1200,15,FALSE)),"")</f>
        <v/>
      </c>
      <c r="O301" t="str">
        <f>IFERROR(IF(VLOOKUP('Xlookup set'!$S301,'Xlookup set'!$A$1:$R$1200,16,FALSE)=0,"",VLOOKUP('Xlookup set'!$S301,'Xlookup set'!$A$1:$R$1200,16,FALSE)),"")</f>
        <v/>
      </c>
      <c r="P301" t="str">
        <f t="array" aca="1" ref="P301" ca="1">IFERROR(Y2IF(VLOOKUP('Xlookup set'!$S301,'Xlookup set'!$A$1:$R$1200,17,FALSE)=0,"",VLOOKUP('Xlookup set'!$S301,'Xlookup set'!$A$1:$R$1200,17,FALSE)),"")</f>
        <v/>
      </c>
      <c r="Q301" t="str">
        <f>IFERROR(IF(VLOOKUP('Xlookup set'!$S301,'Xlookup set'!$A$1:$R$1200,18,FALSE)=0,"",VLOOKUP('Xlookup set'!$S301,'Xlookup set'!$A$1:$R$1200,18,FALSE)),"")</f>
        <v/>
      </c>
    </row>
    <row r="302" spans="1:17">
      <c r="A302" t="str">
        <f>IFERROR(VLOOKUP('Xlookup set'!$S302,'Xlookup set'!$A$1:$R$1200,2,FALSE),"")</f>
        <v/>
      </c>
      <c r="B302" t="str">
        <f>IF(I302&lt;&gt;"",ドッグキャリー!$I$2,"")</f>
        <v/>
      </c>
      <c r="C302" t="str">
        <f t="shared" si="12"/>
        <v/>
      </c>
      <c r="D302" t="str">
        <f t="shared" si="13"/>
        <v/>
      </c>
      <c r="E302" t="str">
        <f>IFERROR(IF(VLOOKUP('Xlookup set'!$S302,'Xlookup set'!$A$1:$R$1200,6,FALSE)=0,"",VLOOKUP('Xlookup set'!$S302,'Xlookup set'!$A$1:$R$1200,6,FALSE)),"")</f>
        <v/>
      </c>
      <c r="F302" t="str">
        <f t="array" aca="1" ref="F302" ca="1">IFERROR(F(VLOOKUP('Xlookup set'!$S302,'Xlookup set'!$A$1:$R$1200,7,FALSE)=0,"",VLOOKUP('Xlookup set'!$S302,'Xlookup set'!$A$1:$R$1200,7,FALSE)),"")</f>
        <v/>
      </c>
      <c r="G302" t="str">
        <f>IFERROR(IF(VLOOKUP('Xlookup set'!$S302,'Xlookup set'!$A$1:$R$1200,8,FALSE)=0,"",VLOOKUP('Xlookup set'!$S302,'Xlookup set'!$A$1:$R$1200,8,FALSE)),"")</f>
        <v/>
      </c>
      <c r="H302" s="89" t="str">
        <f>IFERROR(IF(VLOOKUP('Xlookup set'!$S302,'Xlookup set'!$A$1:$R$1200,9,FALSE)=0,"",VLOOKUP('Xlookup set'!$S302,'Xlookup set'!$A$1:$R$1200,9,FALSE)),"")</f>
        <v/>
      </c>
      <c r="I302" t="str">
        <f>IFERROR(IF(VLOOKUP('Xlookup set'!$S302,'Xlookup set'!$A$1:$R$1200,10,FALSE)=0,"",VLOOKUP('Xlookup set'!$S302,'Xlookup set'!$A$1:$R$1200,10,FALSE)),"")</f>
        <v/>
      </c>
      <c r="J302" t="str">
        <f>IFERROR(IF(VLOOKUP('Xlookup set'!$S302,'Xlookup set'!$A$1:$R$1200,11,FALSE)=0,"",VLOOKUP('Xlookup set'!$S302,'Xlookup set'!$A$1:$R$1200,11,FALSE)),"")</f>
        <v/>
      </c>
      <c r="K302" t="str">
        <f>IFERROR(IF(VLOOKUP('Xlookup set'!$S302,'Xlookup set'!$A$1:$R$1200,12,FALSE)=0,"",VLOOKUP('Xlookup set'!$S302,'Xlookup set'!$A$1:$R$1200,12,FALSE)),"")</f>
        <v/>
      </c>
      <c r="L302" t="str">
        <f>IFERROR(IF(VLOOKUP('Xlookup set'!$S302,'Xlookup set'!$A$1:$R$1200,13,FALSE)=0,"",VLOOKUP('Xlookup set'!$S302,'Xlookup set'!$A$1:$R$1200,13,FALSE)),"")</f>
        <v/>
      </c>
      <c r="M302" t="str">
        <f>IFERROR(IF(VLOOKUP('Xlookup set'!$S302,'Xlookup set'!$A$1:$R$1200,14,FALSE)=0,"",VLOOKUP('Xlookup set'!$S302,'Xlookup set'!$A$1:$R$1200,14,FALSE)),"")</f>
        <v/>
      </c>
      <c r="N302" t="str">
        <f>IFERROR(IF(VLOOKUP('Xlookup set'!$S302,'Xlookup set'!$A$1:$R$1200,15,FALSE)=0,"",VLOOKUP('Xlookup set'!$S302,'Xlookup set'!$A$1:$R$1200,15,FALSE)),"")</f>
        <v/>
      </c>
      <c r="O302" t="str">
        <f>IFERROR(IF(VLOOKUP('Xlookup set'!$S302,'Xlookup set'!$A$1:$R$1200,16,FALSE)=0,"",VLOOKUP('Xlookup set'!$S302,'Xlookup set'!$A$1:$R$1200,16,FALSE)),"")</f>
        <v/>
      </c>
      <c r="P302" t="str">
        <f t="array" aca="1" ref="P302" ca="1">IFERROR(Y2IF(VLOOKUP('Xlookup set'!$S302,'Xlookup set'!$A$1:$R$1200,17,FALSE)=0,"",VLOOKUP('Xlookup set'!$S302,'Xlookup set'!$A$1:$R$1200,17,FALSE)),"")</f>
        <v/>
      </c>
      <c r="Q302" t="str">
        <f>IFERROR(IF(VLOOKUP('Xlookup set'!$S302,'Xlookup set'!$A$1:$R$1200,18,FALSE)=0,"",VLOOKUP('Xlookup set'!$S302,'Xlookup set'!$A$1:$R$1200,18,FALSE)),"")</f>
        <v/>
      </c>
    </row>
    <row r="303" spans="1:17">
      <c r="A303" t="str">
        <f>IFERROR(VLOOKUP('Xlookup set'!$S303,'Xlookup set'!$A$1:$R$1200,2,FALSE),"")</f>
        <v/>
      </c>
      <c r="B303" t="str">
        <f>IF(I303&lt;&gt;"",ドッグキャリー!$I$2,"")</f>
        <v/>
      </c>
      <c r="C303" t="str">
        <f t="shared" si="12"/>
        <v/>
      </c>
      <c r="D303" t="str">
        <f t="shared" si="13"/>
        <v/>
      </c>
      <c r="E303" t="str">
        <f>IFERROR(IF(VLOOKUP('Xlookup set'!$S303,'Xlookup set'!$A$1:$R$1200,6,FALSE)=0,"",VLOOKUP('Xlookup set'!$S303,'Xlookup set'!$A$1:$R$1200,6,FALSE)),"")</f>
        <v/>
      </c>
      <c r="F303" t="str">
        <f t="array" aca="1" ref="F303" ca="1">IFERROR(F(VLOOKUP('Xlookup set'!$S303,'Xlookup set'!$A$1:$R$1200,7,FALSE)=0,"",VLOOKUP('Xlookup set'!$S303,'Xlookup set'!$A$1:$R$1200,7,FALSE)),"")</f>
        <v/>
      </c>
      <c r="G303" t="str">
        <f>IFERROR(IF(VLOOKUP('Xlookup set'!$S303,'Xlookup set'!$A$1:$R$1200,8,FALSE)=0,"",VLOOKUP('Xlookup set'!$S303,'Xlookup set'!$A$1:$R$1200,8,FALSE)),"")</f>
        <v/>
      </c>
      <c r="H303" s="89" t="str">
        <f>IFERROR(IF(VLOOKUP('Xlookup set'!$S303,'Xlookup set'!$A$1:$R$1200,9,FALSE)=0,"",VLOOKUP('Xlookup set'!$S303,'Xlookup set'!$A$1:$R$1200,9,FALSE)),"")</f>
        <v/>
      </c>
      <c r="I303" t="str">
        <f>IFERROR(IF(VLOOKUP('Xlookup set'!$S303,'Xlookup set'!$A$1:$R$1200,10,FALSE)=0,"",VLOOKUP('Xlookup set'!$S303,'Xlookup set'!$A$1:$R$1200,10,FALSE)),"")</f>
        <v/>
      </c>
      <c r="J303" t="str">
        <f>IFERROR(IF(VLOOKUP('Xlookup set'!$S303,'Xlookup set'!$A$1:$R$1200,11,FALSE)=0,"",VLOOKUP('Xlookup set'!$S303,'Xlookup set'!$A$1:$R$1200,11,FALSE)),"")</f>
        <v/>
      </c>
      <c r="K303" t="str">
        <f>IFERROR(IF(VLOOKUP('Xlookup set'!$S303,'Xlookup set'!$A$1:$R$1200,12,FALSE)=0,"",VLOOKUP('Xlookup set'!$S303,'Xlookup set'!$A$1:$R$1200,12,FALSE)),"")</f>
        <v/>
      </c>
      <c r="L303" t="str">
        <f>IFERROR(IF(VLOOKUP('Xlookup set'!$S303,'Xlookup set'!$A$1:$R$1200,13,FALSE)=0,"",VLOOKUP('Xlookup set'!$S303,'Xlookup set'!$A$1:$R$1200,13,FALSE)),"")</f>
        <v/>
      </c>
      <c r="M303" t="str">
        <f>IFERROR(IF(VLOOKUP('Xlookup set'!$S303,'Xlookup set'!$A$1:$R$1200,14,FALSE)=0,"",VLOOKUP('Xlookup set'!$S303,'Xlookup set'!$A$1:$R$1200,14,FALSE)),"")</f>
        <v/>
      </c>
      <c r="N303" t="str">
        <f>IFERROR(IF(VLOOKUP('Xlookup set'!$S303,'Xlookup set'!$A$1:$R$1200,15,FALSE)=0,"",VLOOKUP('Xlookup set'!$S303,'Xlookup set'!$A$1:$R$1200,15,FALSE)),"")</f>
        <v/>
      </c>
      <c r="O303" t="str">
        <f>IFERROR(IF(VLOOKUP('Xlookup set'!$S303,'Xlookup set'!$A$1:$R$1200,16,FALSE)=0,"",VLOOKUP('Xlookup set'!$S303,'Xlookup set'!$A$1:$R$1200,16,FALSE)),"")</f>
        <v/>
      </c>
      <c r="P303" t="str">
        <f t="array" aca="1" ref="P303" ca="1">IFERROR(Y2IF(VLOOKUP('Xlookup set'!$S303,'Xlookup set'!$A$1:$R$1200,17,FALSE)=0,"",VLOOKUP('Xlookup set'!$S303,'Xlookup set'!$A$1:$R$1200,17,FALSE)),"")</f>
        <v/>
      </c>
      <c r="Q303" t="str">
        <f>IFERROR(IF(VLOOKUP('Xlookup set'!$S303,'Xlookup set'!$A$1:$R$1200,18,FALSE)=0,"",VLOOKUP('Xlookup set'!$S303,'Xlookup set'!$A$1:$R$1200,18,FALSE)),"")</f>
        <v/>
      </c>
    </row>
    <row r="304" spans="1:17">
      <c r="A304" t="str">
        <f>IFERROR(VLOOKUP('Xlookup set'!$S304,'Xlookup set'!$A$1:$R$1200,2,FALSE),"")</f>
        <v/>
      </c>
      <c r="B304" t="str">
        <f>IF(I304&lt;&gt;"",ドッグキャリー!$I$2,"")</f>
        <v/>
      </c>
      <c r="C304" t="str">
        <f t="shared" si="12"/>
        <v/>
      </c>
      <c r="D304" t="str">
        <f t="shared" si="13"/>
        <v/>
      </c>
      <c r="E304" t="str">
        <f>IFERROR(IF(VLOOKUP('Xlookup set'!$S304,'Xlookup set'!$A$1:$R$1200,6,FALSE)=0,"",VLOOKUP('Xlookup set'!$S304,'Xlookup set'!$A$1:$R$1200,6,FALSE)),"")</f>
        <v/>
      </c>
      <c r="F304" t="str">
        <f t="array" aca="1" ref="F304" ca="1">IFERROR(F(VLOOKUP('Xlookup set'!$S304,'Xlookup set'!$A$1:$R$1200,7,FALSE)=0,"",VLOOKUP('Xlookup set'!$S304,'Xlookup set'!$A$1:$R$1200,7,FALSE)),"")</f>
        <v/>
      </c>
      <c r="G304" t="str">
        <f>IFERROR(IF(VLOOKUP('Xlookup set'!$S304,'Xlookup set'!$A$1:$R$1200,8,FALSE)=0,"",VLOOKUP('Xlookup set'!$S304,'Xlookup set'!$A$1:$R$1200,8,FALSE)),"")</f>
        <v/>
      </c>
      <c r="H304" s="89" t="str">
        <f>IFERROR(IF(VLOOKUP('Xlookup set'!$S304,'Xlookup set'!$A$1:$R$1200,9,FALSE)=0,"",VLOOKUP('Xlookup set'!$S304,'Xlookup set'!$A$1:$R$1200,9,FALSE)),"")</f>
        <v/>
      </c>
      <c r="I304" t="str">
        <f>IFERROR(IF(VLOOKUP('Xlookup set'!$S304,'Xlookup set'!$A$1:$R$1200,10,FALSE)=0,"",VLOOKUP('Xlookup set'!$S304,'Xlookup set'!$A$1:$R$1200,10,FALSE)),"")</f>
        <v/>
      </c>
      <c r="J304" t="str">
        <f>IFERROR(IF(VLOOKUP('Xlookup set'!$S304,'Xlookup set'!$A$1:$R$1200,11,FALSE)=0,"",VLOOKUP('Xlookup set'!$S304,'Xlookup set'!$A$1:$R$1200,11,FALSE)),"")</f>
        <v/>
      </c>
      <c r="K304" t="str">
        <f>IFERROR(IF(VLOOKUP('Xlookup set'!$S304,'Xlookup set'!$A$1:$R$1200,12,FALSE)=0,"",VLOOKUP('Xlookup set'!$S304,'Xlookup set'!$A$1:$R$1200,12,FALSE)),"")</f>
        <v/>
      </c>
      <c r="L304" t="str">
        <f>IFERROR(IF(VLOOKUP('Xlookup set'!$S304,'Xlookup set'!$A$1:$R$1200,13,FALSE)=0,"",VLOOKUP('Xlookup set'!$S304,'Xlookup set'!$A$1:$R$1200,13,FALSE)),"")</f>
        <v/>
      </c>
      <c r="M304" t="str">
        <f>IFERROR(IF(VLOOKUP('Xlookup set'!$S304,'Xlookup set'!$A$1:$R$1200,14,FALSE)=0,"",VLOOKUP('Xlookup set'!$S304,'Xlookup set'!$A$1:$R$1200,14,FALSE)),"")</f>
        <v/>
      </c>
      <c r="N304" t="str">
        <f>IFERROR(IF(VLOOKUP('Xlookup set'!$S304,'Xlookup set'!$A$1:$R$1200,15,FALSE)=0,"",VLOOKUP('Xlookup set'!$S304,'Xlookup set'!$A$1:$R$1200,15,FALSE)),"")</f>
        <v/>
      </c>
      <c r="O304" t="str">
        <f>IFERROR(IF(VLOOKUP('Xlookup set'!$S304,'Xlookup set'!$A$1:$R$1200,16,FALSE)=0,"",VLOOKUP('Xlookup set'!$S304,'Xlookup set'!$A$1:$R$1200,16,FALSE)),"")</f>
        <v/>
      </c>
      <c r="P304" t="str">
        <f t="array" aca="1" ref="P304" ca="1">IFERROR(Y2IF(VLOOKUP('Xlookup set'!$S304,'Xlookup set'!$A$1:$R$1200,17,FALSE)=0,"",VLOOKUP('Xlookup set'!$S304,'Xlookup set'!$A$1:$R$1200,17,FALSE)),"")</f>
        <v/>
      </c>
      <c r="Q304" t="str">
        <f>IFERROR(IF(VLOOKUP('Xlookup set'!$S304,'Xlookup set'!$A$1:$R$1200,18,FALSE)=0,"",VLOOKUP('Xlookup set'!$S304,'Xlookup set'!$A$1:$R$1200,18,FALSE)),"")</f>
        <v/>
      </c>
    </row>
    <row r="305" spans="1:17">
      <c r="A305" t="str">
        <f>IFERROR(VLOOKUP('Xlookup set'!$S305,'Xlookup set'!$A$1:$R$1200,2,FALSE),"")</f>
        <v/>
      </c>
      <c r="B305" t="str">
        <f>IF(I305&lt;&gt;"",ドッグキャリー!$I$2,"")</f>
        <v/>
      </c>
      <c r="C305" t="str">
        <f t="shared" si="12"/>
        <v/>
      </c>
      <c r="D305" t="str">
        <f t="shared" si="13"/>
        <v/>
      </c>
      <c r="E305" t="str">
        <f>IFERROR(IF(VLOOKUP('Xlookup set'!$S305,'Xlookup set'!$A$1:$R$1200,6,FALSE)=0,"",VLOOKUP('Xlookup set'!$S305,'Xlookup set'!$A$1:$R$1200,6,FALSE)),"")</f>
        <v/>
      </c>
      <c r="F305" t="str">
        <f t="array" aca="1" ref="F305" ca="1">IFERROR(F(VLOOKUP('Xlookup set'!$S305,'Xlookup set'!$A$1:$R$1200,7,FALSE)=0,"",VLOOKUP('Xlookup set'!$S305,'Xlookup set'!$A$1:$R$1200,7,FALSE)),"")</f>
        <v/>
      </c>
      <c r="G305" t="str">
        <f>IFERROR(IF(VLOOKUP('Xlookup set'!$S305,'Xlookup set'!$A$1:$R$1200,8,FALSE)=0,"",VLOOKUP('Xlookup set'!$S305,'Xlookup set'!$A$1:$R$1200,8,FALSE)),"")</f>
        <v/>
      </c>
      <c r="H305" s="89" t="str">
        <f>IFERROR(IF(VLOOKUP('Xlookup set'!$S305,'Xlookup set'!$A$1:$R$1200,9,FALSE)=0,"",VLOOKUP('Xlookup set'!$S305,'Xlookup set'!$A$1:$R$1200,9,FALSE)),"")</f>
        <v/>
      </c>
      <c r="I305" t="str">
        <f>IFERROR(IF(VLOOKUP('Xlookup set'!$S305,'Xlookup set'!$A$1:$R$1200,10,FALSE)=0,"",VLOOKUP('Xlookup set'!$S305,'Xlookup set'!$A$1:$R$1200,10,FALSE)),"")</f>
        <v/>
      </c>
      <c r="J305" t="str">
        <f>IFERROR(IF(VLOOKUP('Xlookup set'!$S305,'Xlookup set'!$A$1:$R$1200,11,FALSE)=0,"",VLOOKUP('Xlookup set'!$S305,'Xlookup set'!$A$1:$R$1200,11,FALSE)),"")</f>
        <v/>
      </c>
      <c r="K305" t="str">
        <f>IFERROR(IF(VLOOKUP('Xlookup set'!$S305,'Xlookup set'!$A$1:$R$1200,12,FALSE)=0,"",VLOOKUP('Xlookup set'!$S305,'Xlookup set'!$A$1:$R$1200,12,FALSE)),"")</f>
        <v/>
      </c>
      <c r="L305" t="str">
        <f>IFERROR(IF(VLOOKUP('Xlookup set'!$S305,'Xlookup set'!$A$1:$R$1200,13,FALSE)=0,"",VLOOKUP('Xlookup set'!$S305,'Xlookup set'!$A$1:$R$1200,13,FALSE)),"")</f>
        <v/>
      </c>
      <c r="M305" t="str">
        <f>IFERROR(IF(VLOOKUP('Xlookup set'!$S305,'Xlookup set'!$A$1:$R$1200,14,FALSE)=0,"",VLOOKUP('Xlookup set'!$S305,'Xlookup set'!$A$1:$R$1200,14,FALSE)),"")</f>
        <v/>
      </c>
      <c r="N305" t="str">
        <f>IFERROR(IF(VLOOKUP('Xlookup set'!$S305,'Xlookup set'!$A$1:$R$1200,15,FALSE)=0,"",VLOOKUP('Xlookup set'!$S305,'Xlookup set'!$A$1:$R$1200,15,FALSE)),"")</f>
        <v/>
      </c>
      <c r="O305" t="str">
        <f>IFERROR(IF(VLOOKUP('Xlookup set'!$S305,'Xlookup set'!$A$1:$R$1200,16,FALSE)=0,"",VLOOKUP('Xlookup set'!$S305,'Xlookup set'!$A$1:$R$1200,16,FALSE)),"")</f>
        <v/>
      </c>
      <c r="P305" t="str">
        <f t="array" aca="1" ref="P305" ca="1">IFERROR(Y2IF(VLOOKUP('Xlookup set'!$S305,'Xlookup set'!$A$1:$R$1200,17,FALSE)=0,"",VLOOKUP('Xlookup set'!$S305,'Xlookup set'!$A$1:$R$1200,17,FALSE)),"")</f>
        <v/>
      </c>
      <c r="Q305" t="str">
        <f>IFERROR(IF(VLOOKUP('Xlookup set'!$S305,'Xlookup set'!$A$1:$R$1200,18,FALSE)=0,"",VLOOKUP('Xlookup set'!$S305,'Xlookup set'!$A$1:$R$1200,18,FALSE)),"")</f>
        <v/>
      </c>
    </row>
    <row r="306" spans="1:17">
      <c r="A306" t="str">
        <f>IFERROR(VLOOKUP('Xlookup set'!$S306,'Xlookup set'!$A$1:$R$1200,2,FALSE),"")</f>
        <v/>
      </c>
      <c r="B306" t="str">
        <f>IF(I306&lt;&gt;"",ドッグキャリー!$I$2,"")</f>
        <v/>
      </c>
      <c r="C306" t="str">
        <f t="shared" si="12"/>
        <v/>
      </c>
      <c r="D306" t="str">
        <f t="shared" si="13"/>
        <v/>
      </c>
      <c r="E306" t="str">
        <f>IFERROR(IF(VLOOKUP('Xlookup set'!$S306,'Xlookup set'!$A$1:$R$1200,6,FALSE)=0,"",VLOOKUP('Xlookup set'!$S306,'Xlookup set'!$A$1:$R$1200,6,FALSE)),"")</f>
        <v/>
      </c>
      <c r="F306" t="str">
        <f t="array" aca="1" ref="F306" ca="1">IFERROR(F(VLOOKUP('Xlookup set'!$S306,'Xlookup set'!$A$1:$R$1200,7,FALSE)=0,"",VLOOKUP('Xlookup set'!$S306,'Xlookup set'!$A$1:$R$1200,7,FALSE)),"")</f>
        <v/>
      </c>
      <c r="G306" t="str">
        <f>IFERROR(IF(VLOOKUP('Xlookup set'!$S306,'Xlookup set'!$A$1:$R$1200,8,FALSE)=0,"",VLOOKUP('Xlookup set'!$S306,'Xlookup set'!$A$1:$R$1200,8,FALSE)),"")</f>
        <v/>
      </c>
      <c r="H306" s="89" t="str">
        <f>IFERROR(IF(VLOOKUP('Xlookup set'!$S306,'Xlookup set'!$A$1:$R$1200,9,FALSE)=0,"",VLOOKUP('Xlookup set'!$S306,'Xlookup set'!$A$1:$R$1200,9,FALSE)),"")</f>
        <v/>
      </c>
      <c r="I306" t="str">
        <f>IFERROR(IF(VLOOKUP('Xlookup set'!$S306,'Xlookup set'!$A$1:$R$1200,10,FALSE)=0,"",VLOOKUP('Xlookup set'!$S306,'Xlookup set'!$A$1:$R$1200,10,FALSE)),"")</f>
        <v/>
      </c>
      <c r="J306" t="str">
        <f>IFERROR(IF(VLOOKUP('Xlookup set'!$S306,'Xlookup set'!$A$1:$R$1200,11,FALSE)=0,"",VLOOKUP('Xlookup set'!$S306,'Xlookup set'!$A$1:$R$1200,11,FALSE)),"")</f>
        <v/>
      </c>
      <c r="K306" t="str">
        <f>IFERROR(IF(VLOOKUP('Xlookup set'!$S306,'Xlookup set'!$A$1:$R$1200,12,FALSE)=0,"",VLOOKUP('Xlookup set'!$S306,'Xlookup set'!$A$1:$R$1200,12,FALSE)),"")</f>
        <v/>
      </c>
      <c r="L306" t="str">
        <f>IFERROR(IF(VLOOKUP('Xlookup set'!$S306,'Xlookup set'!$A$1:$R$1200,13,FALSE)=0,"",VLOOKUP('Xlookup set'!$S306,'Xlookup set'!$A$1:$R$1200,13,FALSE)),"")</f>
        <v/>
      </c>
      <c r="M306" t="str">
        <f>IFERROR(IF(VLOOKUP('Xlookup set'!$S306,'Xlookup set'!$A$1:$R$1200,14,FALSE)=0,"",VLOOKUP('Xlookup set'!$S306,'Xlookup set'!$A$1:$R$1200,14,FALSE)),"")</f>
        <v/>
      </c>
      <c r="N306" t="str">
        <f>IFERROR(IF(VLOOKUP('Xlookup set'!$S306,'Xlookup set'!$A$1:$R$1200,15,FALSE)=0,"",VLOOKUP('Xlookup set'!$S306,'Xlookup set'!$A$1:$R$1200,15,FALSE)),"")</f>
        <v/>
      </c>
      <c r="O306" t="str">
        <f>IFERROR(IF(VLOOKUP('Xlookup set'!$S306,'Xlookup set'!$A$1:$R$1200,16,FALSE)=0,"",VLOOKUP('Xlookup set'!$S306,'Xlookup set'!$A$1:$R$1200,16,FALSE)),"")</f>
        <v/>
      </c>
      <c r="P306" t="str">
        <f t="array" aca="1" ref="P306" ca="1">IFERROR(Y2IF(VLOOKUP('Xlookup set'!$S306,'Xlookup set'!$A$1:$R$1200,17,FALSE)=0,"",VLOOKUP('Xlookup set'!$S306,'Xlookup set'!$A$1:$R$1200,17,FALSE)),"")</f>
        <v/>
      </c>
      <c r="Q306" t="str">
        <f>IFERROR(IF(VLOOKUP('Xlookup set'!$S306,'Xlookup set'!$A$1:$R$1200,18,FALSE)=0,"",VLOOKUP('Xlookup set'!$S306,'Xlookup set'!$A$1:$R$1200,18,FALSE)),"")</f>
        <v/>
      </c>
    </row>
    <row r="307" spans="1:17">
      <c r="A307" t="str">
        <f>IFERROR(VLOOKUP('Xlookup set'!$S307,'Xlookup set'!$A$1:$R$1200,2,FALSE),"")</f>
        <v/>
      </c>
      <c r="B307" t="str">
        <f>IF(I307&lt;&gt;"",ドッグキャリー!$I$2,"")</f>
        <v/>
      </c>
      <c r="C307" t="str">
        <f t="shared" si="12"/>
        <v/>
      </c>
      <c r="D307" t="str">
        <f t="shared" si="13"/>
        <v/>
      </c>
      <c r="E307" t="str">
        <f>IFERROR(IF(VLOOKUP('Xlookup set'!$S307,'Xlookup set'!$A$1:$R$1200,6,FALSE)=0,"",VLOOKUP('Xlookup set'!$S307,'Xlookup set'!$A$1:$R$1200,6,FALSE)),"")</f>
        <v/>
      </c>
      <c r="F307" t="str">
        <f t="array" aca="1" ref="F307" ca="1">IFERROR(F(VLOOKUP('Xlookup set'!$S307,'Xlookup set'!$A$1:$R$1200,7,FALSE)=0,"",VLOOKUP('Xlookup set'!$S307,'Xlookup set'!$A$1:$R$1200,7,FALSE)),"")</f>
        <v/>
      </c>
      <c r="G307" t="str">
        <f>IFERROR(IF(VLOOKUP('Xlookup set'!$S307,'Xlookup set'!$A$1:$R$1200,8,FALSE)=0,"",VLOOKUP('Xlookup set'!$S307,'Xlookup set'!$A$1:$R$1200,8,FALSE)),"")</f>
        <v/>
      </c>
      <c r="H307" s="89" t="str">
        <f>IFERROR(IF(VLOOKUP('Xlookup set'!$S307,'Xlookup set'!$A$1:$R$1200,9,FALSE)=0,"",VLOOKUP('Xlookup set'!$S307,'Xlookup set'!$A$1:$R$1200,9,FALSE)),"")</f>
        <v/>
      </c>
      <c r="I307" t="str">
        <f>IFERROR(IF(VLOOKUP('Xlookup set'!$S307,'Xlookup set'!$A$1:$R$1200,10,FALSE)=0,"",VLOOKUP('Xlookup set'!$S307,'Xlookup set'!$A$1:$R$1200,10,FALSE)),"")</f>
        <v/>
      </c>
      <c r="J307" t="str">
        <f>IFERROR(IF(VLOOKUP('Xlookup set'!$S307,'Xlookup set'!$A$1:$R$1200,11,FALSE)=0,"",VLOOKUP('Xlookup set'!$S307,'Xlookup set'!$A$1:$R$1200,11,FALSE)),"")</f>
        <v/>
      </c>
      <c r="K307" t="str">
        <f>IFERROR(IF(VLOOKUP('Xlookup set'!$S307,'Xlookup set'!$A$1:$R$1200,12,FALSE)=0,"",VLOOKUP('Xlookup set'!$S307,'Xlookup set'!$A$1:$R$1200,12,FALSE)),"")</f>
        <v/>
      </c>
      <c r="L307" t="str">
        <f>IFERROR(IF(VLOOKUP('Xlookup set'!$S307,'Xlookup set'!$A$1:$R$1200,13,FALSE)=0,"",VLOOKUP('Xlookup set'!$S307,'Xlookup set'!$A$1:$R$1200,13,FALSE)),"")</f>
        <v/>
      </c>
      <c r="M307" t="str">
        <f>IFERROR(IF(VLOOKUP('Xlookup set'!$S307,'Xlookup set'!$A$1:$R$1200,14,FALSE)=0,"",VLOOKUP('Xlookup set'!$S307,'Xlookup set'!$A$1:$R$1200,14,FALSE)),"")</f>
        <v/>
      </c>
      <c r="N307" t="str">
        <f>IFERROR(IF(VLOOKUP('Xlookup set'!$S307,'Xlookup set'!$A$1:$R$1200,15,FALSE)=0,"",VLOOKUP('Xlookup set'!$S307,'Xlookup set'!$A$1:$R$1200,15,FALSE)),"")</f>
        <v/>
      </c>
      <c r="O307" t="str">
        <f>IFERROR(IF(VLOOKUP('Xlookup set'!$S307,'Xlookup set'!$A$1:$R$1200,16,FALSE)=0,"",VLOOKUP('Xlookup set'!$S307,'Xlookup set'!$A$1:$R$1200,16,FALSE)),"")</f>
        <v/>
      </c>
      <c r="P307" t="str">
        <f t="array" aca="1" ref="P307" ca="1">IFERROR(Y2IF(VLOOKUP('Xlookup set'!$S307,'Xlookup set'!$A$1:$R$1200,17,FALSE)=0,"",VLOOKUP('Xlookup set'!$S307,'Xlookup set'!$A$1:$R$1200,17,FALSE)),"")</f>
        <v/>
      </c>
      <c r="Q307" t="str">
        <f>IFERROR(IF(VLOOKUP('Xlookup set'!$S307,'Xlookup set'!$A$1:$R$1200,18,FALSE)=0,"",VLOOKUP('Xlookup set'!$S307,'Xlookup set'!$A$1:$R$1200,18,FALSE)),"")</f>
        <v/>
      </c>
    </row>
    <row r="308" spans="1:17">
      <c r="A308" t="str">
        <f>IFERROR(VLOOKUP('Xlookup set'!$S308,'Xlookup set'!$A$1:$R$1200,2,FALSE),"")</f>
        <v/>
      </c>
      <c r="B308" t="str">
        <f>IF(I308&lt;&gt;"",ドッグキャリー!$I$2,"")</f>
        <v/>
      </c>
      <c r="C308" t="str">
        <f t="shared" si="12"/>
        <v/>
      </c>
      <c r="D308" t="str">
        <f t="shared" si="13"/>
        <v/>
      </c>
      <c r="E308" t="str">
        <f>IFERROR(IF(VLOOKUP('Xlookup set'!$S308,'Xlookup set'!$A$1:$R$1200,6,FALSE)=0,"",VLOOKUP('Xlookup set'!$S308,'Xlookup set'!$A$1:$R$1200,6,FALSE)),"")</f>
        <v/>
      </c>
      <c r="F308" t="str">
        <f t="array" aca="1" ref="F308" ca="1">IFERROR(F(VLOOKUP('Xlookup set'!$S308,'Xlookup set'!$A$1:$R$1200,7,FALSE)=0,"",VLOOKUP('Xlookup set'!$S308,'Xlookup set'!$A$1:$R$1200,7,FALSE)),"")</f>
        <v/>
      </c>
      <c r="G308" t="str">
        <f>IFERROR(IF(VLOOKUP('Xlookup set'!$S308,'Xlookup set'!$A$1:$R$1200,8,FALSE)=0,"",VLOOKUP('Xlookup set'!$S308,'Xlookup set'!$A$1:$R$1200,8,FALSE)),"")</f>
        <v/>
      </c>
      <c r="H308" s="89" t="str">
        <f>IFERROR(IF(VLOOKUP('Xlookup set'!$S308,'Xlookup set'!$A$1:$R$1200,9,FALSE)=0,"",VLOOKUP('Xlookup set'!$S308,'Xlookup set'!$A$1:$R$1200,9,FALSE)),"")</f>
        <v/>
      </c>
      <c r="I308" t="str">
        <f>IFERROR(IF(VLOOKUP('Xlookup set'!$S308,'Xlookup set'!$A$1:$R$1200,10,FALSE)=0,"",VLOOKUP('Xlookup set'!$S308,'Xlookup set'!$A$1:$R$1200,10,FALSE)),"")</f>
        <v/>
      </c>
      <c r="J308" t="str">
        <f>IFERROR(IF(VLOOKUP('Xlookup set'!$S308,'Xlookup set'!$A$1:$R$1200,11,FALSE)=0,"",VLOOKUP('Xlookup set'!$S308,'Xlookup set'!$A$1:$R$1200,11,FALSE)),"")</f>
        <v/>
      </c>
      <c r="K308" t="str">
        <f>IFERROR(IF(VLOOKUP('Xlookup set'!$S308,'Xlookup set'!$A$1:$R$1200,12,FALSE)=0,"",VLOOKUP('Xlookup set'!$S308,'Xlookup set'!$A$1:$R$1200,12,FALSE)),"")</f>
        <v/>
      </c>
      <c r="L308" t="str">
        <f>IFERROR(IF(VLOOKUP('Xlookup set'!$S308,'Xlookup set'!$A$1:$R$1200,13,FALSE)=0,"",VLOOKUP('Xlookup set'!$S308,'Xlookup set'!$A$1:$R$1200,13,FALSE)),"")</f>
        <v/>
      </c>
      <c r="M308" t="str">
        <f>IFERROR(IF(VLOOKUP('Xlookup set'!$S308,'Xlookup set'!$A$1:$R$1200,14,FALSE)=0,"",VLOOKUP('Xlookup set'!$S308,'Xlookup set'!$A$1:$R$1200,14,FALSE)),"")</f>
        <v/>
      </c>
      <c r="N308" t="str">
        <f>IFERROR(IF(VLOOKUP('Xlookup set'!$S308,'Xlookup set'!$A$1:$R$1200,15,FALSE)=0,"",VLOOKUP('Xlookup set'!$S308,'Xlookup set'!$A$1:$R$1200,15,FALSE)),"")</f>
        <v/>
      </c>
      <c r="O308" t="str">
        <f>IFERROR(IF(VLOOKUP('Xlookup set'!$S308,'Xlookup set'!$A$1:$R$1200,16,FALSE)=0,"",VLOOKUP('Xlookup set'!$S308,'Xlookup set'!$A$1:$R$1200,16,FALSE)),"")</f>
        <v/>
      </c>
      <c r="P308" t="str">
        <f t="array" aca="1" ref="P308" ca="1">IFERROR(Y2IF(VLOOKUP('Xlookup set'!$S308,'Xlookup set'!$A$1:$R$1200,17,FALSE)=0,"",VLOOKUP('Xlookup set'!$S308,'Xlookup set'!$A$1:$R$1200,17,FALSE)),"")</f>
        <v/>
      </c>
      <c r="Q308" t="str">
        <f>IFERROR(IF(VLOOKUP('Xlookup set'!$S308,'Xlookup set'!$A$1:$R$1200,18,FALSE)=0,"",VLOOKUP('Xlookup set'!$S308,'Xlookup set'!$A$1:$R$1200,18,FALSE)),"")</f>
        <v/>
      </c>
    </row>
    <row r="309" spans="1:17">
      <c r="A309" t="str">
        <f>IFERROR(VLOOKUP('Xlookup set'!$S309,'Xlookup set'!$A$1:$R$1200,2,FALSE),"")</f>
        <v/>
      </c>
      <c r="B309" t="str">
        <f>IF(I309&lt;&gt;"",ドッグキャリー!$I$2,"")</f>
        <v/>
      </c>
      <c r="C309" t="str">
        <f t="shared" si="12"/>
        <v/>
      </c>
      <c r="D309" t="str">
        <f t="shared" si="13"/>
        <v/>
      </c>
      <c r="E309" t="str">
        <f>IFERROR(IF(VLOOKUP('Xlookup set'!$S309,'Xlookup set'!$A$1:$R$1200,6,FALSE)=0,"",VLOOKUP('Xlookup set'!$S309,'Xlookup set'!$A$1:$R$1200,6,FALSE)),"")</f>
        <v/>
      </c>
      <c r="F309" t="str">
        <f t="array" aca="1" ref="F309" ca="1">IFERROR(F(VLOOKUP('Xlookup set'!$S309,'Xlookup set'!$A$1:$R$1200,7,FALSE)=0,"",VLOOKUP('Xlookup set'!$S309,'Xlookup set'!$A$1:$R$1200,7,FALSE)),"")</f>
        <v/>
      </c>
      <c r="G309" t="str">
        <f>IFERROR(IF(VLOOKUP('Xlookup set'!$S309,'Xlookup set'!$A$1:$R$1200,8,FALSE)=0,"",VLOOKUP('Xlookup set'!$S309,'Xlookup set'!$A$1:$R$1200,8,FALSE)),"")</f>
        <v/>
      </c>
      <c r="H309" s="89" t="str">
        <f>IFERROR(IF(VLOOKUP('Xlookup set'!$S309,'Xlookup set'!$A$1:$R$1200,9,FALSE)=0,"",VLOOKUP('Xlookup set'!$S309,'Xlookup set'!$A$1:$R$1200,9,FALSE)),"")</f>
        <v/>
      </c>
      <c r="I309" t="str">
        <f>IFERROR(IF(VLOOKUP('Xlookup set'!$S309,'Xlookup set'!$A$1:$R$1200,10,FALSE)=0,"",VLOOKUP('Xlookup set'!$S309,'Xlookup set'!$A$1:$R$1200,10,FALSE)),"")</f>
        <v/>
      </c>
      <c r="J309" t="str">
        <f>IFERROR(IF(VLOOKUP('Xlookup set'!$S309,'Xlookup set'!$A$1:$R$1200,11,FALSE)=0,"",VLOOKUP('Xlookup set'!$S309,'Xlookup set'!$A$1:$R$1200,11,FALSE)),"")</f>
        <v/>
      </c>
      <c r="K309" t="str">
        <f>IFERROR(IF(VLOOKUP('Xlookup set'!$S309,'Xlookup set'!$A$1:$R$1200,12,FALSE)=0,"",VLOOKUP('Xlookup set'!$S309,'Xlookup set'!$A$1:$R$1200,12,FALSE)),"")</f>
        <v/>
      </c>
      <c r="L309" t="str">
        <f>IFERROR(IF(VLOOKUP('Xlookup set'!$S309,'Xlookup set'!$A$1:$R$1200,13,FALSE)=0,"",VLOOKUP('Xlookup set'!$S309,'Xlookup set'!$A$1:$R$1200,13,FALSE)),"")</f>
        <v/>
      </c>
      <c r="M309" t="str">
        <f>IFERROR(IF(VLOOKUP('Xlookup set'!$S309,'Xlookup set'!$A$1:$R$1200,14,FALSE)=0,"",VLOOKUP('Xlookup set'!$S309,'Xlookup set'!$A$1:$R$1200,14,FALSE)),"")</f>
        <v/>
      </c>
      <c r="N309" t="str">
        <f>IFERROR(IF(VLOOKUP('Xlookup set'!$S309,'Xlookup set'!$A$1:$R$1200,15,FALSE)=0,"",VLOOKUP('Xlookup set'!$S309,'Xlookup set'!$A$1:$R$1200,15,FALSE)),"")</f>
        <v/>
      </c>
      <c r="O309" t="str">
        <f>IFERROR(IF(VLOOKUP('Xlookup set'!$S309,'Xlookup set'!$A$1:$R$1200,16,FALSE)=0,"",VLOOKUP('Xlookup set'!$S309,'Xlookup set'!$A$1:$R$1200,16,FALSE)),"")</f>
        <v/>
      </c>
      <c r="P309" t="str">
        <f t="array" aca="1" ref="P309" ca="1">IFERROR(Y2IF(VLOOKUP('Xlookup set'!$S309,'Xlookup set'!$A$1:$R$1200,17,FALSE)=0,"",VLOOKUP('Xlookup set'!$S309,'Xlookup set'!$A$1:$R$1200,17,FALSE)),"")</f>
        <v/>
      </c>
      <c r="Q309" t="str">
        <f>IFERROR(IF(VLOOKUP('Xlookup set'!$S309,'Xlookup set'!$A$1:$R$1200,18,FALSE)=0,"",VLOOKUP('Xlookup set'!$S309,'Xlookup set'!$A$1:$R$1200,18,FALSE)),"")</f>
        <v/>
      </c>
    </row>
    <row r="310" spans="1:17">
      <c r="A310" t="str">
        <f>IFERROR(VLOOKUP('Xlookup set'!$S310,'Xlookup set'!$A$1:$R$1200,2,FALSE),"")</f>
        <v/>
      </c>
      <c r="B310" t="str">
        <f>IF(I310&lt;&gt;"",ドッグキャリー!$I$2,"")</f>
        <v/>
      </c>
      <c r="C310" t="str">
        <f t="shared" si="12"/>
        <v/>
      </c>
      <c r="D310" t="str">
        <f t="shared" si="13"/>
        <v/>
      </c>
      <c r="E310" t="str">
        <f>IFERROR(IF(VLOOKUP('Xlookup set'!$S310,'Xlookup set'!$A$1:$R$1200,6,FALSE)=0,"",VLOOKUP('Xlookup set'!$S310,'Xlookup set'!$A$1:$R$1200,6,FALSE)),"")</f>
        <v/>
      </c>
      <c r="F310" t="str">
        <f t="array" aca="1" ref="F310" ca="1">IFERROR(F(VLOOKUP('Xlookup set'!$S310,'Xlookup set'!$A$1:$R$1200,7,FALSE)=0,"",VLOOKUP('Xlookup set'!$S310,'Xlookup set'!$A$1:$R$1200,7,FALSE)),"")</f>
        <v/>
      </c>
      <c r="G310" t="str">
        <f>IFERROR(IF(VLOOKUP('Xlookup set'!$S310,'Xlookup set'!$A$1:$R$1200,8,FALSE)=0,"",VLOOKUP('Xlookup set'!$S310,'Xlookup set'!$A$1:$R$1200,8,FALSE)),"")</f>
        <v/>
      </c>
      <c r="H310" s="89" t="str">
        <f>IFERROR(IF(VLOOKUP('Xlookup set'!$S310,'Xlookup set'!$A$1:$R$1200,9,FALSE)=0,"",VLOOKUP('Xlookup set'!$S310,'Xlookup set'!$A$1:$R$1200,9,FALSE)),"")</f>
        <v/>
      </c>
      <c r="I310" t="str">
        <f>IFERROR(IF(VLOOKUP('Xlookup set'!$S310,'Xlookup set'!$A$1:$R$1200,10,FALSE)=0,"",VLOOKUP('Xlookup set'!$S310,'Xlookup set'!$A$1:$R$1200,10,FALSE)),"")</f>
        <v/>
      </c>
      <c r="J310" t="str">
        <f>IFERROR(IF(VLOOKUP('Xlookup set'!$S310,'Xlookup set'!$A$1:$R$1200,11,FALSE)=0,"",VLOOKUP('Xlookup set'!$S310,'Xlookup set'!$A$1:$R$1200,11,FALSE)),"")</f>
        <v/>
      </c>
      <c r="K310" t="str">
        <f>IFERROR(IF(VLOOKUP('Xlookup set'!$S310,'Xlookup set'!$A$1:$R$1200,12,FALSE)=0,"",VLOOKUP('Xlookup set'!$S310,'Xlookup set'!$A$1:$R$1200,12,FALSE)),"")</f>
        <v/>
      </c>
      <c r="L310" t="str">
        <f>IFERROR(IF(VLOOKUP('Xlookup set'!$S310,'Xlookup set'!$A$1:$R$1200,13,FALSE)=0,"",VLOOKUP('Xlookup set'!$S310,'Xlookup set'!$A$1:$R$1200,13,FALSE)),"")</f>
        <v/>
      </c>
      <c r="M310" t="str">
        <f>IFERROR(IF(VLOOKUP('Xlookup set'!$S310,'Xlookup set'!$A$1:$R$1200,14,FALSE)=0,"",VLOOKUP('Xlookup set'!$S310,'Xlookup set'!$A$1:$R$1200,14,FALSE)),"")</f>
        <v/>
      </c>
      <c r="N310" t="str">
        <f>IFERROR(IF(VLOOKUP('Xlookup set'!$S310,'Xlookup set'!$A$1:$R$1200,15,FALSE)=0,"",VLOOKUP('Xlookup set'!$S310,'Xlookup set'!$A$1:$R$1200,15,FALSE)),"")</f>
        <v/>
      </c>
      <c r="O310" t="str">
        <f>IFERROR(IF(VLOOKUP('Xlookup set'!$S310,'Xlookup set'!$A$1:$R$1200,16,FALSE)=0,"",VLOOKUP('Xlookup set'!$S310,'Xlookup set'!$A$1:$R$1200,16,FALSE)),"")</f>
        <v/>
      </c>
      <c r="P310" t="str">
        <f t="array" aca="1" ref="P310" ca="1">IFERROR(Y2IF(VLOOKUP('Xlookup set'!$S310,'Xlookup set'!$A$1:$R$1200,17,FALSE)=0,"",VLOOKUP('Xlookup set'!$S310,'Xlookup set'!$A$1:$R$1200,17,FALSE)),"")</f>
        <v/>
      </c>
      <c r="Q310" t="str">
        <f>IFERROR(IF(VLOOKUP('Xlookup set'!$S310,'Xlookup set'!$A$1:$R$1200,18,FALSE)=0,"",VLOOKUP('Xlookup set'!$S310,'Xlookup set'!$A$1:$R$1200,18,FALSE)),"")</f>
        <v/>
      </c>
    </row>
    <row r="311" spans="1:17">
      <c r="A311" t="str">
        <f>IFERROR(VLOOKUP('Xlookup set'!$S311,'Xlookup set'!$A$1:$R$1200,2,FALSE),"")</f>
        <v/>
      </c>
      <c r="B311" t="str">
        <f>IF(I311&lt;&gt;"",ドッグキャリー!$I$2,"")</f>
        <v/>
      </c>
      <c r="C311" t="str">
        <f t="shared" si="12"/>
        <v/>
      </c>
      <c r="D311" t="str">
        <f t="shared" si="13"/>
        <v/>
      </c>
      <c r="E311" t="str">
        <f>IFERROR(IF(VLOOKUP('Xlookup set'!$S311,'Xlookup set'!$A$1:$R$1200,6,FALSE)=0,"",VLOOKUP('Xlookup set'!$S311,'Xlookup set'!$A$1:$R$1200,6,FALSE)),"")</f>
        <v/>
      </c>
      <c r="F311" t="str">
        <f t="array" aca="1" ref="F311" ca="1">IFERROR(F(VLOOKUP('Xlookup set'!$S311,'Xlookup set'!$A$1:$R$1200,7,FALSE)=0,"",VLOOKUP('Xlookup set'!$S311,'Xlookup set'!$A$1:$R$1200,7,FALSE)),"")</f>
        <v/>
      </c>
      <c r="G311" t="str">
        <f>IFERROR(IF(VLOOKUP('Xlookup set'!$S311,'Xlookup set'!$A$1:$R$1200,8,FALSE)=0,"",VLOOKUP('Xlookup set'!$S311,'Xlookup set'!$A$1:$R$1200,8,FALSE)),"")</f>
        <v/>
      </c>
      <c r="H311" s="89" t="str">
        <f>IFERROR(IF(VLOOKUP('Xlookup set'!$S311,'Xlookup set'!$A$1:$R$1200,9,FALSE)=0,"",VLOOKUP('Xlookup set'!$S311,'Xlookup set'!$A$1:$R$1200,9,FALSE)),"")</f>
        <v/>
      </c>
      <c r="I311" t="str">
        <f>IFERROR(IF(VLOOKUP('Xlookup set'!$S311,'Xlookup set'!$A$1:$R$1200,10,FALSE)=0,"",VLOOKUP('Xlookup set'!$S311,'Xlookup set'!$A$1:$R$1200,10,FALSE)),"")</f>
        <v/>
      </c>
      <c r="J311" t="str">
        <f>IFERROR(IF(VLOOKUP('Xlookup set'!$S311,'Xlookup set'!$A$1:$R$1200,11,FALSE)=0,"",VLOOKUP('Xlookup set'!$S311,'Xlookup set'!$A$1:$R$1200,11,FALSE)),"")</f>
        <v/>
      </c>
      <c r="K311" t="str">
        <f>IFERROR(IF(VLOOKUP('Xlookup set'!$S311,'Xlookup set'!$A$1:$R$1200,12,FALSE)=0,"",VLOOKUP('Xlookup set'!$S311,'Xlookup set'!$A$1:$R$1200,12,FALSE)),"")</f>
        <v/>
      </c>
      <c r="L311" t="str">
        <f>IFERROR(IF(VLOOKUP('Xlookup set'!$S311,'Xlookup set'!$A$1:$R$1200,13,FALSE)=0,"",VLOOKUP('Xlookup set'!$S311,'Xlookup set'!$A$1:$R$1200,13,FALSE)),"")</f>
        <v/>
      </c>
      <c r="M311" t="str">
        <f>IFERROR(IF(VLOOKUP('Xlookup set'!$S311,'Xlookup set'!$A$1:$R$1200,14,FALSE)=0,"",VLOOKUP('Xlookup set'!$S311,'Xlookup set'!$A$1:$R$1200,14,FALSE)),"")</f>
        <v/>
      </c>
      <c r="N311" t="str">
        <f>IFERROR(IF(VLOOKUP('Xlookup set'!$S311,'Xlookup set'!$A$1:$R$1200,15,FALSE)=0,"",VLOOKUP('Xlookup set'!$S311,'Xlookup set'!$A$1:$R$1200,15,FALSE)),"")</f>
        <v/>
      </c>
      <c r="O311" t="str">
        <f>IFERROR(IF(VLOOKUP('Xlookup set'!$S311,'Xlookup set'!$A$1:$R$1200,16,FALSE)=0,"",VLOOKUP('Xlookup set'!$S311,'Xlookup set'!$A$1:$R$1200,16,FALSE)),"")</f>
        <v/>
      </c>
      <c r="P311" t="str">
        <f t="array" aca="1" ref="P311" ca="1">IFERROR(Y2IF(VLOOKUP('Xlookup set'!$S311,'Xlookup set'!$A$1:$R$1200,17,FALSE)=0,"",VLOOKUP('Xlookup set'!$S311,'Xlookup set'!$A$1:$R$1200,17,FALSE)),"")</f>
        <v/>
      </c>
      <c r="Q311" t="str">
        <f>IFERROR(IF(VLOOKUP('Xlookup set'!$S311,'Xlookup set'!$A$1:$R$1200,18,FALSE)=0,"",VLOOKUP('Xlookup set'!$S311,'Xlookup set'!$A$1:$R$1200,18,FALSE)),"")</f>
        <v/>
      </c>
    </row>
    <row r="312" spans="1:17">
      <c r="A312" t="str">
        <f>IFERROR(VLOOKUP('Xlookup set'!$S312,'Xlookup set'!$A$1:$R$1200,2,FALSE),"")</f>
        <v/>
      </c>
      <c r="B312" t="str">
        <f>IF(I312&lt;&gt;"",ドッグキャリー!$I$2,"")</f>
        <v/>
      </c>
      <c r="C312" t="str">
        <f t="shared" si="12"/>
        <v/>
      </c>
      <c r="D312" t="str">
        <f t="shared" si="13"/>
        <v/>
      </c>
      <c r="E312" t="str">
        <f>IFERROR(IF(VLOOKUP('Xlookup set'!$S312,'Xlookup set'!$A$1:$R$1200,6,FALSE)=0,"",VLOOKUP('Xlookup set'!$S312,'Xlookup set'!$A$1:$R$1200,6,FALSE)),"")</f>
        <v/>
      </c>
      <c r="F312" t="str">
        <f t="array" aca="1" ref="F312" ca="1">IFERROR(F(VLOOKUP('Xlookup set'!$S312,'Xlookup set'!$A$1:$R$1200,7,FALSE)=0,"",VLOOKUP('Xlookup set'!$S312,'Xlookup set'!$A$1:$R$1200,7,FALSE)),"")</f>
        <v/>
      </c>
      <c r="G312" t="str">
        <f>IFERROR(IF(VLOOKUP('Xlookup set'!$S312,'Xlookup set'!$A$1:$R$1200,8,FALSE)=0,"",VLOOKUP('Xlookup set'!$S312,'Xlookup set'!$A$1:$R$1200,8,FALSE)),"")</f>
        <v/>
      </c>
      <c r="H312" s="89" t="str">
        <f>IFERROR(IF(VLOOKUP('Xlookup set'!$S312,'Xlookup set'!$A$1:$R$1200,9,FALSE)=0,"",VLOOKUP('Xlookup set'!$S312,'Xlookup set'!$A$1:$R$1200,9,FALSE)),"")</f>
        <v/>
      </c>
      <c r="I312" t="str">
        <f>IFERROR(IF(VLOOKUP('Xlookup set'!$S312,'Xlookup set'!$A$1:$R$1200,10,FALSE)=0,"",VLOOKUP('Xlookup set'!$S312,'Xlookup set'!$A$1:$R$1200,10,FALSE)),"")</f>
        <v/>
      </c>
      <c r="J312" t="str">
        <f>IFERROR(IF(VLOOKUP('Xlookup set'!$S312,'Xlookup set'!$A$1:$R$1200,11,FALSE)=0,"",VLOOKUP('Xlookup set'!$S312,'Xlookup set'!$A$1:$R$1200,11,FALSE)),"")</f>
        <v/>
      </c>
      <c r="K312" t="str">
        <f>IFERROR(IF(VLOOKUP('Xlookup set'!$S312,'Xlookup set'!$A$1:$R$1200,12,FALSE)=0,"",VLOOKUP('Xlookup set'!$S312,'Xlookup set'!$A$1:$R$1200,12,FALSE)),"")</f>
        <v/>
      </c>
      <c r="L312" t="str">
        <f>IFERROR(IF(VLOOKUP('Xlookup set'!$S312,'Xlookup set'!$A$1:$R$1200,13,FALSE)=0,"",VLOOKUP('Xlookup set'!$S312,'Xlookup set'!$A$1:$R$1200,13,FALSE)),"")</f>
        <v/>
      </c>
      <c r="M312" t="str">
        <f>IFERROR(IF(VLOOKUP('Xlookup set'!$S312,'Xlookup set'!$A$1:$R$1200,14,FALSE)=0,"",VLOOKUP('Xlookup set'!$S312,'Xlookup set'!$A$1:$R$1200,14,FALSE)),"")</f>
        <v/>
      </c>
      <c r="N312" t="str">
        <f>IFERROR(IF(VLOOKUP('Xlookup set'!$S312,'Xlookup set'!$A$1:$R$1200,15,FALSE)=0,"",VLOOKUP('Xlookup set'!$S312,'Xlookup set'!$A$1:$R$1200,15,FALSE)),"")</f>
        <v/>
      </c>
      <c r="O312" t="str">
        <f>IFERROR(IF(VLOOKUP('Xlookup set'!$S312,'Xlookup set'!$A$1:$R$1200,16,FALSE)=0,"",VLOOKUP('Xlookup set'!$S312,'Xlookup set'!$A$1:$R$1200,16,FALSE)),"")</f>
        <v/>
      </c>
      <c r="P312" t="str">
        <f t="array" aca="1" ref="P312" ca="1">IFERROR(Y2IF(VLOOKUP('Xlookup set'!$S312,'Xlookup set'!$A$1:$R$1200,17,FALSE)=0,"",VLOOKUP('Xlookup set'!$S312,'Xlookup set'!$A$1:$R$1200,17,FALSE)),"")</f>
        <v/>
      </c>
      <c r="Q312" t="str">
        <f>IFERROR(IF(VLOOKUP('Xlookup set'!$S312,'Xlookup set'!$A$1:$R$1200,18,FALSE)=0,"",VLOOKUP('Xlookup set'!$S312,'Xlookup set'!$A$1:$R$1200,18,FALSE)),"")</f>
        <v/>
      </c>
    </row>
    <row r="313" spans="1:17">
      <c r="A313" t="str">
        <f>IFERROR(VLOOKUP('Xlookup set'!$S313,'Xlookup set'!$A$1:$R$1200,2,FALSE),"")</f>
        <v/>
      </c>
      <c r="B313" t="str">
        <f>IF(I313&lt;&gt;"",ドッグキャリー!$I$2,"")</f>
        <v/>
      </c>
      <c r="C313" t="str">
        <f t="shared" si="12"/>
        <v/>
      </c>
      <c r="D313" t="str">
        <f t="shared" si="13"/>
        <v/>
      </c>
      <c r="E313" t="str">
        <f>IFERROR(IF(VLOOKUP('Xlookup set'!$S313,'Xlookup set'!$A$1:$R$1200,6,FALSE)=0,"",VLOOKUP('Xlookup set'!$S313,'Xlookup set'!$A$1:$R$1200,6,FALSE)),"")</f>
        <v/>
      </c>
      <c r="F313" t="str">
        <f t="array" aca="1" ref="F313" ca="1">IFERROR(F(VLOOKUP('Xlookup set'!$S313,'Xlookup set'!$A$1:$R$1200,7,FALSE)=0,"",VLOOKUP('Xlookup set'!$S313,'Xlookup set'!$A$1:$R$1200,7,FALSE)),"")</f>
        <v/>
      </c>
      <c r="G313" t="str">
        <f>IFERROR(IF(VLOOKUP('Xlookup set'!$S313,'Xlookup set'!$A$1:$R$1200,8,FALSE)=0,"",VLOOKUP('Xlookup set'!$S313,'Xlookup set'!$A$1:$R$1200,8,FALSE)),"")</f>
        <v/>
      </c>
      <c r="H313" s="89" t="str">
        <f>IFERROR(IF(VLOOKUP('Xlookup set'!$S313,'Xlookup set'!$A$1:$R$1200,9,FALSE)=0,"",VLOOKUP('Xlookup set'!$S313,'Xlookup set'!$A$1:$R$1200,9,FALSE)),"")</f>
        <v/>
      </c>
      <c r="I313" t="str">
        <f>IFERROR(IF(VLOOKUP('Xlookup set'!$S313,'Xlookup set'!$A$1:$R$1200,10,FALSE)=0,"",VLOOKUP('Xlookup set'!$S313,'Xlookup set'!$A$1:$R$1200,10,FALSE)),"")</f>
        <v/>
      </c>
      <c r="J313" t="str">
        <f>IFERROR(IF(VLOOKUP('Xlookup set'!$S313,'Xlookup set'!$A$1:$R$1200,11,FALSE)=0,"",VLOOKUP('Xlookup set'!$S313,'Xlookup set'!$A$1:$R$1200,11,FALSE)),"")</f>
        <v/>
      </c>
      <c r="K313" t="str">
        <f>IFERROR(IF(VLOOKUP('Xlookup set'!$S313,'Xlookup set'!$A$1:$R$1200,12,FALSE)=0,"",VLOOKUP('Xlookup set'!$S313,'Xlookup set'!$A$1:$R$1200,12,FALSE)),"")</f>
        <v/>
      </c>
      <c r="L313" t="str">
        <f>IFERROR(IF(VLOOKUP('Xlookup set'!$S313,'Xlookup set'!$A$1:$R$1200,13,FALSE)=0,"",VLOOKUP('Xlookup set'!$S313,'Xlookup set'!$A$1:$R$1200,13,FALSE)),"")</f>
        <v/>
      </c>
      <c r="M313" t="str">
        <f>IFERROR(IF(VLOOKUP('Xlookup set'!$S313,'Xlookup set'!$A$1:$R$1200,14,FALSE)=0,"",VLOOKUP('Xlookup set'!$S313,'Xlookup set'!$A$1:$R$1200,14,FALSE)),"")</f>
        <v/>
      </c>
      <c r="N313" t="str">
        <f>IFERROR(IF(VLOOKUP('Xlookup set'!$S313,'Xlookup set'!$A$1:$R$1200,15,FALSE)=0,"",VLOOKUP('Xlookup set'!$S313,'Xlookup set'!$A$1:$R$1200,15,FALSE)),"")</f>
        <v/>
      </c>
      <c r="O313" t="str">
        <f>IFERROR(IF(VLOOKUP('Xlookup set'!$S313,'Xlookup set'!$A$1:$R$1200,16,FALSE)=0,"",VLOOKUP('Xlookup set'!$S313,'Xlookup set'!$A$1:$R$1200,16,FALSE)),"")</f>
        <v/>
      </c>
      <c r="P313" t="str">
        <f t="array" aca="1" ref="P313" ca="1">IFERROR(Y2IF(VLOOKUP('Xlookup set'!$S313,'Xlookup set'!$A$1:$R$1200,17,FALSE)=0,"",VLOOKUP('Xlookup set'!$S313,'Xlookup set'!$A$1:$R$1200,17,FALSE)),"")</f>
        <v/>
      </c>
      <c r="Q313" t="str">
        <f>IFERROR(IF(VLOOKUP('Xlookup set'!$S313,'Xlookup set'!$A$1:$R$1200,18,FALSE)=0,"",VLOOKUP('Xlookup set'!$S313,'Xlookup set'!$A$1:$R$1200,18,FALSE)),"")</f>
        <v/>
      </c>
    </row>
    <row r="314" spans="1:17">
      <c r="A314" t="str">
        <f>IFERROR(VLOOKUP('Xlookup set'!$S314,'Xlookup set'!$A$1:$R$1200,2,FALSE),"")</f>
        <v/>
      </c>
      <c r="B314" t="str">
        <f>IF(I314&lt;&gt;"",ドッグキャリー!$I$2,"")</f>
        <v/>
      </c>
      <c r="C314" t="str">
        <f t="shared" si="12"/>
        <v/>
      </c>
      <c r="D314" t="str">
        <f t="shared" si="13"/>
        <v/>
      </c>
      <c r="E314" t="str">
        <f>IFERROR(IF(VLOOKUP('Xlookup set'!$S314,'Xlookup set'!$A$1:$R$1200,6,FALSE)=0,"",VLOOKUP('Xlookup set'!$S314,'Xlookup set'!$A$1:$R$1200,6,FALSE)),"")</f>
        <v/>
      </c>
      <c r="F314" t="str">
        <f t="array" aca="1" ref="F314" ca="1">IFERROR(F(VLOOKUP('Xlookup set'!$S314,'Xlookup set'!$A$1:$R$1200,7,FALSE)=0,"",VLOOKUP('Xlookup set'!$S314,'Xlookup set'!$A$1:$R$1200,7,FALSE)),"")</f>
        <v/>
      </c>
      <c r="G314" t="str">
        <f>IFERROR(IF(VLOOKUP('Xlookup set'!$S314,'Xlookup set'!$A$1:$R$1200,8,FALSE)=0,"",VLOOKUP('Xlookup set'!$S314,'Xlookup set'!$A$1:$R$1200,8,FALSE)),"")</f>
        <v/>
      </c>
      <c r="H314" s="89" t="str">
        <f>IFERROR(IF(VLOOKUP('Xlookup set'!$S314,'Xlookup set'!$A$1:$R$1200,9,FALSE)=0,"",VLOOKUP('Xlookup set'!$S314,'Xlookup set'!$A$1:$R$1200,9,FALSE)),"")</f>
        <v/>
      </c>
      <c r="I314" t="str">
        <f>IFERROR(IF(VLOOKUP('Xlookup set'!$S314,'Xlookup set'!$A$1:$R$1200,10,FALSE)=0,"",VLOOKUP('Xlookup set'!$S314,'Xlookup set'!$A$1:$R$1200,10,FALSE)),"")</f>
        <v/>
      </c>
      <c r="J314" t="str">
        <f>IFERROR(IF(VLOOKUP('Xlookup set'!$S314,'Xlookup set'!$A$1:$R$1200,11,FALSE)=0,"",VLOOKUP('Xlookup set'!$S314,'Xlookup set'!$A$1:$R$1200,11,FALSE)),"")</f>
        <v/>
      </c>
      <c r="K314" t="str">
        <f>IFERROR(IF(VLOOKUP('Xlookup set'!$S314,'Xlookup set'!$A$1:$R$1200,12,FALSE)=0,"",VLOOKUP('Xlookup set'!$S314,'Xlookup set'!$A$1:$R$1200,12,FALSE)),"")</f>
        <v/>
      </c>
      <c r="L314" t="str">
        <f>IFERROR(IF(VLOOKUP('Xlookup set'!$S314,'Xlookup set'!$A$1:$R$1200,13,FALSE)=0,"",VLOOKUP('Xlookup set'!$S314,'Xlookup set'!$A$1:$R$1200,13,FALSE)),"")</f>
        <v/>
      </c>
      <c r="M314" t="str">
        <f>IFERROR(IF(VLOOKUP('Xlookup set'!$S314,'Xlookup set'!$A$1:$R$1200,14,FALSE)=0,"",VLOOKUP('Xlookup set'!$S314,'Xlookup set'!$A$1:$R$1200,14,FALSE)),"")</f>
        <v/>
      </c>
      <c r="N314" t="str">
        <f>IFERROR(IF(VLOOKUP('Xlookup set'!$S314,'Xlookup set'!$A$1:$R$1200,15,FALSE)=0,"",VLOOKUP('Xlookup set'!$S314,'Xlookup set'!$A$1:$R$1200,15,FALSE)),"")</f>
        <v/>
      </c>
      <c r="O314" t="str">
        <f>IFERROR(IF(VLOOKUP('Xlookup set'!$S314,'Xlookup set'!$A$1:$R$1200,16,FALSE)=0,"",VLOOKUP('Xlookup set'!$S314,'Xlookup set'!$A$1:$R$1200,16,FALSE)),"")</f>
        <v/>
      </c>
      <c r="P314" t="str">
        <f t="array" aca="1" ref="P314" ca="1">IFERROR(Y2IF(VLOOKUP('Xlookup set'!$S314,'Xlookup set'!$A$1:$R$1200,17,FALSE)=0,"",VLOOKUP('Xlookup set'!$S314,'Xlookup set'!$A$1:$R$1200,17,FALSE)),"")</f>
        <v/>
      </c>
      <c r="Q314" t="str">
        <f>IFERROR(IF(VLOOKUP('Xlookup set'!$S314,'Xlookup set'!$A$1:$R$1200,18,FALSE)=0,"",VLOOKUP('Xlookup set'!$S314,'Xlookup set'!$A$1:$R$1200,18,FALSE)),"")</f>
        <v/>
      </c>
    </row>
    <row r="315" spans="1:17">
      <c r="A315" t="str">
        <f>IFERROR(VLOOKUP('Xlookup set'!$S315,'Xlookup set'!$A$1:$R$1200,2,FALSE),"")</f>
        <v/>
      </c>
      <c r="B315" t="str">
        <f>IF(I315&lt;&gt;"",ドッグキャリー!$I$2,"")</f>
        <v/>
      </c>
      <c r="C315" t="str">
        <f t="shared" si="12"/>
        <v/>
      </c>
      <c r="D315" t="str">
        <f t="shared" si="13"/>
        <v/>
      </c>
      <c r="E315" t="str">
        <f>IFERROR(IF(VLOOKUP('Xlookup set'!$S315,'Xlookup set'!$A$1:$R$1200,6,FALSE)=0,"",VLOOKUP('Xlookup set'!$S315,'Xlookup set'!$A$1:$R$1200,6,FALSE)),"")</f>
        <v/>
      </c>
      <c r="F315" t="str">
        <f t="array" aca="1" ref="F315" ca="1">IFERROR(F(VLOOKUP('Xlookup set'!$S315,'Xlookup set'!$A$1:$R$1200,7,FALSE)=0,"",VLOOKUP('Xlookup set'!$S315,'Xlookup set'!$A$1:$R$1200,7,FALSE)),"")</f>
        <v/>
      </c>
      <c r="G315" t="str">
        <f>IFERROR(IF(VLOOKUP('Xlookup set'!$S315,'Xlookup set'!$A$1:$R$1200,8,FALSE)=0,"",VLOOKUP('Xlookup set'!$S315,'Xlookup set'!$A$1:$R$1200,8,FALSE)),"")</f>
        <v/>
      </c>
      <c r="H315" s="89" t="str">
        <f>IFERROR(IF(VLOOKUP('Xlookup set'!$S315,'Xlookup set'!$A$1:$R$1200,9,FALSE)=0,"",VLOOKUP('Xlookup set'!$S315,'Xlookup set'!$A$1:$R$1200,9,FALSE)),"")</f>
        <v/>
      </c>
      <c r="I315" t="str">
        <f>IFERROR(IF(VLOOKUP('Xlookup set'!$S315,'Xlookup set'!$A$1:$R$1200,10,FALSE)=0,"",VLOOKUP('Xlookup set'!$S315,'Xlookup set'!$A$1:$R$1200,10,FALSE)),"")</f>
        <v/>
      </c>
      <c r="J315" t="str">
        <f>IFERROR(IF(VLOOKUP('Xlookup set'!$S315,'Xlookup set'!$A$1:$R$1200,11,FALSE)=0,"",VLOOKUP('Xlookup set'!$S315,'Xlookup set'!$A$1:$R$1200,11,FALSE)),"")</f>
        <v/>
      </c>
      <c r="K315" t="str">
        <f>IFERROR(IF(VLOOKUP('Xlookup set'!$S315,'Xlookup set'!$A$1:$R$1200,12,FALSE)=0,"",VLOOKUP('Xlookup set'!$S315,'Xlookup set'!$A$1:$R$1200,12,FALSE)),"")</f>
        <v/>
      </c>
      <c r="L315" t="str">
        <f>IFERROR(IF(VLOOKUP('Xlookup set'!$S315,'Xlookup set'!$A$1:$R$1200,13,FALSE)=0,"",VLOOKUP('Xlookup set'!$S315,'Xlookup set'!$A$1:$R$1200,13,FALSE)),"")</f>
        <v/>
      </c>
      <c r="M315" t="str">
        <f>IFERROR(IF(VLOOKUP('Xlookup set'!$S315,'Xlookup set'!$A$1:$R$1200,14,FALSE)=0,"",VLOOKUP('Xlookup set'!$S315,'Xlookup set'!$A$1:$R$1200,14,FALSE)),"")</f>
        <v/>
      </c>
      <c r="N315" t="str">
        <f>IFERROR(IF(VLOOKUP('Xlookup set'!$S315,'Xlookup set'!$A$1:$R$1200,15,FALSE)=0,"",VLOOKUP('Xlookup set'!$S315,'Xlookup set'!$A$1:$R$1200,15,FALSE)),"")</f>
        <v/>
      </c>
      <c r="O315" t="str">
        <f>IFERROR(IF(VLOOKUP('Xlookup set'!$S315,'Xlookup set'!$A$1:$R$1200,16,FALSE)=0,"",VLOOKUP('Xlookup set'!$S315,'Xlookup set'!$A$1:$R$1200,16,FALSE)),"")</f>
        <v/>
      </c>
      <c r="P315" t="str">
        <f t="array" aca="1" ref="P315" ca="1">IFERROR(Y2IF(VLOOKUP('Xlookup set'!$S315,'Xlookup set'!$A$1:$R$1200,17,FALSE)=0,"",VLOOKUP('Xlookup set'!$S315,'Xlookup set'!$A$1:$R$1200,17,FALSE)),"")</f>
        <v/>
      </c>
      <c r="Q315" t="str">
        <f>IFERROR(IF(VLOOKUP('Xlookup set'!$S315,'Xlookup set'!$A$1:$R$1200,18,FALSE)=0,"",VLOOKUP('Xlookup set'!$S315,'Xlookup set'!$A$1:$R$1200,18,FALSE)),"")</f>
        <v/>
      </c>
    </row>
    <row r="316" spans="1:17">
      <c r="A316" t="str">
        <f>IFERROR(VLOOKUP('Xlookup set'!$S316,'Xlookup set'!$A$1:$R$1200,2,FALSE),"")</f>
        <v/>
      </c>
      <c r="B316" t="str">
        <f>IF(I316&lt;&gt;"",ドッグキャリー!$I$2,"")</f>
        <v/>
      </c>
      <c r="C316" t="str">
        <f t="shared" si="12"/>
        <v/>
      </c>
      <c r="D316" t="str">
        <f t="shared" si="13"/>
        <v/>
      </c>
      <c r="E316" t="str">
        <f>IFERROR(IF(VLOOKUP('Xlookup set'!$S316,'Xlookup set'!$A$1:$R$1200,6,FALSE)=0,"",VLOOKUP('Xlookup set'!$S316,'Xlookup set'!$A$1:$R$1200,6,FALSE)),"")</f>
        <v/>
      </c>
      <c r="F316" t="str">
        <f t="array" aca="1" ref="F316" ca="1">IFERROR(F(VLOOKUP('Xlookup set'!$S316,'Xlookup set'!$A$1:$R$1200,7,FALSE)=0,"",VLOOKUP('Xlookup set'!$S316,'Xlookup set'!$A$1:$R$1200,7,FALSE)),"")</f>
        <v/>
      </c>
      <c r="G316" t="str">
        <f>IFERROR(IF(VLOOKUP('Xlookup set'!$S316,'Xlookup set'!$A$1:$R$1200,8,FALSE)=0,"",VLOOKUP('Xlookup set'!$S316,'Xlookup set'!$A$1:$R$1200,8,FALSE)),"")</f>
        <v/>
      </c>
      <c r="H316" s="89" t="str">
        <f>IFERROR(IF(VLOOKUP('Xlookup set'!$S316,'Xlookup set'!$A$1:$R$1200,9,FALSE)=0,"",VLOOKUP('Xlookup set'!$S316,'Xlookup set'!$A$1:$R$1200,9,FALSE)),"")</f>
        <v/>
      </c>
      <c r="I316" t="str">
        <f>IFERROR(IF(VLOOKUP('Xlookup set'!$S316,'Xlookup set'!$A$1:$R$1200,10,FALSE)=0,"",VLOOKUP('Xlookup set'!$S316,'Xlookup set'!$A$1:$R$1200,10,FALSE)),"")</f>
        <v/>
      </c>
      <c r="J316" t="str">
        <f>IFERROR(IF(VLOOKUP('Xlookup set'!$S316,'Xlookup set'!$A$1:$R$1200,11,FALSE)=0,"",VLOOKUP('Xlookup set'!$S316,'Xlookup set'!$A$1:$R$1200,11,FALSE)),"")</f>
        <v/>
      </c>
      <c r="K316" t="str">
        <f>IFERROR(IF(VLOOKUP('Xlookup set'!$S316,'Xlookup set'!$A$1:$R$1200,12,FALSE)=0,"",VLOOKUP('Xlookup set'!$S316,'Xlookup set'!$A$1:$R$1200,12,FALSE)),"")</f>
        <v/>
      </c>
      <c r="L316" t="str">
        <f>IFERROR(IF(VLOOKUP('Xlookup set'!$S316,'Xlookup set'!$A$1:$R$1200,13,FALSE)=0,"",VLOOKUP('Xlookup set'!$S316,'Xlookup set'!$A$1:$R$1200,13,FALSE)),"")</f>
        <v/>
      </c>
      <c r="M316" t="str">
        <f>IFERROR(IF(VLOOKUP('Xlookup set'!$S316,'Xlookup set'!$A$1:$R$1200,14,FALSE)=0,"",VLOOKUP('Xlookup set'!$S316,'Xlookup set'!$A$1:$R$1200,14,FALSE)),"")</f>
        <v/>
      </c>
      <c r="N316" t="str">
        <f>IFERROR(IF(VLOOKUP('Xlookup set'!$S316,'Xlookup set'!$A$1:$R$1200,15,FALSE)=0,"",VLOOKUP('Xlookup set'!$S316,'Xlookup set'!$A$1:$R$1200,15,FALSE)),"")</f>
        <v/>
      </c>
      <c r="O316" t="str">
        <f>IFERROR(IF(VLOOKUP('Xlookup set'!$S316,'Xlookup set'!$A$1:$R$1200,16,FALSE)=0,"",VLOOKUP('Xlookup set'!$S316,'Xlookup set'!$A$1:$R$1200,16,FALSE)),"")</f>
        <v/>
      </c>
      <c r="P316" t="str">
        <f t="array" aca="1" ref="P316" ca="1">IFERROR(Y2IF(VLOOKUP('Xlookup set'!$S316,'Xlookup set'!$A$1:$R$1200,17,FALSE)=0,"",VLOOKUP('Xlookup set'!$S316,'Xlookup set'!$A$1:$R$1200,17,FALSE)),"")</f>
        <v/>
      </c>
      <c r="Q316" t="str">
        <f>IFERROR(IF(VLOOKUP('Xlookup set'!$S316,'Xlookup set'!$A$1:$R$1200,18,FALSE)=0,"",VLOOKUP('Xlookup set'!$S316,'Xlookup set'!$A$1:$R$1200,18,FALSE)),"")</f>
        <v/>
      </c>
    </row>
    <row r="317" spans="1:17">
      <c r="A317" t="str">
        <f>IFERROR(VLOOKUP('Xlookup set'!$S317,'Xlookup set'!$A$1:$R$1200,2,FALSE),"")</f>
        <v/>
      </c>
      <c r="B317" t="str">
        <f>IF(I317&lt;&gt;"",ドッグキャリー!$I$2,"")</f>
        <v/>
      </c>
      <c r="C317" t="str">
        <f t="shared" si="12"/>
        <v/>
      </c>
      <c r="D317" t="str">
        <f t="shared" si="13"/>
        <v/>
      </c>
      <c r="E317" t="str">
        <f>IFERROR(IF(VLOOKUP('Xlookup set'!$S317,'Xlookup set'!$A$1:$R$1200,6,FALSE)=0,"",VLOOKUP('Xlookup set'!$S317,'Xlookup set'!$A$1:$R$1200,6,FALSE)),"")</f>
        <v/>
      </c>
      <c r="F317" t="str">
        <f t="array" aca="1" ref="F317" ca="1">IFERROR(F(VLOOKUP('Xlookup set'!$S317,'Xlookup set'!$A$1:$R$1200,7,FALSE)=0,"",VLOOKUP('Xlookup set'!$S317,'Xlookup set'!$A$1:$R$1200,7,FALSE)),"")</f>
        <v/>
      </c>
      <c r="G317" t="str">
        <f>IFERROR(IF(VLOOKUP('Xlookup set'!$S317,'Xlookup set'!$A$1:$R$1200,8,FALSE)=0,"",VLOOKUP('Xlookup set'!$S317,'Xlookup set'!$A$1:$R$1200,8,FALSE)),"")</f>
        <v/>
      </c>
      <c r="H317" s="89" t="str">
        <f>IFERROR(IF(VLOOKUP('Xlookup set'!$S317,'Xlookup set'!$A$1:$R$1200,9,FALSE)=0,"",VLOOKUP('Xlookup set'!$S317,'Xlookup set'!$A$1:$R$1200,9,FALSE)),"")</f>
        <v/>
      </c>
      <c r="I317" t="str">
        <f>IFERROR(IF(VLOOKUP('Xlookup set'!$S317,'Xlookup set'!$A$1:$R$1200,10,FALSE)=0,"",VLOOKUP('Xlookup set'!$S317,'Xlookup set'!$A$1:$R$1200,10,FALSE)),"")</f>
        <v/>
      </c>
      <c r="J317" t="str">
        <f>IFERROR(IF(VLOOKUP('Xlookup set'!$S317,'Xlookup set'!$A$1:$R$1200,11,FALSE)=0,"",VLOOKUP('Xlookup set'!$S317,'Xlookup set'!$A$1:$R$1200,11,FALSE)),"")</f>
        <v/>
      </c>
      <c r="K317" t="str">
        <f>IFERROR(IF(VLOOKUP('Xlookup set'!$S317,'Xlookup set'!$A$1:$R$1200,12,FALSE)=0,"",VLOOKUP('Xlookup set'!$S317,'Xlookup set'!$A$1:$R$1200,12,FALSE)),"")</f>
        <v/>
      </c>
      <c r="L317" t="str">
        <f>IFERROR(IF(VLOOKUP('Xlookup set'!$S317,'Xlookup set'!$A$1:$R$1200,13,FALSE)=0,"",VLOOKUP('Xlookup set'!$S317,'Xlookup set'!$A$1:$R$1200,13,FALSE)),"")</f>
        <v/>
      </c>
      <c r="M317" t="str">
        <f>IFERROR(IF(VLOOKUP('Xlookup set'!$S317,'Xlookup set'!$A$1:$R$1200,14,FALSE)=0,"",VLOOKUP('Xlookup set'!$S317,'Xlookup set'!$A$1:$R$1200,14,FALSE)),"")</f>
        <v/>
      </c>
      <c r="N317" t="str">
        <f>IFERROR(IF(VLOOKUP('Xlookup set'!$S317,'Xlookup set'!$A$1:$R$1200,15,FALSE)=0,"",VLOOKUP('Xlookup set'!$S317,'Xlookup set'!$A$1:$R$1200,15,FALSE)),"")</f>
        <v/>
      </c>
      <c r="O317" t="str">
        <f>IFERROR(IF(VLOOKUP('Xlookup set'!$S317,'Xlookup set'!$A$1:$R$1200,16,FALSE)=0,"",VLOOKUP('Xlookup set'!$S317,'Xlookup set'!$A$1:$R$1200,16,FALSE)),"")</f>
        <v/>
      </c>
      <c r="P317" t="str">
        <f t="array" aca="1" ref="P317" ca="1">IFERROR(Y2IF(VLOOKUP('Xlookup set'!$S317,'Xlookup set'!$A$1:$R$1200,17,FALSE)=0,"",VLOOKUP('Xlookup set'!$S317,'Xlookup set'!$A$1:$R$1200,17,FALSE)),"")</f>
        <v/>
      </c>
      <c r="Q317" t="str">
        <f>IFERROR(IF(VLOOKUP('Xlookup set'!$S317,'Xlookup set'!$A$1:$R$1200,18,FALSE)=0,"",VLOOKUP('Xlookup set'!$S317,'Xlookup set'!$A$1:$R$1200,18,FALSE)),"")</f>
        <v/>
      </c>
    </row>
    <row r="318" spans="1:17">
      <c r="A318" t="str">
        <f>IFERROR(VLOOKUP('Xlookup set'!$S318,'Xlookup set'!$A$1:$R$1200,2,FALSE),"")</f>
        <v/>
      </c>
      <c r="B318" t="str">
        <f>IF(I318&lt;&gt;"",ドッグキャリー!$I$2,"")</f>
        <v/>
      </c>
      <c r="C318" t="str">
        <f t="shared" si="12"/>
        <v/>
      </c>
      <c r="D318" t="str">
        <f t="shared" si="13"/>
        <v/>
      </c>
      <c r="E318" t="str">
        <f>IFERROR(IF(VLOOKUP('Xlookup set'!$S318,'Xlookup set'!$A$1:$R$1200,6,FALSE)=0,"",VLOOKUP('Xlookup set'!$S318,'Xlookup set'!$A$1:$R$1200,6,FALSE)),"")</f>
        <v/>
      </c>
      <c r="F318" t="str">
        <f t="array" aca="1" ref="F318" ca="1">IFERROR(F(VLOOKUP('Xlookup set'!$S318,'Xlookup set'!$A$1:$R$1200,7,FALSE)=0,"",VLOOKUP('Xlookup set'!$S318,'Xlookup set'!$A$1:$R$1200,7,FALSE)),"")</f>
        <v/>
      </c>
      <c r="G318" t="str">
        <f>IFERROR(IF(VLOOKUP('Xlookup set'!$S318,'Xlookup set'!$A$1:$R$1200,8,FALSE)=0,"",VLOOKUP('Xlookup set'!$S318,'Xlookup set'!$A$1:$R$1200,8,FALSE)),"")</f>
        <v/>
      </c>
      <c r="H318" s="89" t="str">
        <f>IFERROR(IF(VLOOKUP('Xlookup set'!$S318,'Xlookup set'!$A$1:$R$1200,9,FALSE)=0,"",VLOOKUP('Xlookup set'!$S318,'Xlookup set'!$A$1:$R$1200,9,FALSE)),"")</f>
        <v/>
      </c>
      <c r="I318" t="str">
        <f>IFERROR(IF(VLOOKUP('Xlookup set'!$S318,'Xlookup set'!$A$1:$R$1200,10,FALSE)=0,"",VLOOKUP('Xlookup set'!$S318,'Xlookup set'!$A$1:$R$1200,10,FALSE)),"")</f>
        <v/>
      </c>
      <c r="J318" t="str">
        <f>IFERROR(IF(VLOOKUP('Xlookup set'!$S318,'Xlookup set'!$A$1:$R$1200,11,FALSE)=0,"",VLOOKUP('Xlookup set'!$S318,'Xlookup set'!$A$1:$R$1200,11,FALSE)),"")</f>
        <v/>
      </c>
      <c r="K318" t="str">
        <f>IFERROR(IF(VLOOKUP('Xlookup set'!$S318,'Xlookup set'!$A$1:$R$1200,12,FALSE)=0,"",VLOOKUP('Xlookup set'!$S318,'Xlookup set'!$A$1:$R$1200,12,FALSE)),"")</f>
        <v/>
      </c>
      <c r="L318" t="str">
        <f>IFERROR(IF(VLOOKUP('Xlookup set'!$S318,'Xlookup set'!$A$1:$R$1200,13,FALSE)=0,"",VLOOKUP('Xlookup set'!$S318,'Xlookup set'!$A$1:$R$1200,13,FALSE)),"")</f>
        <v/>
      </c>
      <c r="M318" t="str">
        <f>IFERROR(IF(VLOOKUP('Xlookup set'!$S318,'Xlookup set'!$A$1:$R$1200,14,FALSE)=0,"",VLOOKUP('Xlookup set'!$S318,'Xlookup set'!$A$1:$R$1200,14,FALSE)),"")</f>
        <v/>
      </c>
      <c r="N318" t="str">
        <f>IFERROR(IF(VLOOKUP('Xlookup set'!$S318,'Xlookup set'!$A$1:$R$1200,15,FALSE)=0,"",VLOOKUP('Xlookup set'!$S318,'Xlookup set'!$A$1:$R$1200,15,FALSE)),"")</f>
        <v/>
      </c>
      <c r="O318" t="str">
        <f>IFERROR(IF(VLOOKUP('Xlookup set'!$S318,'Xlookup set'!$A$1:$R$1200,16,FALSE)=0,"",VLOOKUP('Xlookup set'!$S318,'Xlookup set'!$A$1:$R$1200,16,FALSE)),"")</f>
        <v/>
      </c>
      <c r="P318" t="str">
        <f t="array" aca="1" ref="P318" ca="1">IFERROR(Y2IF(VLOOKUP('Xlookup set'!$S318,'Xlookup set'!$A$1:$R$1200,17,FALSE)=0,"",VLOOKUP('Xlookup set'!$S318,'Xlookup set'!$A$1:$R$1200,17,FALSE)),"")</f>
        <v/>
      </c>
      <c r="Q318" t="str">
        <f>IFERROR(IF(VLOOKUP('Xlookup set'!$S318,'Xlookup set'!$A$1:$R$1200,18,FALSE)=0,"",VLOOKUP('Xlookup set'!$S318,'Xlookup set'!$A$1:$R$1200,18,FALSE)),"")</f>
        <v/>
      </c>
    </row>
    <row r="319" spans="1:17">
      <c r="A319" t="str">
        <f>IFERROR(VLOOKUP('Xlookup set'!$S319,'Xlookup set'!$A$1:$R$1200,2,FALSE),"")</f>
        <v/>
      </c>
      <c r="B319" t="str">
        <f>IF(I319&lt;&gt;"",ドッグキャリー!$I$2,"")</f>
        <v/>
      </c>
      <c r="C319" t="str">
        <f t="shared" si="12"/>
        <v/>
      </c>
      <c r="D319" t="str">
        <f t="shared" si="13"/>
        <v/>
      </c>
      <c r="E319" t="str">
        <f>IFERROR(IF(VLOOKUP('Xlookup set'!$S319,'Xlookup set'!$A$1:$R$1200,6,FALSE)=0,"",VLOOKUP('Xlookup set'!$S319,'Xlookup set'!$A$1:$R$1200,6,FALSE)),"")</f>
        <v/>
      </c>
      <c r="F319" t="str">
        <f t="array" aca="1" ref="F319" ca="1">IFERROR(F(VLOOKUP('Xlookup set'!$S319,'Xlookup set'!$A$1:$R$1200,7,FALSE)=0,"",VLOOKUP('Xlookup set'!$S319,'Xlookup set'!$A$1:$R$1200,7,FALSE)),"")</f>
        <v/>
      </c>
      <c r="G319" t="str">
        <f>IFERROR(IF(VLOOKUP('Xlookup set'!$S319,'Xlookup set'!$A$1:$R$1200,8,FALSE)=0,"",VLOOKUP('Xlookup set'!$S319,'Xlookup set'!$A$1:$R$1200,8,FALSE)),"")</f>
        <v/>
      </c>
      <c r="H319" s="89" t="str">
        <f>IFERROR(IF(VLOOKUP('Xlookup set'!$S319,'Xlookup set'!$A$1:$R$1200,9,FALSE)=0,"",VLOOKUP('Xlookup set'!$S319,'Xlookup set'!$A$1:$R$1200,9,FALSE)),"")</f>
        <v/>
      </c>
      <c r="I319" t="str">
        <f>IFERROR(IF(VLOOKUP('Xlookup set'!$S319,'Xlookup set'!$A$1:$R$1200,10,FALSE)=0,"",VLOOKUP('Xlookup set'!$S319,'Xlookup set'!$A$1:$R$1200,10,FALSE)),"")</f>
        <v/>
      </c>
      <c r="J319" t="str">
        <f>IFERROR(IF(VLOOKUP('Xlookup set'!$S319,'Xlookup set'!$A$1:$R$1200,11,FALSE)=0,"",VLOOKUP('Xlookup set'!$S319,'Xlookup set'!$A$1:$R$1200,11,FALSE)),"")</f>
        <v/>
      </c>
      <c r="K319" t="str">
        <f>IFERROR(IF(VLOOKUP('Xlookup set'!$S319,'Xlookup set'!$A$1:$R$1200,12,FALSE)=0,"",VLOOKUP('Xlookup set'!$S319,'Xlookup set'!$A$1:$R$1200,12,FALSE)),"")</f>
        <v/>
      </c>
      <c r="L319" t="str">
        <f>IFERROR(IF(VLOOKUP('Xlookup set'!$S319,'Xlookup set'!$A$1:$R$1200,13,FALSE)=0,"",VLOOKUP('Xlookup set'!$S319,'Xlookup set'!$A$1:$R$1200,13,FALSE)),"")</f>
        <v/>
      </c>
      <c r="M319" t="str">
        <f>IFERROR(IF(VLOOKUP('Xlookup set'!$S319,'Xlookup set'!$A$1:$R$1200,14,FALSE)=0,"",VLOOKUP('Xlookup set'!$S319,'Xlookup set'!$A$1:$R$1200,14,FALSE)),"")</f>
        <v/>
      </c>
      <c r="N319" t="str">
        <f>IFERROR(IF(VLOOKUP('Xlookup set'!$S319,'Xlookup set'!$A$1:$R$1200,15,FALSE)=0,"",VLOOKUP('Xlookup set'!$S319,'Xlookup set'!$A$1:$R$1200,15,FALSE)),"")</f>
        <v/>
      </c>
      <c r="O319" t="str">
        <f>IFERROR(IF(VLOOKUP('Xlookup set'!$S319,'Xlookup set'!$A$1:$R$1200,16,FALSE)=0,"",VLOOKUP('Xlookup set'!$S319,'Xlookup set'!$A$1:$R$1200,16,FALSE)),"")</f>
        <v/>
      </c>
      <c r="P319" t="str">
        <f t="array" aca="1" ref="P319" ca="1">IFERROR(Y2IF(VLOOKUP('Xlookup set'!$S319,'Xlookup set'!$A$1:$R$1200,17,FALSE)=0,"",VLOOKUP('Xlookup set'!$S319,'Xlookup set'!$A$1:$R$1200,17,FALSE)),"")</f>
        <v/>
      </c>
      <c r="Q319" t="str">
        <f>IFERROR(IF(VLOOKUP('Xlookup set'!$S319,'Xlookup set'!$A$1:$R$1200,18,FALSE)=0,"",VLOOKUP('Xlookup set'!$S319,'Xlookup set'!$A$1:$R$1200,18,FALSE)),"")</f>
        <v/>
      </c>
    </row>
    <row r="320" spans="1:17">
      <c r="A320" t="str">
        <f>IFERROR(VLOOKUP('Xlookup set'!$S320,'Xlookup set'!$A$1:$R$1200,2,FALSE),"")</f>
        <v/>
      </c>
      <c r="B320" t="str">
        <f>IF(I320&lt;&gt;"",ドッグキャリー!$I$2,"")</f>
        <v/>
      </c>
      <c r="C320" t="str">
        <f t="shared" si="12"/>
        <v/>
      </c>
      <c r="D320" t="str">
        <f t="shared" si="13"/>
        <v/>
      </c>
      <c r="E320" t="str">
        <f>IFERROR(IF(VLOOKUP('Xlookup set'!$S320,'Xlookup set'!$A$1:$R$1200,6,FALSE)=0,"",VLOOKUP('Xlookup set'!$S320,'Xlookup set'!$A$1:$R$1200,6,FALSE)),"")</f>
        <v/>
      </c>
      <c r="F320" t="str">
        <f t="array" aca="1" ref="F320" ca="1">IFERROR(F(VLOOKUP('Xlookup set'!$S320,'Xlookup set'!$A$1:$R$1200,7,FALSE)=0,"",VLOOKUP('Xlookup set'!$S320,'Xlookup set'!$A$1:$R$1200,7,FALSE)),"")</f>
        <v/>
      </c>
      <c r="G320" t="str">
        <f>IFERROR(IF(VLOOKUP('Xlookup set'!$S320,'Xlookup set'!$A$1:$R$1200,8,FALSE)=0,"",VLOOKUP('Xlookup set'!$S320,'Xlookup set'!$A$1:$R$1200,8,FALSE)),"")</f>
        <v/>
      </c>
      <c r="H320" s="89" t="str">
        <f>IFERROR(IF(VLOOKUP('Xlookup set'!$S320,'Xlookup set'!$A$1:$R$1200,9,FALSE)=0,"",VLOOKUP('Xlookup set'!$S320,'Xlookup set'!$A$1:$R$1200,9,FALSE)),"")</f>
        <v/>
      </c>
      <c r="I320" t="str">
        <f>IFERROR(IF(VLOOKUP('Xlookup set'!$S320,'Xlookup set'!$A$1:$R$1200,10,FALSE)=0,"",VLOOKUP('Xlookup set'!$S320,'Xlookup set'!$A$1:$R$1200,10,FALSE)),"")</f>
        <v/>
      </c>
      <c r="J320" t="str">
        <f>IFERROR(IF(VLOOKUP('Xlookup set'!$S320,'Xlookup set'!$A$1:$R$1200,11,FALSE)=0,"",VLOOKUP('Xlookup set'!$S320,'Xlookup set'!$A$1:$R$1200,11,FALSE)),"")</f>
        <v/>
      </c>
      <c r="K320" t="str">
        <f>IFERROR(IF(VLOOKUP('Xlookup set'!$S320,'Xlookup set'!$A$1:$R$1200,12,FALSE)=0,"",VLOOKUP('Xlookup set'!$S320,'Xlookup set'!$A$1:$R$1200,12,FALSE)),"")</f>
        <v/>
      </c>
      <c r="L320" t="str">
        <f>IFERROR(IF(VLOOKUP('Xlookup set'!$S320,'Xlookup set'!$A$1:$R$1200,13,FALSE)=0,"",VLOOKUP('Xlookup set'!$S320,'Xlookup set'!$A$1:$R$1200,13,FALSE)),"")</f>
        <v/>
      </c>
      <c r="M320" t="str">
        <f>IFERROR(IF(VLOOKUP('Xlookup set'!$S320,'Xlookup set'!$A$1:$R$1200,14,FALSE)=0,"",VLOOKUP('Xlookup set'!$S320,'Xlookup set'!$A$1:$R$1200,14,FALSE)),"")</f>
        <v/>
      </c>
      <c r="N320" t="str">
        <f>IFERROR(IF(VLOOKUP('Xlookup set'!$S320,'Xlookup set'!$A$1:$R$1200,15,FALSE)=0,"",VLOOKUP('Xlookup set'!$S320,'Xlookup set'!$A$1:$R$1200,15,FALSE)),"")</f>
        <v/>
      </c>
      <c r="O320" t="str">
        <f>IFERROR(IF(VLOOKUP('Xlookup set'!$S320,'Xlookup set'!$A$1:$R$1200,16,FALSE)=0,"",VLOOKUP('Xlookup set'!$S320,'Xlookup set'!$A$1:$R$1200,16,FALSE)),"")</f>
        <v/>
      </c>
      <c r="P320" t="str">
        <f t="array" aca="1" ref="P320" ca="1">IFERROR(Y2IF(VLOOKUP('Xlookup set'!$S320,'Xlookup set'!$A$1:$R$1200,17,FALSE)=0,"",VLOOKUP('Xlookup set'!$S320,'Xlookup set'!$A$1:$R$1200,17,FALSE)),"")</f>
        <v/>
      </c>
      <c r="Q320" t="str">
        <f>IFERROR(IF(VLOOKUP('Xlookup set'!$S320,'Xlookup set'!$A$1:$R$1200,18,FALSE)=0,"",VLOOKUP('Xlookup set'!$S320,'Xlookup set'!$A$1:$R$1200,18,FALSE)),"")</f>
        <v/>
      </c>
    </row>
    <row r="321" spans="1:17">
      <c r="A321" t="str">
        <f>IFERROR(VLOOKUP('Xlookup set'!$S321,'Xlookup set'!$A$1:$R$1200,2,FALSE),"")</f>
        <v/>
      </c>
      <c r="B321" t="str">
        <f>IF(I321&lt;&gt;"",ドッグキャリー!$I$2,"")</f>
        <v/>
      </c>
      <c r="C321" t="str">
        <f t="shared" si="12"/>
        <v/>
      </c>
      <c r="D321" t="str">
        <f t="shared" si="13"/>
        <v/>
      </c>
      <c r="E321" t="str">
        <f>IFERROR(IF(VLOOKUP('Xlookup set'!$S321,'Xlookup set'!$A$1:$R$1200,6,FALSE)=0,"",VLOOKUP('Xlookup set'!$S321,'Xlookup set'!$A$1:$R$1200,6,FALSE)),"")</f>
        <v/>
      </c>
      <c r="F321" t="str">
        <f t="array" aca="1" ref="F321" ca="1">IFERROR(F(VLOOKUP('Xlookup set'!$S321,'Xlookup set'!$A$1:$R$1200,7,FALSE)=0,"",VLOOKUP('Xlookup set'!$S321,'Xlookup set'!$A$1:$R$1200,7,FALSE)),"")</f>
        <v/>
      </c>
      <c r="G321" t="str">
        <f>IFERROR(IF(VLOOKUP('Xlookup set'!$S321,'Xlookup set'!$A$1:$R$1200,8,FALSE)=0,"",VLOOKUP('Xlookup set'!$S321,'Xlookup set'!$A$1:$R$1200,8,FALSE)),"")</f>
        <v/>
      </c>
      <c r="H321" s="89" t="str">
        <f>IFERROR(IF(VLOOKUP('Xlookup set'!$S321,'Xlookup set'!$A$1:$R$1200,9,FALSE)=0,"",VLOOKUP('Xlookup set'!$S321,'Xlookup set'!$A$1:$R$1200,9,FALSE)),"")</f>
        <v/>
      </c>
      <c r="I321" t="str">
        <f>IFERROR(IF(VLOOKUP('Xlookup set'!$S321,'Xlookup set'!$A$1:$R$1200,10,FALSE)=0,"",VLOOKUP('Xlookup set'!$S321,'Xlookup set'!$A$1:$R$1200,10,FALSE)),"")</f>
        <v/>
      </c>
      <c r="J321" t="str">
        <f>IFERROR(IF(VLOOKUP('Xlookup set'!$S321,'Xlookup set'!$A$1:$R$1200,11,FALSE)=0,"",VLOOKUP('Xlookup set'!$S321,'Xlookup set'!$A$1:$R$1200,11,FALSE)),"")</f>
        <v/>
      </c>
      <c r="K321" t="str">
        <f>IFERROR(IF(VLOOKUP('Xlookup set'!$S321,'Xlookup set'!$A$1:$R$1200,12,FALSE)=0,"",VLOOKUP('Xlookup set'!$S321,'Xlookup set'!$A$1:$R$1200,12,FALSE)),"")</f>
        <v/>
      </c>
      <c r="L321" t="str">
        <f>IFERROR(IF(VLOOKUP('Xlookup set'!$S321,'Xlookup set'!$A$1:$R$1200,13,FALSE)=0,"",VLOOKUP('Xlookup set'!$S321,'Xlookup set'!$A$1:$R$1200,13,FALSE)),"")</f>
        <v/>
      </c>
      <c r="M321" t="str">
        <f>IFERROR(IF(VLOOKUP('Xlookup set'!$S321,'Xlookup set'!$A$1:$R$1200,14,FALSE)=0,"",VLOOKUP('Xlookup set'!$S321,'Xlookup set'!$A$1:$R$1200,14,FALSE)),"")</f>
        <v/>
      </c>
      <c r="N321" t="str">
        <f>IFERROR(IF(VLOOKUP('Xlookup set'!$S321,'Xlookup set'!$A$1:$R$1200,15,FALSE)=0,"",VLOOKUP('Xlookup set'!$S321,'Xlookup set'!$A$1:$R$1200,15,FALSE)),"")</f>
        <v/>
      </c>
      <c r="O321" t="str">
        <f>IFERROR(IF(VLOOKUP('Xlookup set'!$S321,'Xlookup set'!$A$1:$R$1200,16,FALSE)=0,"",VLOOKUP('Xlookup set'!$S321,'Xlookup set'!$A$1:$R$1200,16,FALSE)),"")</f>
        <v/>
      </c>
      <c r="P321" t="str">
        <f t="array" aca="1" ref="P321" ca="1">IFERROR(Y2IF(VLOOKUP('Xlookup set'!$S321,'Xlookup set'!$A$1:$R$1200,17,FALSE)=0,"",VLOOKUP('Xlookup set'!$S321,'Xlookup set'!$A$1:$R$1200,17,FALSE)),"")</f>
        <v/>
      </c>
      <c r="Q321" t="str">
        <f>IFERROR(IF(VLOOKUP('Xlookup set'!$S321,'Xlookup set'!$A$1:$R$1200,18,FALSE)=0,"",VLOOKUP('Xlookup set'!$S321,'Xlookup set'!$A$1:$R$1200,18,FALSE)),"")</f>
        <v/>
      </c>
    </row>
    <row r="322" spans="1:17">
      <c r="A322" t="str">
        <f>IFERROR(VLOOKUP('Xlookup set'!$S322,'Xlookup set'!$A$1:$R$1200,2,FALSE),"")</f>
        <v/>
      </c>
      <c r="B322" t="str">
        <f>IF(I322&lt;&gt;"",ドッグキャリー!$I$2,"")</f>
        <v/>
      </c>
      <c r="C322" t="str">
        <f t="shared" si="12"/>
        <v/>
      </c>
      <c r="D322" t="str">
        <f t="shared" si="13"/>
        <v/>
      </c>
      <c r="E322" t="str">
        <f>IFERROR(IF(VLOOKUP('Xlookup set'!$S322,'Xlookup set'!$A$1:$R$1200,6,FALSE)=0,"",VLOOKUP('Xlookup set'!$S322,'Xlookup set'!$A$1:$R$1200,6,FALSE)),"")</f>
        <v/>
      </c>
      <c r="F322" t="str">
        <f t="array" aca="1" ref="F322" ca="1">IFERROR(F(VLOOKUP('Xlookup set'!$S322,'Xlookup set'!$A$1:$R$1200,7,FALSE)=0,"",VLOOKUP('Xlookup set'!$S322,'Xlookup set'!$A$1:$R$1200,7,FALSE)),"")</f>
        <v/>
      </c>
      <c r="G322" t="str">
        <f>IFERROR(IF(VLOOKUP('Xlookup set'!$S322,'Xlookup set'!$A$1:$R$1200,8,FALSE)=0,"",VLOOKUP('Xlookup set'!$S322,'Xlookup set'!$A$1:$R$1200,8,FALSE)),"")</f>
        <v/>
      </c>
      <c r="H322" s="89" t="str">
        <f>IFERROR(IF(VLOOKUP('Xlookup set'!$S322,'Xlookup set'!$A$1:$R$1200,9,FALSE)=0,"",VLOOKUP('Xlookup set'!$S322,'Xlookup set'!$A$1:$R$1200,9,FALSE)),"")</f>
        <v/>
      </c>
      <c r="I322" t="str">
        <f>IFERROR(IF(VLOOKUP('Xlookup set'!$S322,'Xlookup set'!$A$1:$R$1200,10,FALSE)=0,"",VLOOKUP('Xlookup set'!$S322,'Xlookup set'!$A$1:$R$1200,10,FALSE)),"")</f>
        <v/>
      </c>
      <c r="J322" t="str">
        <f>IFERROR(IF(VLOOKUP('Xlookup set'!$S322,'Xlookup set'!$A$1:$R$1200,11,FALSE)=0,"",VLOOKUP('Xlookup set'!$S322,'Xlookup set'!$A$1:$R$1200,11,FALSE)),"")</f>
        <v/>
      </c>
      <c r="K322" t="str">
        <f>IFERROR(IF(VLOOKUP('Xlookup set'!$S322,'Xlookup set'!$A$1:$R$1200,12,FALSE)=0,"",VLOOKUP('Xlookup set'!$S322,'Xlookup set'!$A$1:$R$1200,12,FALSE)),"")</f>
        <v/>
      </c>
      <c r="L322" t="str">
        <f>IFERROR(IF(VLOOKUP('Xlookup set'!$S322,'Xlookup set'!$A$1:$R$1200,13,FALSE)=0,"",VLOOKUP('Xlookup set'!$S322,'Xlookup set'!$A$1:$R$1200,13,FALSE)),"")</f>
        <v/>
      </c>
      <c r="M322" t="str">
        <f>IFERROR(IF(VLOOKUP('Xlookup set'!$S322,'Xlookup set'!$A$1:$R$1200,14,FALSE)=0,"",VLOOKUP('Xlookup set'!$S322,'Xlookup set'!$A$1:$R$1200,14,FALSE)),"")</f>
        <v/>
      </c>
      <c r="N322" t="str">
        <f>IFERROR(IF(VLOOKUP('Xlookup set'!$S322,'Xlookup set'!$A$1:$R$1200,15,FALSE)=0,"",VLOOKUP('Xlookup set'!$S322,'Xlookup set'!$A$1:$R$1200,15,FALSE)),"")</f>
        <v/>
      </c>
      <c r="O322" t="str">
        <f>IFERROR(IF(VLOOKUP('Xlookup set'!$S322,'Xlookup set'!$A$1:$R$1200,16,FALSE)=0,"",VLOOKUP('Xlookup set'!$S322,'Xlookup set'!$A$1:$R$1200,16,FALSE)),"")</f>
        <v/>
      </c>
      <c r="P322" t="str">
        <f t="array" aca="1" ref="P322" ca="1">IFERROR(Y2IF(VLOOKUP('Xlookup set'!$S322,'Xlookup set'!$A$1:$R$1200,17,FALSE)=0,"",VLOOKUP('Xlookup set'!$S322,'Xlookup set'!$A$1:$R$1200,17,FALSE)),"")</f>
        <v/>
      </c>
      <c r="Q322" t="str">
        <f>IFERROR(IF(VLOOKUP('Xlookup set'!$S322,'Xlookup set'!$A$1:$R$1200,18,FALSE)=0,"",VLOOKUP('Xlookup set'!$S322,'Xlookup set'!$A$1:$R$1200,18,FALSE)),"")</f>
        <v/>
      </c>
    </row>
    <row r="323" spans="1:17">
      <c r="A323" t="str">
        <f>IFERROR(VLOOKUP('Xlookup set'!$S323,'Xlookup set'!$A$1:$R$1200,2,FALSE),"")</f>
        <v/>
      </c>
      <c r="B323" t="str">
        <f>IF(I323&lt;&gt;"",ドッグキャリー!$I$2,"")</f>
        <v/>
      </c>
      <c r="C323" t="str">
        <f t="shared" si="12"/>
        <v/>
      </c>
      <c r="D323" t="str">
        <f t="shared" si="13"/>
        <v/>
      </c>
      <c r="E323" t="str">
        <f>IFERROR(IF(VLOOKUP('Xlookup set'!$S323,'Xlookup set'!$A$1:$R$1200,6,FALSE)=0,"",VLOOKUP('Xlookup set'!$S323,'Xlookup set'!$A$1:$R$1200,6,FALSE)),"")</f>
        <v/>
      </c>
      <c r="F323" t="str">
        <f t="array" aca="1" ref="F323" ca="1">IFERROR(F(VLOOKUP('Xlookup set'!$S323,'Xlookup set'!$A$1:$R$1200,7,FALSE)=0,"",VLOOKUP('Xlookup set'!$S323,'Xlookup set'!$A$1:$R$1200,7,FALSE)),"")</f>
        <v/>
      </c>
      <c r="G323" t="str">
        <f>IFERROR(IF(VLOOKUP('Xlookup set'!$S323,'Xlookup set'!$A$1:$R$1200,8,FALSE)=0,"",VLOOKUP('Xlookup set'!$S323,'Xlookup set'!$A$1:$R$1200,8,FALSE)),"")</f>
        <v/>
      </c>
      <c r="H323" s="89" t="str">
        <f>IFERROR(IF(VLOOKUP('Xlookup set'!$S323,'Xlookup set'!$A$1:$R$1200,9,FALSE)=0,"",VLOOKUP('Xlookup set'!$S323,'Xlookup set'!$A$1:$R$1200,9,FALSE)),"")</f>
        <v/>
      </c>
      <c r="I323" t="str">
        <f>IFERROR(IF(VLOOKUP('Xlookup set'!$S323,'Xlookup set'!$A$1:$R$1200,10,FALSE)=0,"",VLOOKUP('Xlookup set'!$S323,'Xlookup set'!$A$1:$R$1200,10,FALSE)),"")</f>
        <v/>
      </c>
      <c r="J323" t="str">
        <f>IFERROR(IF(VLOOKUP('Xlookup set'!$S323,'Xlookup set'!$A$1:$R$1200,11,FALSE)=0,"",VLOOKUP('Xlookup set'!$S323,'Xlookup set'!$A$1:$R$1200,11,FALSE)),"")</f>
        <v/>
      </c>
      <c r="K323" t="str">
        <f>IFERROR(IF(VLOOKUP('Xlookup set'!$S323,'Xlookup set'!$A$1:$R$1200,12,FALSE)=0,"",VLOOKUP('Xlookup set'!$S323,'Xlookup set'!$A$1:$R$1200,12,FALSE)),"")</f>
        <v/>
      </c>
      <c r="L323" t="str">
        <f>IFERROR(IF(VLOOKUP('Xlookup set'!$S323,'Xlookup set'!$A$1:$R$1200,13,FALSE)=0,"",VLOOKUP('Xlookup set'!$S323,'Xlookup set'!$A$1:$R$1200,13,FALSE)),"")</f>
        <v/>
      </c>
      <c r="M323" t="str">
        <f>IFERROR(IF(VLOOKUP('Xlookup set'!$S323,'Xlookup set'!$A$1:$R$1200,14,FALSE)=0,"",VLOOKUP('Xlookup set'!$S323,'Xlookup set'!$A$1:$R$1200,14,FALSE)),"")</f>
        <v/>
      </c>
      <c r="N323" t="str">
        <f>IFERROR(IF(VLOOKUP('Xlookup set'!$S323,'Xlookup set'!$A$1:$R$1200,15,FALSE)=0,"",VLOOKUP('Xlookup set'!$S323,'Xlookup set'!$A$1:$R$1200,15,FALSE)),"")</f>
        <v/>
      </c>
      <c r="O323" t="str">
        <f>IFERROR(IF(VLOOKUP('Xlookup set'!$S323,'Xlookup set'!$A$1:$R$1200,16,FALSE)=0,"",VLOOKUP('Xlookup set'!$S323,'Xlookup set'!$A$1:$R$1200,16,FALSE)),"")</f>
        <v/>
      </c>
      <c r="P323" t="str">
        <f t="array" aca="1" ref="P323" ca="1">IFERROR(Y2IF(VLOOKUP('Xlookup set'!$S323,'Xlookup set'!$A$1:$R$1200,17,FALSE)=0,"",VLOOKUP('Xlookup set'!$S323,'Xlookup set'!$A$1:$R$1200,17,FALSE)),"")</f>
        <v/>
      </c>
      <c r="Q323" t="str">
        <f>IFERROR(IF(VLOOKUP('Xlookup set'!$S323,'Xlookup set'!$A$1:$R$1200,18,FALSE)=0,"",VLOOKUP('Xlookup set'!$S323,'Xlookup set'!$A$1:$R$1200,18,FALSE)),"")</f>
        <v/>
      </c>
    </row>
    <row r="324" spans="1:17">
      <c r="A324" t="str">
        <f>IFERROR(VLOOKUP('Xlookup set'!$S324,'Xlookup set'!$A$1:$R$1200,2,FALSE),"")</f>
        <v/>
      </c>
      <c r="B324" t="str">
        <f>IF(I324&lt;&gt;"",ドッグキャリー!$I$2,"")</f>
        <v/>
      </c>
      <c r="C324" t="str">
        <f t="shared" si="12"/>
        <v/>
      </c>
      <c r="D324" t="str">
        <f t="shared" si="13"/>
        <v/>
      </c>
      <c r="E324" t="str">
        <f>IFERROR(IF(VLOOKUP('Xlookup set'!$S324,'Xlookup set'!$A$1:$R$1200,6,FALSE)=0,"",VLOOKUP('Xlookup set'!$S324,'Xlookup set'!$A$1:$R$1200,6,FALSE)),"")</f>
        <v/>
      </c>
      <c r="F324" t="str">
        <f t="array" aca="1" ref="F324" ca="1">IFERROR(F(VLOOKUP('Xlookup set'!$S324,'Xlookup set'!$A$1:$R$1200,7,FALSE)=0,"",VLOOKUP('Xlookup set'!$S324,'Xlookup set'!$A$1:$R$1200,7,FALSE)),"")</f>
        <v/>
      </c>
      <c r="G324" t="str">
        <f>IFERROR(IF(VLOOKUP('Xlookup set'!$S324,'Xlookup set'!$A$1:$R$1200,8,FALSE)=0,"",VLOOKUP('Xlookup set'!$S324,'Xlookup set'!$A$1:$R$1200,8,FALSE)),"")</f>
        <v/>
      </c>
      <c r="H324" s="89" t="str">
        <f>IFERROR(IF(VLOOKUP('Xlookup set'!$S324,'Xlookup set'!$A$1:$R$1200,9,FALSE)=0,"",VLOOKUP('Xlookup set'!$S324,'Xlookup set'!$A$1:$R$1200,9,FALSE)),"")</f>
        <v/>
      </c>
      <c r="I324" t="str">
        <f>IFERROR(IF(VLOOKUP('Xlookup set'!$S324,'Xlookup set'!$A$1:$R$1200,10,FALSE)=0,"",VLOOKUP('Xlookup set'!$S324,'Xlookup set'!$A$1:$R$1200,10,FALSE)),"")</f>
        <v/>
      </c>
      <c r="J324" t="str">
        <f>IFERROR(IF(VLOOKUP('Xlookup set'!$S324,'Xlookup set'!$A$1:$R$1200,11,FALSE)=0,"",VLOOKUP('Xlookup set'!$S324,'Xlookup set'!$A$1:$R$1200,11,FALSE)),"")</f>
        <v/>
      </c>
      <c r="K324" t="str">
        <f>IFERROR(IF(VLOOKUP('Xlookup set'!$S324,'Xlookup set'!$A$1:$R$1200,12,FALSE)=0,"",VLOOKUP('Xlookup set'!$S324,'Xlookup set'!$A$1:$R$1200,12,FALSE)),"")</f>
        <v/>
      </c>
      <c r="L324" t="str">
        <f>IFERROR(IF(VLOOKUP('Xlookup set'!$S324,'Xlookup set'!$A$1:$R$1200,13,FALSE)=0,"",VLOOKUP('Xlookup set'!$S324,'Xlookup set'!$A$1:$R$1200,13,FALSE)),"")</f>
        <v/>
      </c>
      <c r="M324" t="str">
        <f>IFERROR(IF(VLOOKUP('Xlookup set'!$S324,'Xlookup set'!$A$1:$R$1200,14,FALSE)=0,"",VLOOKUP('Xlookup set'!$S324,'Xlookup set'!$A$1:$R$1200,14,FALSE)),"")</f>
        <v/>
      </c>
      <c r="N324" t="str">
        <f>IFERROR(IF(VLOOKUP('Xlookup set'!$S324,'Xlookup set'!$A$1:$R$1200,15,FALSE)=0,"",VLOOKUP('Xlookup set'!$S324,'Xlookup set'!$A$1:$R$1200,15,FALSE)),"")</f>
        <v/>
      </c>
      <c r="O324" t="str">
        <f>IFERROR(IF(VLOOKUP('Xlookup set'!$S324,'Xlookup set'!$A$1:$R$1200,16,FALSE)=0,"",VLOOKUP('Xlookup set'!$S324,'Xlookup set'!$A$1:$R$1200,16,FALSE)),"")</f>
        <v/>
      </c>
      <c r="P324" t="str">
        <f t="array" aca="1" ref="P324" ca="1">IFERROR(Y2IF(VLOOKUP('Xlookup set'!$S324,'Xlookup set'!$A$1:$R$1200,17,FALSE)=0,"",VLOOKUP('Xlookup set'!$S324,'Xlookup set'!$A$1:$R$1200,17,FALSE)),"")</f>
        <v/>
      </c>
      <c r="Q324" t="str">
        <f>IFERROR(IF(VLOOKUP('Xlookup set'!$S324,'Xlookup set'!$A$1:$R$1200,18,FALSE)=0,"",VLOOKUP('Xlookup set'!$S324,'Xlookup set'!$A$1:$R$1200,18,FALSE)),"")</f>
        <v/>
      </c>
    </row>
    <row r="325" spans="1:17">
      <c r="A325" t="str">
        <f>IFERROR(VLOOKUP('Xlookup set'!$S325,'Xlookup set'!$A$1:$R$1200,2,FALSE),"")</f>
        <v/>
      </c>
      <c r="B325" t="str">
        <f>IF(I325&lt;&gt;"",ドッグキャリー!$I$2,"")</f>
        <v/>
      </c>
      <c r="C325" t="str">
        <f t="shared" si="12"/>
        <v/>
      </c>
      <c r="D325" t="str">
        <f t="shared" si="13"/>
        <v/>
      </c>
      <c r="E325" t="str">
        <f>IFERROR(IF(VLOOKUP('Xlookup set'!$S325,'Xlookup set'!$A$1:$R$1200,6,FALSE)=0,"",VLOOKUP('Xlookup set'!$S325,'Xlookup set'!$A$1:$R$1200,6,FALSE)),"")</f>
        <v/>
      </c>
      <c r="F325" t="str">
        <f t="array" aca="1" ref="F325" ca="1">IFERROR(F(VLOOKUP('Xlookup set'!$S325,'Xlookup set'!$A$1:$R$1200,7,FALSE)=0,"",VLOOKUP('Xlookup set'!$S325,'Xlookup set'!$A$1:$R$1200,7,FALSE)),"")</f>
        <v/>
      </c>
      <c r="G325" t="str">
        <f>IFERROR(IF(VLOOKUP('Xlookup set'!$S325,'Xlookup set'!$A$1:$R$1200,8,FALSE)=0,"",VLOOKUP('Xlookup set'!$S325,'Xlookup set'!$A$1:$R$1200,8,FALSE)),"")</f>
        <v/>
      </c>
      <c r="H325" s="89" t="str">
        <f>IFERROR(IF(VLOOKUP('Xlookup set'!$S325,'Xlookup set'!$A$1:$R$1200,9,FALSE)=0,"",VLOOKUP('Xlookup set'!$S325,'Xlookup set'!$A$1:$R$1200,9,FALSE)),"")</f>
        <v/>
      </c>
      <c r="I325" t="str">
        <f>IFERROR(IF(VLOOKUP('Xlookup set'!$S325,'Xlookup set'!$A$1:$R$1200,10,FALSE)=0,"",VLOOKUP('Xlookup set'!$S325,'Xlookup set'!$A$1:$R$1200,10,FALSE)),"")</f>
        <v/>
      </c>
      <c r="J325" t="str">
        <f>IFERROR(IF(VLOOKUP('Xlookup set'!$S325,'Xlookup set'!$A$1:$R$1200,11,FALSE)=0,"",VLOOKUP('Xlookup set'!$S325,'Xlookup set'!$A$1:$R$1200,11,FALSE)),"")</f>
        <v/>
      </c>
      <c r="K325" t="str">
        <f>IFERROR(IF(VLOOKUP('Xlookup set'!$S325,'Xlookup set'!$A$1:$R$1200,12,FALSE)=0,"",VLOOKUP('Xlookup set'!$S325,'Xlookup set'!$A$1:$R$1200,12,FALSE)),"")</f>
        <v/>
      </c>
      <c r="L325" t="str">
        <f>IFERROR(IF(VLOOKUP('Xlookup set'!$S325,'Xlookup set'!$A$1:$R$1200,13,FALSE)=0,"",VLOOKUP('Xlookup set'!$S325,'Xlookup set'!$A$1:$R$1200,13,FALSE)),"")</f>
        <v/>
      </c>
      <c r="M325" t="str">
        <f>IFERROR(IF(VLOOKUP('Xlookup set'!$S325,'Xlookup set'!$A$1:$R$1200,14,FALSE)=0,"",VLOOKUP('Xlookup set'!$S325,'Xlookup set'!$A$1:$R$1200,14,FALSE)),"")</f>
        <v/>
      </c>
      <c r="N325" t="str">
        <f>IFERROR(IF(VLOOKUP('Xlookup set'!$S325,'Xlookup set'!$A$1:$R$1200,15,FALSE)=0,"",VLOOKUP('Xlookup set'!$S325,'Xlookup set'!$A$1:$R$1200,15,FALSE)),"")</f>
        <v/>
      </c>
      <c r="O325" t="str">
        <f>IFERROR(IF(VLOOKUP('Xlookup set'!$S325,'Xlookup set'!$A$1:$R$1200,16,FALSE)=0,"",VLOOKUP('Xlookup set'!$S325,'Xlookup set'!$A$1:$R$1200,16,FALSE)),"")</f>
        <v/>
      </c>
      <c r="P325" t="str">
        <f t="array" aca="1" ref="P325" ca="1">IFERROR(Y2IF(VLOOKUP('Xlookup set'!$S325,'Xlookup set'!$A$1:$R$1200,17,FALSE)=0,"",VLOOKUP('Xlookup set'!$S325,'Xlookup set'!$A$1:$R$1200,17,FALSE)),"")</f>
        <v/>
      </c>
      <c r="Q325" t="str">
        <f>IFERROR(IF(VLOOKUP('Xlookup set'!$S325,'Xlookup set'!$A$1:$R$1200,18,FALSE)=0,"",VLOOKUP('Xlookup set'!$S325,'Xlookup set'!$A$1:$R$1200,18,FALSE)),"")</f>
        <v/>
      </c>
    </row>
    <row r="326" spans="1:17">
      <c r="A326" t="str">
        <f>IFERROR(VLOOKUP('Xlookup set'!$S326,'Xlookup set'!$A$1:$R$1200,2,FALSE),"")</f>
        <v/>
      </c>
      <c r="B326" t="str">
        <f>IF(I326&lt;&gt;"",ドッグキャリー!$I$2,"")</f>
        <v/>
      </c>
      <c r="C326" t="str">
        <f t="shared" si="12"/>
        <v/>
      </c>
      <c r="D326" t="str">
        <f t="shared" si="13"/>
        <v/>
      </c>
      <c r="E326" t="str">
        <f>IFERROR(IF(VLOOKUP('Xlookup set'!$S326,'Xlookup set'!$A$1:$R$1200,6,FALSE)=0,"",VLOOKUP('Xlookup set'!$S326,'Xlookup set'!$A$1:$R$1200,6,FALSE)),"")</f>
        <v/>
      </c>
      <c r="F326" t="str">
        <f t="array" aca="1" ref="F326" ca="1">IFERROR(F(VLOOKUP('Xlookup set'!$S326,'Xlookup set'!$A$1:$R$1200,7,FALSE)=0,"",VLOOKUP('Xlookup set'!$S326,'Xlookup set'!$A$1:$R$1200,7,FALSE)),"")</f>
        <v/>
      </c>
      <c r="G326" t="str">
        <f>IFERROR(IF(VLOOKUP('Xlookup set'!$S326,'Xlookup set'!$A$1:$R$1200,8,FALSE)=0,"",VLOOKUP('Xlookup set'!$S326,'Xlookup set'!$A$1:$R$1200,8,FALSE)),"")</f>
        <v/>
      </c>
      <c r="H326" s="89" t="str">
        <f>IFERROR(IF(VLOOKUP('Xlookup set'!$S326,'Xlookup set'!$A$1:$R$1200,9,FALSE)=0,"",VLOOKUP('Xlookup set'!$S326,'Xlookup set'!$A$1:$R$1200,9,FALSE)),"")</f>
        <v/>
      </c>
      <c r="I326" t="str">
        <f>IFERROR(IF(VLOOKUP('Xlookup set'!$S326,'Xlookup set'!$A$1:$R$1200,10,FALSE)=0,"",VLOOKUP('Xlookup set'!$S326,'Xlookup set'!$A$1:$R$1200,10,FALSE)),"")</f>
        <v/>
      </c>
      <c r="J326" t="str">
        <f>IFERROR(IF(VLOOKUP('Xlookup set'!$S326,'Xlookup set'!$A$1:$R$1200,11,FALSE)=0,"",VLOOKUP('Xlookup set'!$S326,'Xlookup set'!$A$1:$R$1200,11,FALSE)),"")</f>
        <v/>
      </c>
      <c r="K326" t="str">
        <f>IFERROR(IF(VLOOKUP('Xlookup set'!$S326,'Xlookup set'!$A$1:$R$1200,12,FALSE)=0,"",VLOOKUP('Xlookup set'!$S326,'Xlookup set'!$A$1:$R$1200,12,FALSE)),"")</f>
        <v/>
      </c>
      <c r="L326" t="str">
        <f>IFERROR(IF(VLOOKUP('Xlookup set'!$S326,'Xlookup set'!$A$1:$R$1200,13,FALSE)=0,"",VLOOKUP('Xlookup set'!$S326,'Xlookup set'!$A$1:$R$1200,13,FALSE)),"")</f>
        <v/>
      </c>
      <c r="M326" t="str">
        <f>IFERROR(IF(VLOOKUP('Xlookup set'!$S326,'Xlookup set'!$A$1:$R$1200,14,FALSE)=0,"",VLOOKUP('Xlookup set'!$S326,'Xlookup set'!$A$1:$R$1200,14,FALSE)),"")</f>
        <v/>
      </c>
      <c r="N326" t="str">
        <f>IFERROR(IF(VLOOKUP('Xlookup set'!$S326,'Xlookup set'!$A$1:$R$1200,15,FALSE)=0,"",VLOOKUP('Xlookup set'!$S326,'Xlookup set'!$A$1:$R$1200,15,FALSE)),"")</f>
        <v/>
      </c>
      <c r="O326" t="str">
        <f>IFERROR(IF(VLOOKUP('Xlookup set'!$S326,'Xlookup set'!$A$1:$R$1200,16,FALSE)=0,"",VLOOKUP('Xlookup set'!$S326,'Xlookup set'!$A$1:$R$1200,16,FALSE)),"")</f>
        <v/>
      </c>
      <c r="P326" t="str">
        <f t="array" aca="1" ref="P326" ca="1">IFERROR(Y2IF(VLOOKUP('Xlookup set'!$S326,'Xlookup set'!$A$1:$R$1200,17,FALSE)=0,"",VLOOKUP('Xlookup set'!$S326,'Xlookup set'!$A$1:$R$1200,17,FALSE)),"")</f>
        <v/>
      </c>
      <c r="Q326" t="str">
        <f>IFERROR(IF(VLOOKUP('Xlookup set'!$S326,'Xlookup set'!$A$1:$R$1200,18,FALSE)=0,"",VLOOKUP('Xlookup set'!$S326,'Xlookup set'!$A$1:$R$1200,18,FALSE)),"")</f>
        <v/>
      </c>
    </row>
    <row r="327" spans="1:17">
      <c r="A327" t="str">
        <f>IFERROR(VLOOKUP('Xlookup set'!$S327,'Xlookup set'!$A$1:$R$1200,2,FALSE),"")</f>
        <v/>
      </c>
      <c r="B327" t="str">
        <f>IF(I327&lt;&gt;"",ドッグキャリー!$I$2,"")</f>
        <v/>
      </c>
      <c r="C327" t="str">
        <f t="shared" si="12"/>
        <v/>
      </c>
      <c r="D327" t="str">
        <f t="shared" si="13"/>
        <v/>
      </c>
      <c r="E327" t="str">
        <f>IFERROR(IF(VLOOKUP('Xlookup set'!$S327,'Xlookup set'!$A$1:$R$1200,6,FALSE)=0,"",VLOOKUP('Xlookup set'!$S327,'Xlookup set'!$A$1:$R$1200,6,FALSE)),"")</f>
        <v/>
      </c>
      <c r="F327" t="str">
        <f t="array" aca="1" ref="F327" ca="1">IFERROR(F(VLOOKUP('Xlookup set'!$S327,'Xlookup set'!$A$1:$R$1200,7,FALSE)=0,"",VLOOKUP('Xlookup set'!$S327,'Xlookup set'!$A$1:$R$1200,7,FALSE)),"")</f>
        <v/>
      </c>
      <c r="G327" t="str">
        <f>IFERROR(IF(VLOOKUP('Xlookup set'!$S327,'Xlookup set'!$A$1:$R$1200,8,FALSE)=0,"",VLOOKUP('Xlookup set'!$S327,'Xlookup set'!$A$1:$R$1200,8,FALSE)),"")</f>
        <v/>
      </c>
      <c r="H327" s="89" t="str">
        <f>IFERROR(IF(VLOOKUP('Xlookup set'!$S327,'Xlookup set'!$A$1:$R$1200,9,FALSE)=0,"",VLOOKUP('Xlookup set'!$S327,'Xlookup set'!$A$1:$R$1200,9,FALSE)),"")</f>
        <v/>
      </c>
      <c r="I327" t="str">
        <f>IFERROR(IF(VLOOKUP('Xlookup set'!$S327,'Xlookup set'!$A$1:$R$1200,10,FALSE)=0,"",VLOOKUP('Xlookup set'!$S327,'Xlookup set'!$A$1:$R$1200,10,FALSE)),"")</f>
        <v/>
      </c>
      <c r="J327" t="str">
        <f>IFERROR(IF(VLOOKUP('Xlookup set'!$S327,'Xlookup set'!$A$1:$R$1200,11,FALSE)=0,"",VLOOKUP('Xlookup set'!$S327,'Xlookup set'!$A$1:$R$1200,11,FALSE)),"")</f>
        <v/>
      </c>
      <c r="K327" t="str">
        <f>IFERROR(IF(VLOOKUP('Xlookup set'!$S327,'Xlookup set'!$A$1:$R$1200,12,FALSE)=0,"",VLOOKUP('Xlookup set'!$S327,'Xlookup set'!$A$1:$R$1200,12,FALSE)),"")</f>
        <v/>
      </c>
      <c r="L327" t="str">
        <f>IFERROR(IF(VLOOKUP('Xlookup set'!$S327,'Xlookup set'!$A$1:$R$1200,13,FALSE)=0,"",VLOOKUP('Xlookup set'!$S327,'Xlookup set'!$A$1:$R$1200,13,FALSE)),"")</f>
        <v/>
      </c>
      <c r="M327" t="str">
        <f>IFERROR(IF(VLOOKUP('Xlookup set'!$S327,'Xlookup set'!$A$1:$R$1200,14,FALSE)=0,"",VLOOKUP('Xlookup set'!$S327,'Xlookup set'!$A$1:$R$1200,14,FALSE)),"")</f>
        <v/>
      </c>
      <c r="N327" t="str">
        <f>IFERROR(IF(VLOOKUP('Xlookup set'!$S327,'Xlookup set'!$A$1:$R$1200,15,FALSE)=0,"",VLOOKUP('Xlookup set'!$S327,'Xlookup set'!$A$1:$R$1200,15,FALSE)),"")</f>
        <v/>
      </c>
      <c r="O327" t="str">
        <f>IFERROR(IF(VLOOKUP('Xlookup set'!$S327,'Xlookup set'!$A$1:$R$1200,16,FALSE)=0,"",VLOOKUP('Xlookup set'!$S327,'Xlookup set'!$A$1:$R$1200,16,FALSE)),"")</f>
        <v/>
      </c>
      <c r="P327" t="str">
        <f t="array" aca="1" ref="P327" ca="1">IFERROR(Y2IF(VLOOKUP('Xlookup set'!$S327,'Xlookup set'!$A$1:$R$1200,17,FALSE)=0,"",VLOOKUP('Xlookup set'!$S327,'Xlookup set'!$A$1:$R$1200,17,FALSE)),"")</f>
        <v/>
      </c>
      <c r="Q327" t="str">
        <f>IFERROR(IF(VLOOKUP('Xlookup set'!$S327,'Xlookup set'!$A$1:$R$1200,18,FALSE)=0,"",VLOOKUP('Xlookup set'!$S327,'Xlookup set'!$A$1:$R$1200,18,FALSE)),"")</f>
        <v/>
      </c>
    </row>
    <row r="328" spans="1:17">
      <c r="A328" t="str">
        <f>IFERROR(VLOOKUP('Xlookup set'!$S328,'Xlookup set'!$A$1:$R$1200,2,FALSE),"")</f>
        <v/>
      </c>
      <c r="B328" t="str">
        <f>IF(I328&lt;&gt;"",ドッグキャリー!$I$2,"")</f>
        <v/>
      </c>
      <c r="C328" t="str">
        <f t="shared" si="12"/>
        <v/>
      </c>
      <c r="D328" t="str">
        <f t="shared" si="13"/>
        <v/>
      </c>
      <c r="E328" t="str">
        <f>IFERROR(IF(VLOOKUP('Xlookup set'!$S328,'Xlookup set'!$A$1:$R$1200,6,FALSE)=0,"",VLOOKUP('Xlookup set'!$S328,'Xlookup set'!$A$1:$R$1200,6,FALSE)),"")</f>
        <v/>
      </c>
      <c r="F328" t="str">
        <f t="array" aca="1" ref="F328" ca="1">IFERROR(F(VLOOKUP('Xlookup set'!$S328,'Xlookup set'!$A$1:$R$1200,7,FALSE)=0,"",VLOOKUP('Xlookup set'!$S328,'Xlookup set'!$A$1:$R$1200,7,FALSE)),"")</f>
        <v/>
      </c>
      <c r="G328" t="str">
        <f>IFERROR(IF(VLOOKUP('Xlookup set'!$S328,'Xlookup set'!$A$1:$R$1200,8,FALSE)=0,"",VLOOKUP('Xlookup set'!$S328,'Xlookup set'!$A$1:$R$1200,8,FALSE)),"")</f>
        <v/>
      </c>
      <c r="H328" s="89" t="str">
        <f>IFERROR(IF(VLOOKUP('Xlookup set'!$S328,'Xlookup set'!$A$1:$R$1200,9,FALSE)=0,"",VLOOKUP('Xlookup set'!$S328,'Xlookup set'!$A$1:$R$1200,9,FALSE)),"")</f>
        <v/>
      </c>
      <c r="I328" t="str">
        <f>IFERROR(IF(VLOOKUP('Xlookup set'!$S328,'Xlookup set'!$A$1:$R$1200,10,FALSE)=0,"",VLOOKUP('Xlookup set'!$S328,'Xlookup set'!$A$1:$R$1200,10,FALSE)),"")</f>
        <v/>
      </c>
      <c r="J328" t="str">
        <f>IFERROR(IF(VLOOKUP('Xlookup set'!$S328,'Xlookup set'!$A$1:$R$1200,11,FALSE)=0,"",VLOOKUP('Xlookup set'!$S328,'Xlookup set'!$A$1:$R$1200,11,FALSE)),"")</f>
        <v/>
      </c>
      <c r="K328" t="str">
        <f>IFERROR(IF(VLOOKUP('Xlookup set'!$S328,'Xlookup set'!$A$1:$R$1200,12,FALSE)=0,"",VLOOKUP('Xlookup set'!$S328,'Xlookup set'!$A$1:$R$1200,12,FALSE)),"")</f>
        <v/>
      </c>
      <c r="L328" t="str">
        <f>IFERROR(IF(VLOOKUP('Xlookup set'!$S328,'Xlookup set'!$A$1:$R$1200,13,FALSE)=0,"",VLOOKUP('Xlookup set'!$S328,'Xlookup set'!$A$1:$R$1200,13,FALSE)),"")</f>
        <v/>
      </c>
      <c r="M328" t="str">
        <f>IFERROR(IF(VLOOKUP('Xlookup set'!$S328,'Xlookup set'!$A$1:$R$1200,14,FALSE)=0,"",VLOOKUP('Xlookup set'!$S328,'Xlookup set'!$A$1:$R$1200,14,FALSE)),"")</f>
        <v/>
      </c>
      <c r="N328" t="str">
        <f>IFERROR(IF(VLOOKUP('Xlookup set'!$S328,'Xlookup set'!$A$1:$R$1200,15,FALSE)=0,"",VLOOKUP('Xlookup set'!$S328,'Xlookup set'!$A$1:$R$1200,15,FALSE)),"")</f>
        <v/>
      </c>
      <c r="O328" t="str">
        <f>IFERROR(IF(VLOOKUP('Xlookup set'!$S328,'Xlookup set'!$A$1:$R$1200,16,FALSE)=0,"",VLOOKUP('Xlookup set'!$S328,'Xlookup set'!$A$1:$R$1200,16,FALSE)),"")</f>
        <v/>
      </c>
      <c r="P328" t="str">
        <f t="array" aca="1" ref="P328" ca="1">IFERROR(Y2IF(VLOOKUP('Xlookup set'!$S328,'Xlookup set'!$A$1:$R$1200,17,FALSE)=0,"",VLOOKUP('Xlookup set'!$S328,'Xlookup set'!$A$1:$R$1200,17,FALSE)),"")</f>
        <v/>
      </c>
      <c r="Q328" t="str">
        <f>IFERROR(IF(VLOOKUP('Xlookup set'!$S328,'Xlookup set'!$A$1:$R$1200,18,FALSE)=0,"",VLOOKUP('Xlookup set'!$S328,'Xlookup set'!$A$1:$R$1200,18,FALSE)),"")</f>
        <v/>
      </c>
    </row>
    <row r="329" spans="1:17">
      <c r="A329" t="str">
        <f>IFERROR(VLOOKUP('Xlookup set'!$S329,'Xlookup set'!$A$1:$R$1200,2,FALSE),"")</f>
        <v/>
      </c>
      <c r="B329" t="str">
        <f>IF(I329&lt;&gt;"",ドッグキャリー!$I$2,"")</f>
        <v/>
      </c>
      <c r="C329" t="str">
        <f t="shared" si="12"/>
        <v/>
      </c>
      <c r="D329" t="str">
        <f t="shared" si="13"/>
        <v/>
      </c>
      <c r="E329" t="str">
        <f>IFERROR(IF(VLOOKUP('Xlookup set'!$S329,'Xlookup set'!$A$1:$R$1200,6,FALSE)=0,"",VLOOKUP('Xlookup set'!$S329,'Xlookup set'!$A$1:$R$1200,6,FALSE)),"")</f>
        <v/>
      </c>
      <c r="F329" t="str">
        <f t="array" aca="1" ref="F329" ca="1">IFERROR(F(VLOOKUP('Xlookup set'!$S329,'Xlookup set'!$A$1:$R$1200,7,FALSE)=0,"",VLOOKUP('Xlookup set'!$S329,'Xlookup set'!$A$1:$R$1200,7,FALSE)),"")</f>
        <v/>
      </c>
      <c r="G329" t="str">
        <f>IFERROR(IF(VLOOKUP('Xlookup set'!$S329,'Xlookup set'!$A$1:$R$1200,8,FALSE)=0,"",VLOOKUP('Xlookup set'!$S329,'Xlookup set'!$A$1:$R$1200,8,FALSE)),"")</f>
        <v/>
      </c>
      <c r="H329" s="89" t="str">
        <f>IFERROR(IF(VLOOKUP('Xlookup set'!$S329,'Xlookup set'!$A$1:$R$1200,9,FALSE)=0,"",VLOOKUP('Xlookup set'!$S329,'Xlookup set'!$A$1:$R$1200,9,FALSE)),"")</f>
        <v/>
      </c>
      <c r="I329" t="str">
        <f>IFERROR(IF(VLOOKUP('Xlookup set'!$S329,'Xlookup set'!$A$1:$R$1200,10,FALSE)=0,"",VLOOKUP('Xlookup set'!$S329,'Xlookup set'!$A$1:$R$1200,10,FALSE)),"")</f>
        <v/>
      </c>
      <c r="J329" t="str">
        <f>IFERROR(IF(VLOOKUP('Xlookup set'!$S329,'Xlookup set'!$A$1:$R$1200,11,FALSE)=0,"",VLOOKUP('Xlookup set'!$S329,'Xlookup set'!$A$1:$R$1200,11,FALSE)),"")</f>
        <v/>
      </c>
      <c r="K329" t="str">
        <f>IFERROR(IF(VLOOKUP('Xlookup set'!$S329,'Xlookup set'!$A$1:$R$1200,12,FALSE)=0,"",VLOOKUP('Xlookup set'!$S329,'Xlookup set'!$A$1:$R$1200,12,FALSE)),"")</f>
        <v/>
      </c>
      <c r="L329" t="str">
        <f>IFERROR(IF(VLOOKUP('Xlookup set'!$S329,'Xlookup set'!$A$1:$R$1200,13,FALSE)=0,"",VLOOKUP('Xlookup set'!$S329,'Xlookup set'!$A$1:$R$1200,13,FALSE)),"")</f>
        <v/>
      </c>
      <c r="M329" t="str">
        <f>IFERROR(IF(VLOOKUP('Xlookup set'!$S329,'Xlookup set'!$A$1:$R$1200,14,FALSE)=0,"",VLOOKUP('Xlookup set'!$S329,'Xlookup set'!$A$1:$R$1200,14,FALSE)),"")</f>
        <v/>
      </c>
      <c r="N329" t="str">
        <f>IFERROR(IF(VLOOKUP('Xlookup set'!$S329,'Xlookup set'!$A$1:$R$1200,15,FALSE)=0,"",VLOOKUP('Xlookup set'!$S329,'Xlookup set'!$A$1:$R$1200,15,FALSE)),"")</f>
        <v/>
      </c>
      <c r="O329" t="str">
        <f>IFERROR(IF(VLOOKUP('Xlookup set'!$S329,'Xlookup set'!$A$1:$R$1200,16,FALSE)=0,"",VLOOKUP('Xlookup set'!$S329,'Xlookup set'!$A$1:$R$1200,16,FALSE)),"")</f>
        <v/>
      </c>
      <c r="P329" t="str">
        <f t="array" aca="1" ref="P329" ca="1">IFERROR(Y2IF(VLOOKUP('Xlookup set'!$S329,'Xlookup set'!$A$1:$R$1200,17,FALSE)=0,"",VLOOKUP('Xlookup set'!$S329,'Xlookup set'!$A$1:$R$1200,17,FALSE)),"")</f>
        <v/>
      </c>
      <c r="Q329" t="str">
        <f>IFERROR(IF(VLOOKUP('Xlookup set'!$S329,'Xlookup set'!$A$1:$R$1200,18,FALSE)=0,"",VLOOKUP('Xlookup set'!$S329,'Xlookup set'!$A$1:$R$1200,18,FALSE)),"")</f>
        <v/>
      </c>
    </row>
    <row r="330" spans="1:17">
      <c r="A330" t="str">
        <f>IFERROR(VLOOKUP('Xlookup set'!$S330,'Xlookup set'!$A$1:$R$1200,2,FALSE),"")</f>
        <v/>
      </c>
      <c r="B330" t="str">
        <f>IF(I330&lt;&gt;"",ドッグキャリー!$I$2,"")</f>
        <v/>
      </c>
      <c r="C330" t="str">
        <f t="shared" si="12"/>
        <v/>
      </c>
      <c r="D330" t="str">
        <f t="shared" si="13"/>
        <v/>
      </c>
      <c r="E330" t="str">
        <f>IFERROR(IF(VLOOKUP('Xlookup set'!$S330,'Xlookup set'!$A$1:$R$1200,6,FALSE)=0,"",VLOOKUP('Xlookup set'!$S330,'Xlookup set'!$A$1:$R$1200,6,FALSE)),"")</f>
        <v/>
      </c>
      <c r="F330" t="str">
        <f t="array" aca="1" ref="F330" ca="1">IFERROR(F(VLOOKUP('Xlookup set'!$S330,'Xlookup set'!$A$1:$R$1200,7,FALSE)=0,"",VLOOKUP('Xlookup set'!$S330,'Xlookup set'!$A$1:$R$1200,7,FALSE)),"")</f>
        <v/>
      </c>
      <c r="G330" t="str">
        <f>IFERROR(IF(VLOOKUP('Xlookup set'!$S330,'Xlookup set'!$A$1:$R$1200,8,FALSE)=0,"",VLOOKUP('Xlookup set'!$S330,'Xlookup set'!$A$1:$R$1200,8,FALSE)),"")</f>
        <v/>
      </c>
      <c r="H330" s="89" t="str">
        <f>IFERROR(IF(VLOOKUP('Xlookup set'!$S330,'Xlookup set'!$A$1:$R$1200,9,FALSE)=0,"",VLOOKUP('Xlookup set'!$S330,'Xlookup set'!$A$1:$R$1200,9,FALSE)),"")</f>
        <v/>
      </c>
      <c r="I330" t="str">
        <f>IFERROR(IF(VLOOKUP('Xlookup set'!$S330,'Xlookup set'!$A$1:$R$1200,10,FALSE)=0,"",VLOOKUP('Xlookup set'!$S330,'Xlookup set'!$A$1:$R$1200,10,FALSE)),"")</f>
        <v/>
      </c>
      <c r="J330" t="str">
        <f>IFERROR(IF(VLOOKUP('Xlookup set'!$S330,'Xlookup set'!$A$1:$R$1200,11,FALSE)=0,"",VLOOKUP('Xlookup set'!$S330,'Xlookup set'!$A$1:$R$1200,11,FALSE)),"")</f>
        <v/>
      </c>
      <c r="K330" t="str">
        <f>IFERROR(IF(VLOOKUP('Xlookup set'!$S330,'Xlookup set'!$A$1:$R$1200,12,FALSE)=0,"",VLOOKUP('Xlookup set'!$S330,'Xlookup set'!$A$1:$R$1200,12,FALSE)),"")</f>
        <v/>
      </c>
      <c r="L330" t="str">
        <f>IFERROR(IF(VLOOKUP('Xlookup set'!$S330,'Xlookup set'!$A$1:$R$1200,13,FALSE)=0,"",VLOOKUP('Xlookup set'!$S330,'Xlookup set'!$A$1:$R$1200,13,FALSE)),"")</f>
        <v/>
      </c>
      <c r="M330" t="str">
        <f>IFERROR(IF(VLOOKUP('Xlookup set'!$S330,'Xlookup set'!$A$1:$R$1200,14,FALSE)=0,"",VLOOKUP('Xlookup set'!$S330,'Xlookup set'!$A$1:$R$1200,14,FALSE)),"")</f>
        <v/>
      </c>
      <c r="N330" t="str">
        <f>IFERROR(IF(VLOOKUP('Xlookup set'!$S330,'Xlookup set'!$A$1:$R$1200,15,FALSE)=0,"",VLOOKUP('Xlookup set'!$S330,'Xlookup set'!$A$1:$R$1200,15,FALSE)),"")</f>
        <v/>
      </c>
      <c r="O330" t="str">
        <f>IFERROR(IF(VLOOKUP('Xlookup set'!$S330,'Xlookup set'!$A$1:$R$1200,16,FALSE)=0,"",VLOOKUP('Xlookup set'!$S330,'Xlookup set'!$A$1:$R$1200,16,FALSE)),"")</f>
        <v/>
      </c>
      <c r="P330" t="str">
        <f t="array" aca="1" ref="P330" ca="1">IFERROR(Y2IF(VLOOKUP('Xlookup set'!$S330,'Xlookup set'!$A$1:$R$1200,17,FALSE)=0,"",VLOOKUP('Xlookup set'!$S330,'Xlookup set'!$A$1:$R$1200,17,FALSE)),"")</f>
        <v/>
      </c>
      <c r="Q330" t="str">
        <f>IFERROR(IF(VLOOKUP('Xlookup set'!$S330,'Xlookup set'!$A$1:$R$1200,18,FALSE)=0,"",VLOOKUP('Xlookup set'!$S330,'Xlookup set'!$A$1:$R$1200,18,FALSE)),"")</f>
        <v/>
      </c>
    </row>
    <row r="331" spans="1:17">
      <c r="A331" t="str">
        <f>IFERROR(VLOOKUP('Xlookup set'!$S331,'Xlookup set'!$A$1:$R$1200,2,FALSE),"")</f>
        <v/>
      </c>
      <c r="B331" t="str">
        <f>IF(I331&lt;&gt;"",ドッグキャリー!$I$2,"")</f>
        <v/>
      </c>
      <c r="C331" t="str">
        <f t="shared" si="12"/>
        <v/>
      </c>
      <c r="D331" t="str">
        <f t="shared" si="13"/>
        <v/>
      </c>
      <c r="E331" t="str">
        <f>IFERROR(IF(VLOOKUP('Xlookup set'!$S331,'Xlookup set'!$A$1:$R$1200,6,FALSE)=0,"",VLOOKUP('Xlookup set'!$S331,'Xlookup set'!$A$1:$R$1200,6,FALSE)),"")</f>
        <v/>
      </c>
      <c r="F331" t="str">
        <f t="array" aca="1" ref="F331" ca="1">IFERROR(F(VLOOKUP('Xlookup set'!$S331,'Xlookup set'!$A$1:$R$1200,7,FALSE)=0,"",VLOOKUP('Xlookup set'!$S331,'Xlookup set'!$A$1:$R$1200,7,FALSE)),"")</f>
        <v/>
      </c>
      <c r="G331" t="str">
        <f>IFERROR(IF(VLOOKUP('Xlookup set'!$S331,'Xlookup set'!$A$1:$R$1200,8,FALSE)=0,"",VLOOKUP('Xlookup set'!$S331,'Xlookup set'!$A$1:$R$1200,8,FALSE)),"")</f>
        <v/>
      </c>
      <c r="H331" s="89" t="str">
        <f>IFERROR(IF(VLOOKUP('Xlookup set'!$S331,'Xlookup set'!$A$1:$R$1200,9,FALSE)=0,"",VLOOKUP('Xlookup set'!$S331,'Xlookup set'!$A$1:$R$1200,9,FALSE)),"")</f>
        <v/>
      </c>
      <c r="I331" t="str">
        <f>IFERROR(IF(VLOOKUP('Xlookup set'!$S331,'Xlookup set'!$A$1:$R$1200,10,FALSE)=0,"",VLOOKUP('Xlookup set'!$S331,'Xlookup set'!$A$1:$R$1200,10,FALSE)),"")</f>
        <v/>
      </c>
      <c r="J331" t="str">
        <f>IFERROR(IF(VLOOKUP('Xlookup set'!$S331,'Xlookup set'!$A$1:$R$1200,11,FALSE)=0,"",VLOOKUP('Xlookup set'!$S331,'Xlookup set'!$A$1:$R$1200,11,FALSE)),"")</f>
        <v/>
      </c>
      <c r="K331" t="str">
        <f>IFERROR(IF(VLOOKUP('Xlookup set'!$S331,'Xlookup set'!$A$1:$R$1200,12,FALSE)=0,"",VLOOKUP('Xlookup set'!$S331,'Xlookup set'!$A$1:$R$1200,12,FALSE)),"")</f>
        <v/>
      </c>
      <c r="L331" t="str">
        <f>IFERROR(IF(VLOOKUP('Xlookup set'!$S331,'Xlookup set'!$A$1:$R$1200,13,FALSE)=0,"",VLOOKUP('Xlookup set'!$S331,'Xlookup set'!$A$1:$R$1200,13,FALSE)),"")</f>
        <v/>
      </c>
      <c r="M331" t="str">
        <f>IFERROR(IF(VLOOKUP('Xlookup set'!$S331,'Xlookup set'!$A$1:$R$1200,14,FALSE)=0,"",VLOOKUP('Xlookup set'!$S331,'Xlookup set'!$A$1:$R$1200,14,FALSE)),"")</f>
        <v/>
      </c>
      <c r="N331" t="str">
        <f>IFERROR(IF(VLOOKUP('Xlookup set'!$S331,'Xlookup set'!$A$1:$R$1200,15,FALSE)=0,"",VLOOKUP('Xlookup set'!$S331,'Xlookup set'!$A$1:$R$1200,15,FALSE)),"")</f>
        <v/>
      </c>
      <c r="O331" t="str">
        <f>IFERROR(IF(VLOOKUP('Xlookup set'!$S331,'Xlookup set'!$A$1:$R$1200,16,FALSE)=0,"",VLOOKUP('Xlookup set'!$S331,'Xlookup set'!$A$1:$R$1200,16,FALSE)),"")</f>
        <v/>
      </c>
      <c r="P331" t="str">
        <f t="array" aca="1" ref="P331" ca="1">IFERROR(Y2IF(VLOOKUP('Xlookup set'!$S331,'Xlookup set'!$A$1:$R$1200,17,FALSE)=0,"",VLOOKUP('Xlookup set'!$S331,'Xlookup set'!$A$1:$R$1200,17,FALSE)),"")</f>
        <v/>
      </c>
      <c r="Q331" t="str">
        <f>IFERROR(IF(VLOOKUP('Xlookup set'!$S331,'Xlookup set'!$A$1:$R$1200,18,FALSE)=0,"",VLOOKUP('Xlookup set'!$S331,'Xlookup set'!$A$1:$R$1200,18,FALSE)),"")</f>
        <v/>
      </c>
    </row>
    <row r="332" spans="1:17">
      <c r="A332" t="str">
        <f>IFERROR(VLOOKUP('Xlookup set'!$S332,'Xlookup set'!$A$1:$R$1200,2,FALSE),"")</f>
        <v/>
      </c>
      <c r="B332" t="str">
        <f>IF(I332&lt;&gt;"",ドッグキャリー!$I$2,"")</f>
        <v/>
      </c>
      <c r="C332" t="str">
        <f t="shared" si="12"/>
        <v/>
      </c>
      <c r="D332" t="str">
        <f t="shared" si="13"/>
        <v/>
      </c>
      <c r="E332" t="str">
        <f>IFERROR(IF(VLOOKUP('Xlookup set'!$S332,'Xlookup set'!$A$1:$R$1200,6,FALSE)=0,"",VLOOKUP('Xlookup set'!$S332,'Xlookup set'!$A$1:$R$1200,6,FALSE)),"")</f>
        <v/>
      </c>
      <c r="F332" t="str">
        <f t="array" aca="1" ref="F332" ca="1">IFERROR(F(VLOOKUP('Xlookup set'!$S332,'Xlookup set'!$A$1:$R$1200,7,FALSE)=0,"",VLOOKUP('Xlookup set'!$S332,'Xlookup set'!$A$1:$R$1200,7,FALSE)),"")</f>
        <v/>
      </c>
      <c r="G332" t="str">
        <f>IFERROR(IF(VLOOKUP('Xlookup set'!$S332,'Xlookup set'!$A$1:$R$1200,8,FALSE)=0,"",VLOOKUP('Xlookup set'!$S332,'Xlookup set'!$A$1:$R$1200,8,FALSE)),"")</f>
        <v/>
      </c>
      <c r="H332" s="89" t="str">
        <f>IFERROR(IF(VLOOKUP('Xlookup set'!$S332,'Xlookup set'!$A$1:$R$1200,9,FALSE)=0,"",VLOOKUP('Xlookup set'!$S332,'Xlookup set'!$A$1:$R$1200,9,FALSE)),"")</f>
        <v/>
      </c>
      <c r="I332" t="str">
        <f>IFERROR(IF(VLOOKUP('Xlookup set'!$S332,'Xlookup set'!$A$1:$R$1200,10,FALSE)=0,"",VLOOKUP('Xlookup set'!$S332,'Xlookup set'!$A$1:$R$1200,10,FALSE)),"")</f>
        <v/>
      </c>
      <c r="J332" t="str">
        <f>IFERROR(IF(VLOOKUP('Xlookup set'!$S332,'Xlookup set'!$A$1:$R$1200,11,FALSE)=0,"",VLOOKUP('Xlookup set'!$S332,'Xlookup set'!$A$1:$R$1200,11,FALSE)),"")</f>
        <v/>
      </c>
      <c r="K332" t="str">
        <f>IFERROR(IF(VLOOKUP('Xlookup set'!$S332,'Xlookup set'!$A$1:$R$1200,12,FALSE)=0,"",VLOOKUP('Xlookup set'!$S332,'Xlookup set'!$A$1:$R$1200,12,FALSE)),"")</f>
        <v/>
      </c>
      <c r="L332" t="str">
        <f>IFERROR(IF(VLOOKUP('Xlookup set'!$S332,'Xlookup set'!$A$1:$R$1200,13,FALSE)=0,"",VLOOKUP('Xlookup set'!$S332,'Xlookup set'!$A$1:$R$1200,13,FALSE)),"")</f>
        <v/>
      </c>
      <c r="M332" t="str">
        <f>IFERROR(IF(VLOOKUP('Xlookup set'!$S332,'Xlookup set'!$A$1:$R$1200,14,FALSE)=0,"",VLOOKUP('Xlookup set'!$S332,'Xlookup set'!$A$1:$R$1200,14,FALSE)),"")</f>
        <v/>
      </c>
      <c r="N332" t="str">
        <f>IFERROR(IF(VLOOKUP('Xlookup set'!$S332,'Xlookup set'!$A$1:$R$1200,15,FALSE)=0,"",VLOOKUP('Xlookup set'!$S332,'Xlookup set'!$A$1:$R$1200,15,FALSE)),"")</f>
        <v/>
      </c>
      <c r="O332" t="str">
        <f>IFERROR(IF(VLOOKUP('Xlookup set'!$S332,'Xlookup set'!$A$1:$R$1200,16,FALSE)=0,"",VLOOKUP('Xlookup set'!$S332,'Xlookup set'!$A$1:$R$1200,16,FALSE)),"")</f>
        <v/>
      </c>
      <c r="P332" t="str">
        <f t="array" aca="1" ref="P332" ca="1">IFERROR(Y2IF(VLOOKUP('Xlookup set'!$S332,'Xlookup set'!$A$1:$R$1200,17,FALSE)=0,"",VLOOKUP('Xlookup set'!$S332,'Xlookup set'!$A$1:$R$1200,17,FALSE)),"")</f>
        <v/>
      </c>
      <c r="Q332" t="str">
        <f>IFERROR(IF(VLOOKUP('Xlookup set'!$S332,'Xlookup set'!$A$1:$R$1200,18,FALSE)=0,"",VLOOKUP('Xlookup set'!$S332,'Xlookup set'!$A$1:$R$1200,18,FALSE)),"")</f>
        <v/>
      </c>
    </row>
    <row r="333" spans="1:17">
      <c r="A333" t="str">
        <f>IFERROR(VLOOKUP('Xlookup set'!$S333,'Xlookup set'!$A$1:$R$1200,2,FALSE),"")</f>
        <v/>
      </c>
      <c r="B333" t="str">
        <f>IF(I333&lt;&gt;"",ドッグキャリー!$I$2,"")</f>
        <v/>
      </c>
      <c r="C333" t="str">
        <f t="shared" si="12"/>
        <v/>
      </c>
      <c r="D333" t="str">
        <f t="shared" si="13"/>
        <v/>
      </c>
      <c r="E333" t="str">
        <f>IFERROR(IF(VLOOKUP('Xlookup set'!$S333,'Xlookup set'!$A$1:$R$1200,6,FALSE)=0,"",VLOOKUP('Xlookup set'!$S333,'Xlookup set'!$A$1:$R$1200,6,FALSE)),"")</f>
        <v/>
      </c>
      <c r="F333" t="str">
        <f t="array" aca="1" ref="F333" ca="1">IFERROR(F(VLOOKUP('Xlookup set'!$S333,'Xlookup set'!$A$1:$R$1200,7,FALSE)=0,"",VLOOKUP('Xlookup set'!$S333,'Xlookup set'!$A$1:$R$1200,7,FALSE)),"")</f>
        <v/>
      </c>
      <c r="G333" t="str">
        <f>IFERROR(IF(VLOOKUP('Xlookup set'!$S333,'Xlookup set'!$A$1:$R$1200,8,FALSE)=0,"",VLOOKUP('Xlookup set'!$S333,'Xlookup set'!$A$1:$R$1200,8,FALSE)),"")</f>
        <v/>
      </c>
      <c r="H333" s="89" t="str">
        <f>IFERROR(IF(VLOOKUP('Xlookup set'!$S333,'Xlookup set'!$A$1:$R$1200,9,FALSE)=0,"",VLOOKUP('Xlookup set'!$S333,'Xlookup set'!$A$1:$R$1200,9,FALSE)),"")</f>
        <v/>
      </c>
      <c r="I333" t="str">
        <f>IFERROR(IF(VLOOKUP('Xlookup set'!$S333,'Xlookup set'!$A$1:$R$1200,10,FALSE)=0,"",VLOOKUP('Xlookup set'!$S333,'Xlookup set'!$A$1:$R$1200,10,FALSE)),"")</f>
        <v/>
      </c>
      <c r="J333" t="str">
        <f>IFERROR(IF(VLOOKUP('Xlookup set'!$S333,'Xlookup set'!$A$1:$R$1200,11,FALSE)=0,"",VLOOKUP('Xlookup set'!$S333,'Xlookup set'!$A$1:$R$1200,11,FALSE)),"")</f>
        <v/>
      </c>
      <c r="K333" t="str">
        <f>IFERROR(IF(VLOOKUP('Xlookup set'!$S333,'Xlookup set'!$A$1:$R$1200,12,FALSE)=0,"",VLOOKUP('Xlookup set'!$S333,'Xlookup set'!$A$1:$R$1200,12,FALSE)),"")</f>
        <v/>
      </c>
      <c r="L333" t="str">
        <f>IFERROR(IF(VLOOKUP('Xlookup set'!$S333,'Xlookup set'!$A$1:$R$1200,13,FALSE)=0,"",VLOOKUP('Xlookup set'!$S333,'Xlookup set'!$A$1:$R$1200,13,FALSE)),"")</f>
        <v/>
      </c>
      <c r="M333" t="str">
        <f>IFERROR(IF(VLOOKUP('Xlookup set'!$S333,'Xlookup set'!$A$1:$R$1200,14,FALSE)=0,"",VLOOKUP('Xlookup set'!$S333,'Xlookup set'!$A$1:$R$1200,14,FALSE)),"")</f>
        <v/>
      </c>
      <c r="N333" t="str">
        <f>IFERROR(IF(VLOOKUP('Xlookup set'!$S333,'Xlookup set'!$A$1:$R$1200,15,FALSE)=0,"",VLOOKUP('Xlookup set'!$S333,'Xlookup set'!$A$1:$R$1200,15,FALSE)),"")</f>
        <v/>
      </c>
      <c r="O333" t="str">
        <f>IFERROR(IF(VLOOKUP('Xlookup set'!$S333,'Xlookup set'!$A$1:$R$1200,16,FALSE)=0,"",VLOOKUP('Xlookup set'!$S333,'Xlookup set'!$A$1:$R$1200,16,FALSE)),"")</f>
        <v/>
      </c>
      <c r="P333" t="str">
        <f t="array" aca="1" ref="P333" ca="1">IFERROR(Y2IF(VLOOKUP('Xlookup set'!$S333,'Xlookup set'!$A$1:$R$1200,17,FALSE)=0,"",VLOOKUP('Xlookup set'!$S333,'Xlookup set'!$A$1:$R$1200,17,FALSE)),"")</f>
        <v/>
      </c>
      <c r="Q333" t="str">
        <f>IFERROR(IF(VLOOKUP('Xlookup set'!$S333,'Xlookup set'!$A$1:$R$1200,18,FALSE)=0,"",VLOOKUP('Xlookup set'!$S333,'Xlookup set'!$A$1:$R$1200,18,FALSE)),"")</f>
        <v/>
      </c>
    </row>
    <row r="334" spans="1:17">
      <c r="A334" t="str">
        <f>IFERROR(VLOOKUP('Xlookup set'!$S334,'Xlookup set'!$A$1:$R$1200,2,FALSE),"")</f>
        <v/>
      </c>
      <c r="B334" t="str">
        <f>IF(I334&lt;&gt;"",ドッグキャリー!$I$2,"")</f>
        <v/>
      </c>
      <c r="C334" t="str">
        <f t="shared" si="12"/>
        <v/>
      </c>
      <c r="D334" t="str">
        <f t="shared" si="13"/>
        <v/>
      </c>
      <c r="E334" t="str">
        <f>IFERROR(IF(VLOOKUP('Xlookup set'!$S334,'Xlookup set'!$A$1:$R$1200,6,FALSE)=0,"",VLOOKUP('Xlookup set'!$S334,'Xlookup set'!$A$1:$R$1200,6,FALSE)),"")</f>
        <v/>
      </c>
      <c r="F334" t="str">
        <f t="array" aca="1" ref="F334" ca="1">IFERROR(F(VLOOKUP('Xlookup set'!$S334,'Xlookup set'!$A$1:$R$1200,7,FALSE)=0,"",VLOOKUP('Xlookup set'!$S334,'Xlookup set'!$A$1:$R$1200,7,FALSE)),"")</f>
        <v/>
      </c>
      <c r="G334" t="str">
        <f>IFERROR(IF(VLOOKUP('Xlookup set'!$S334,'Xlookup set'!$A$1:$R$1200,8,FALSE)=0,"",VLOOKUP('Xlookup set'!$S334,'Xlookup set'!$A$1:$R$1200,8,FALSE)),"")</f>
        <v/>
      </c>
      <c r="H334" s="89" t="str">
        <f>IFERROR(IF(VLOOKUP('Xlookup set'!$S334,'Xlookup set'!$A$1:$R$1200,9,FALSE)=0,"",VLOOKUP('Xlookup set'!$S334,'Xlookup set'!$A$1:$R$1200,9,FALSE)),"")</f>
        <v/>
      </c>
      <c r="I334" t="str">
        <f>IFERROR(IF(VLOOKUP('Xlookup set'!$S334,'Xlookup set'!$A$1:$R$1200,10,FALSE)=0,"",VLOOKUP('Xlookup set'!$S334,'Xlookup set'!$A$1:$R$1200,10,FALSE)),"")</f>
        <v/>
      </c>
      <c r="J334" t="str">
        <f>IFERROR(IF(VLOOKUP('Xlookup set'!$S334,'Xlookup set'!$A$1:$R$1200,11,FALSE)=0,"",VLOOKUP('Xlookup set'!$S334,'Xlookup set'!$A$1:$R$1200,11,FALSE)),"")</f>
        <v/>
      </c>
      <c r="K334" t="str">
        <f>IFERROR(IF(VLOOKUP('Xlookup set'!$S334,'Xlookup set'!$A$1:$R$1200,12,FALSE)=0,"",VLOOKUP('Xlookup set'!$S334,'Xlookup set'!$A$1:$R$1200,12,FALSE)),"")</f>
        <v/>
      </c>
      <c r="L334" t="str">
        <f>IFERROR(IF(VLOOKUP('Xlookup set'!$S334,'Xlookup set'!$A$1:$R$1200,13,FALSE)=0,"",VLOOKUP('Xlookup set'!$S334,'Xlookup set'!$A$1:$R$1200,13,FALSE)),"")</f>
        <v/>
      </c>
      <c r="M334" t="str">
        <f>IFERROR(IF(VLOOKUP('Xlookup set'!$S334,'Xlookup set'!$A$1:$R$1200,14,FALSE)=0,"",VLOOKUP('Xlookup set'!$S334,'Xlookup set'!$A$1:$R$1200,14,FALSE)),"")</f>
        <v/>
      </c>
      <c r="N334" t="str">
        <f>IFERROR(IF(VLOOKUP('Xlookup set'!$S334,'Xlookup set'!$A$1:$R$1200,15,FALSE)=0,"",VLOOKUP('Xlookup set'!$S334,'Xlookup set'!$A$1:$R$1200,15,FALSE)),"")</f>
        <v/>
      </c>
      <c r="O334" t="str">
        <f>IFERROR(IF(VLOOKUP('Xlookup set'!$S334,'Xlookup set'!$A$1:$R$1200,16,FALSE)=0,"",VLOOKUP('Xlookup set'!$S334,'Xlookup set'!$A$1:$R$1200,16,FALSE)),"")</f>
        <v/>
      </c>
      <c r="P334" t="str">
        <f t="array" aca="1" ref="P334" ca="1">IFERROR(Y2IF(VLOOKUP('Xlookup set'!$S334,'Xlookup set'!$A$1:$R$1200,17,FALSE)=0,"",VLOOKUP('Xlookup set'!$S334,'Xlookup set'!$A$1:$R$1200,17,FALSE)),"")</f>
        <v/>
      </c>
      <c r="Q334" t="str">
        <f>IFERROR(IF(VLOOKUP('Xlookup set'!$S334,'Xlookup set'!$A$1:$R$1200,18,FALSE)=0,"",VLOOKUP('Xlookup set'!$S334,'Xlookup set'!$A$1:$R$1200,18,FALSE)),"")</f>
        <v/>
      </c>
    </row>
    <row r="335" spans="1:17">
      <c r="A335" t="str">
        <f>IFERROR(VLOOKUP('Xlookup set'!$S335,'Xlookup set'!$A$1:$R$1200,2,FALSE),"")</f>
        <v/>
      </c>
      <c r="B335" t="str">
        <f>IF(I335&lt;&gt;"",ドッグキャリー!$I$2,"")</f>
        <v/>
      </c>
      <c r="C335" t="str">
        <f t="shared" si="12"/>
        <v/>
      </c>
      <c r="D335" t="str">
        <f t="shared" si="13"/>
        <v/>
      </c>
      <c r="E335" t="str">
        <f>IFERROR(IF(VLOOKUP('Xlookup set'!$S335,'Xlookup set'!$A$1:$R$1200,6,FALSE)=0,"",VLOOKUP('Xlookup set'!$S335,'Xlookup set'!$A$1:$R$1200,6,FALSE)),"")</f>
        <v/>
      </c>
      <c r="F335" t="str">
        <f t="array" aca="1" ref="F335" ca="1">IFERROR(F(VLOOKUP('Xlookup set'!$S335,'Xlookup set'!$A$1:$R$1200,7,FALSE)=0,"",VLOOKUP('Xlookup set'!$S335,'Xlookup set'!$A$1:$R$1200,7,FALSE)),"")</f>
        <v/>
      </c>
      <c r="G335" t="str">
        <f>IFERROR(IF(VLOOKUP('Xlookup set'!$S335,'Xlookup set'!$A$1:$R$1200,8,FALSE)=0,"",VLOOKUP('Xlookup set'!$S335,'Xlookup set'!$A$1:$R$1200,8,FALSE)),"")</f>
        <v/>
      </c>
      <c r="H335" s="89" t="str">
        <f>IFERROR(IF(VLOOKUP('Xlookup set'!$S335,'Xlookup set'!$A$1:$R$1200,9,FALSE)=0,"",VLOOKUP('Xlookup set'!$S335,'Xlookup set'!$A$1:$R$1200,9,FALSE)),"")</f>
        <v/>
      </c>
      <c r="I335" t="str">
        <f>IFERROR(IF(VLOOKUP('Xlookup set'!$S335,'Xlookup set'!$A$1:$R$1200,10,FALSE)=0,"",VLOOKUP('Xlookup set'!$S335,'Xlookup set'!$A$1:$R$1200,10,FALSE)),"")</f>
        <v/>
      </c>
      <c r="J335" t="str">
        <f>IFERROR(IF(VLOOKUP('Xlookup set'!$S335,'Xlookup set'!$A$1:$R$1200,11,FALSE)=0,"",VLOOKUP('Xlookup set'!$S335,'Xlookup set'!$A$1:$R$1200,11,FALSE)),"")</f>
        <v/>
      </c>
      <c r="K335" t="str">
        <f>IFERROR(IF(VLOOKUP('Xlookup set'!$S335,'Xlookup set'!$A$1:$R$1200,12,FALSE)=0,"",VLOOKUP('Xlookup set'!$S335,'Xlookup set'!$A$1:$R$1200,12,FALSE)),"")</f>
        <v/>
      </c>
      <c r="L335" t="str">
        <f>IFERROR(IF(VLOOKUP('Xlookup set'!$S335,'Xlookup set'!$A$1:$R$1200,13,FALSE)=0,"",VLOOKUP('Xlookup set'!$S335,'Xlookup set'!$A$1:$R$1200,13,FALSE)),"")</f>
        <v/>
      </c>
      <c r="M335" t="str">
        <f>IFERROR(IF(VLOOKUP('Xlookup set'!$S335,'Xlookup set'!$A$1:$R$1200,14,FALSE)=0,"",VLOOKUP('Xlookup set'!$S335,'Xlookup set'!$A$1:$R$1200,14,FALSE)),"")</f>
        <v/>
      </c>
      <c r="N335" t="str">
        <f>IFERROR(IF(VLOOKUP('Xlookup set'!$S335,'Xlookup set'!$A$1:$R$1200,15,FALSE)=0,"",VLOOKUP('Xlookup set'!$S335,'Xlookup set'!$A$1:$R$1200,15,FALSE)),"")</f>
        <v/>
      </c>
      <c r="O335" t="str">
        <f>IFERROR(IF(VLOOKUP('Xlookup set'!$S335,'Xlookup set'!$A$1:$R$1200,16,FALSE)=0,"",VLOOKUP('Xlookup set'!$S335,'Xlookup set'!$A$1:$R$1200,16,FALSE)),"")</f>
        <v/>
      </c>
      <c r="P335" t="str">
        <f t="array" aca="1" ref="P335" ca="1">IFERROR(Y2IF(VLOOKUP('Xlookup set'!$S335,'Xlookup set'!$A$1:$R$1200,17,FALSE)=0,"",VLOOKUP('Xlookup set'!$S335,'Xlookup set'!$A$1:$R$1200,17,FALSE)),"")</f>
        <v/>
      </c>
      <c r="Q335" t="str">
        <f>IFERROR(IF(VLOOKUP('Xlookup set'!$S335,'Xlookup set'!$A$1:$R$1200,18,FALSE)=0,"",VLOOKUP('Xlookup set'!$S335,'Xlookup set'!$A$1:$R$1200,18,FALSE)),"")</f>
        <v/>
      </c>
    </row>
    <row r="336" spans="1:17">
      <c r="A336" t="str">
        <f>IFERROR(VLOOKUP('Xlookup set'!$S336,'Xlookup set'!$A$1:$R$1200,2,FALSE),"")</f>
        <v/>
      </c>
      <c r="B336" t="str">
        <f>IF(I336&lt;&gt;"",ドッグキャリー!$I$2,"")</f>
        <v/>
      </c>
      <c r="C336" t="str">
        <f t="shared" si="12"/>
        <v/>
      </c>
      <c r="D336" t="str">
        <f t="shared" si="13"/>
        <v/>
      </c>
      <c r="E336" t="str">
        <f>IFERROR(IF(VLOOKUP('Xlookup set'!$S336,'Xlookup set'!$A$1:$R$1200,6,FALSE)=0,"",VLOOKUP('Xlookup set'!$S336,'Xlookup set'!$A$1:$R$1200,6,FALSE)),"")</f>
        <v/>
      </c>
      <c r="F336" t="str">
        <f t="array" aca="1" ref="F336" ca="1">IFERROR(F(VLOOKUP('Xlookup set'!$S336,'Xlookup set'!$A$1:$R$1200,7,FALSE)=0,"",VLOOKUP('Xlookup set'!$S336,'Xlookup set'!$A$1:$R$1200,7,FALSE)),"")</f>
        <v/>
      </c>
      <c r="G336" t="str">
        <f>IFERROR(IF(VLOOKUP('Xlookup set'!$S336,'Xlookup set'!$A$1:$R$1200,8,FALSE)=0,"",VLOOKUP('Xlookup set'!$S336,'Xlookup set'!$A$1:$R$1200,8,FALSE)),"")</f>
        <v/>
      </c>
      <c r="H336" s="89" t="str">
        <f>IFERROR(IF(VLOOKUP('Xlookup set'!$S336,'Xlookup set'!$A$1:$R$1200,9,FALSE)=0,"",VLOOKUP('Xlookup set'!$S336,'Xlookup set'!$A$1:$R$1200,9,FALSE)),"")</f>
        <v/>
      </c>
      <c r="I336" t="str">
        <f>IFERROR(IF(VLOOKUP('Xlookup set'!$S336,'Xlookup set'!$A$1:$R$1200,10,FALSE)=0,"",VLOOKUP('Xlookup set'!$S336,'Xlookup set'!$A$1:$R$1200,10,FALSE)),"")</f>
        <v/>
      </c>
      <c r="J336" t="str">
        <f>IFERROR(IF(VLOOKUP('Xlookup set'!$S336,'Xlookup set'!$A$1:$R$1200,11,FALSE)=0,"",VLOOKUP('Xlookup set'!$S336,'Xlookup set'!$A$1:$R$1200,11,FALSE)),"")</f>
        <v/>
      </c>
      <c r="K336" t="str">
        <f>IFERROR(IF(VLOOKUP('Xlookup set'!$S336,'Xlookup set'!$A$1:$R$1200,12,FALSE)=0,"",VLOOKUP('Xlookup set'!$S336,'Xlookup set'!$A$1:$R$1200,12,FALSE)),"")</f>
        <v/>
      </c>
      <c r="L336" t="str">
        <f>IFERROR(IF(VLOOKUP('Xlookup set'!$S336,'Xlookup set'!$A$1:$R$1200,13,FALSE)=0,"",VLOOKUP('Xlookup set'!$S336,'Xlookup set'!$A$1:$R$1200,13,FALSE)),"")</f>
        <v/>
      </c>
      <c r="M336" t="str">
        <f>IFERROR(IF(VLOOKUP('Xlookup set'!$S336,'Xlookup set'!$A$1:$R$1200,14,FALSE)=0,"",VLOOKUP('Xlookup set'!$S336,'Xlookup set'!$A$1:$R$1200,14,FALSE)),"")</f>
        <v/>
      </c>
      <c r="N336" t="str">
        <f>IFERROR(IF(VLOOKUP('Xlookup set'!$S336,'Xlookup set'!$A$1:$R$1200,15,FALSE)=0,"",VLOOKUP('Xlookup set'!$S336,'Xlookup set'!$A$1:$R$1200,15,FALSE)),"")</f>
        <v/>
      </c>
      <c r="O336" t="str">
        <f>IFERROR(IF(VLOOKUP('Xlookup set'!$S336,'Xlookup set'!$A$1:$R$1200,16,FALSE)=0,"",VLOOKUP('Xlookup set'!$S336,'Xlookup set'!$A$1:$R$1200,16,FALSE)),"")</f>
        <v/>
      </c>
      <c r="P336" t="str">
        <f t="array" aca="1" ref="P336" ca="1">IFERROR(Y2IF(VLOOKUP('Xlookup set'!$S336,'Xlookup set'!$A$1:$R$1200,17,FALSE)=0,"",VLOOKUP('Xlookup set'!$S336,'Xlookup set'!$A$1:$R$1200,17,FALSE)),"")</f>
        <v/>
      </c>
      <c r="Q336" t="str">
        <f>IFERROR(IF(VLOOKUP('Xlookup set'!$S336,'Xlookup set'!$A$1:$R$1200,18,FALSE)=0,"",VLOOKUP('Xlookup set'!$S336,'Xlookup set'!$A$1:$R$1200,18,FALSE)),"")</f>
        <v/>
      </c>
    </row>
    <row r="337" spans="1:17">
      <c r="A337" t="str">
        <f>IFERROR(VLOOKUP('Xlookup set'!$S337,'Xlookup set'!$A$1:$R$1200,2,FALSE),"")</f>
        <v/>
      </c>
      <c r="B337" t="str">
        <f>IF(I337&lt;&gt;"",ドッグキャリー!$I$2,"")</f>
        <v/>
      </c>
      <c r="C337" t="str">
        <f t="shared" si="12"/>
        <v/>
      </c>
      <c r="D337" t="str">
        <f t="shared" si="13"/>
        <v/>
      </c>
      <c r="E337" t="str">
        <f>IFERROR(IF(VLOOKUP('Xlookup set'!$S337,'Xlookup set'!$A$1:$R$1200,6,FALSE)=0,"",VLOOKUP('Xlookup set'!$S337,'Xlookup set'!$A$1:$R$1200,6,FALSE)),"")</f>
        <v/>
      </c>
      <c r="F337" t="str">
        <f t="array" aca="1" ref="F337" ca="1">IFERROR(F(VLOOKUP('Xlookup set'!$S337,'Xlookup set'!$A$1:$R$1200,7,FALSE)=0,"",VLOOKUP('Xlookup set'!$S337,'Xlookup set'!$A$1:$R$1200,7,FALSE)),"")</f>
        <v/>
      </c>
      <c r="G337" t="str">
        <f>IFERROR(IF(VLOOKUP('Xlookup set'!$S337,'Xlookup set'!$A$1:$R$1200,8,FALSE)=0,"",VLOOKUP('Xlookup set'!$S337,'Xlookup set'!$A$1:$R$1200,8,FALSE)),"")</f>
        <v/>
      </c>
      <c r="H337" s="89" t="str">
        <f>IFERROR(IF(VLOOKUP('Xlookup set'!$S337,'Xlookup set'!$A$1:$R$1200,9,FALSE)=0,"",VLOOKUP('Xlookup set'!$S337,'Xlookup set'!$A$1:$R$1200,9,FALSE)),"")</f>
        <v/>
      </c>
      <c r="I337" t="str">
        <f>IFERROR(IF(VLOOKUP('Xlookup set'!$S337,'Xlookup set'!$A$1:$R$1200,10,FALSE)=0,"",VLOOKUP('Xlookup set'!$S337,'Xlookup set'!$A$1:$R$1200,10,FALSE)),"")</f>
        <v/>
      </c>
      <c r="J337" t="str">
        <f>IFERROR(IF(VLOOKUP('Xlookup set'!$S337,'Xlookup set'!$A$1:$R$1200,11,FALSE)=0,"",VLOOKUP('Xlookup set'!$S337,'Xlookup set'!$A$1:$R$1200,11,FALSE)),"")</f>
        <v/>
      </c>
      <c r="K337" t="str">
        <f>IFERROR(IF(VLOOKUP('Xlookup set'!$S337,'Xlookup set'!$A$1:$R$1200,12,FALSE)=0,"",VLOOKUP('Xlookup set'!$S337,'Xlookup set'!$A$1:$R$1200,12,FALSE)),"")</f>
        <v/>
      </c>
      <c r="L337" t="str">
        <f>IFERROR(IF(VLOOKUP('Xlookup set'!$S337,'Xlookup set'!$A$1:$R$1200,13,FALSE)=0,"",VLOOKUP('Xlookup set'!$S337,'Xlookup set'!$A$1:$R$1200,13,FALSE)),"")</f>
        <v/>
      </c>
      <c r="M337" t="str">
        <f>IFERROR(IF(VLOOKUP('Xlookup set'!$S337,'Xlookup set'!$A$1:$R$1200,14,FALSE)=0,"",VLOOKUP('Xlookup set'!$S337,'Xlookup set'!$A$1:$R$1200,14,FALSE)),"")</f>
        <v/>
      </c>
      <c r="N337" t="str">
        <f>IFERROR(IF(VLOOKUP('Xlookup set'!$S337,'Xlookup set'!$A$1:$R$1200,15,FALSE)=0,"",VLOOKUP('Xlookup set'!$S337,'Xlookup set'!$A$1:$R$1200,15,FALSE)),"")</f>
        <v/>
      </c>
      <c r="O337" t="str">
        <f>IFERROR(IF(VLOOKUP('Xlookup set'!$S337,'Xlookup set'!$A$1:$R$1200,16,FALSE)=0,"",VLOOKUP('Xlookup set'!$S337,'Xlookup set'!$A$1:$R$1200,16,FALSE)),"")</f>
        <v/>
      </c>
      <c r="P337" t="str">
        <f t="array" aca="1" ref="P337" ca="1">IFERROR(Y2IF(VLOOKUP('Xlookup set'!$S337,'Xlookup set'!$A$1:$R$1200,17,FALSE)=0,"",VLOOKUP('Xlookup set'!$S337,'Xlookup set'!$A$1:$R$1200,17,FALSE)),"")</f>
        <v/>
      </c>
      <c r="Q337" t="str">
        <f>IFERROR(IF(VLOOKUP('Xlookup set'!$S337,'Xlookup set'!$A$1:$R$1200,18,FALSE)=0,"",VLOOKUP('Xlookup set'!$S337,'Xlookup set'!$A$1:$R$1200,18,FALSE)),"")</f>
        <v/>
      </c>
    </row>
    <row r="338" spans="1:17">
      <c r="A338" t="str">
        <f>IFERROR(VLOOKUP('Xlookup set'!$S338,'Xlookup set'!$A$1:$R$1200,2,FALSE),"")</f>
        <v/>
      </c>
      <c r="B338" t="str">
        <f>IF(I338&lt;&gt;"",ドッグキャリー!$I$2,"")</f>
        <v/>
      </c>
      <c r="C338" t="str">
        <f t="shared" si="12"/>
        <v/>
      </c>
      <c r="D338" t="str">
        <f t="shared" si="13"/>
        <v/>
      </c>
      <c r="E338" t="str">
        <f>IFERROR(IF(VLOOKUP('Xlookup set'!$S338,'Xlookup set'!$A$1:$R$1200,6,FALSE)=0,"",VLOOKUP('Xlookup set'!$S338,'Xlookup set'!$A$1:$R$1200,6,FALSE)),"")</f>
        <v/>
      </c>
      <c r="F338" t="str">
        <f t="array" aca="1" ref="F338" ca="1">IFERROR(F(VLOOKUP('Xlookup set'!$S338,'Xlookup set'!$A$1:$R$1200,7,FALSE)=0,"",VLOOKUP('Xlookup set'!$S338,'Xlookup set'!$A$1:$R$1200,7,FALSE)),"")</f>
        <v/>
      </c>
      <c r="G338" t="str">
        <f>IFERROR(IF(VLOOKUP('Xlookup set'!$S338,'Xlookup set'!$A$1:$R$1200,8,FALSE)=0,"",VLOOKUP('Xlookup set'!$S338,'Xlookup set'!$A$1:$R$1200,8,FALSE)),"")</f>
        <v/>
      </c>
      <c r="H338" s="89" t="str">
        <f>IFERROR(IF(VLOOKUP('Xlookup set'!$S338,'Xlookup set'!$A$1:$R$1200,9,FALSE)=0,"",VLOOKUP('Xlookup set'!$S338,'Xlookup set'!$A$1:$R$1200,9,FALSE)),"")</f>
        <v/>
      </c>
      <c r="I338" t="str">
        <f>IFERROR(IF(VLOOKUP('Xlookup set'!$S338,'Xlookup set'!$A$1:$R$1200,10,FALSE)=0,"",VLOOKUP('Xlookup set'!$S338,'Xlookup set'!$A$1:$R$1200,10,FALSE)),"")</f>
        <v/>
      </c>
      <c r="J338" t="str">
        <f>IFERROR(IF(VLOOKUP('Xlookup set'!$S338,'Xlookup set'!$A$1:$R$1200,11,FALSE)=0,"",VLOOKUP('Xlookup set'!$S338,'Xlookup set'!$A$1:$R$1200,11,FALSE)),"")</f>
        <v/>
      </c>
      <c r="K338" t="str">
        <f>IFERROR(IF(VLOOKUP('Xlookup set'!$S338,'Xlookup set'!$A$1:$R$1200,12,FALSE)=0,"",VLOOKUP('Xlookup set'!$S338,'Xlookup set'!$A$1:$R$1200,12,FALSE)),"")</f>
        <v/>
      </c>
      <c r="L338" t="str">
        <f>IFERROR(IF(VLOOKUP('Xlookup set'!$S338,'Xlookup set'!$A$1:$R$1200,13,FALSE)=0,"",VLOOKUP('Xlookup set'!$S338,'Xlookup set'!$A$1:$R$1200,13,FALSE)),"")</f>
        <v/>
      </c>
      <c r="M338" t="str">
        <f>IFERROR(IF(VLOOKUP('Xlookup set'!$S338,'Xlookup set'!$A$1:$R$1200,14,FALSE)=0,"",VLOOKUP('Xlookup set'!$S338,'Xlookup set'!$A$1:$R$1200,14,FALSE)),"")</f>
        <v/>
      </c>
      <c r="N338" t="str">
        <f>IFERROR(IF(VLOOKUP('Xlookup set'!$S338,'Xlookup set'!$A$1:$R$1200,15,FALSE)=0,"",VLOOKUP('Xlookup set'!$S338,'Xlookup set'!$A$1:$R$1200,15,FALSE)),"")</f>
        <v/>
      </c>
      <c r="O338" t="str">
        <f>IFERROR(IF(VLOOKUP('Xlookup set'!$S338,'Xlookup set'!$A$1:$R$1200,16,FALSE)=0,"",VLOOKUP('Xlookup set'!$S338,'Xlookup set'!$A$1:$R$1200,16,FALSE)),"")</f>
        <v/>
      </c>
      <c r="P338" t="str">
        <f t="array" aca="1" ref="P338" ca="1">IFERROR(Y2IF(VLOOKUP('Xlookup set'!$S338,'Xlookup set'!$A$1:$R$1200,17,FALSE)=0,"",VLOOKUP('Xlookup set'!$S338,'Xlookup set'!$A$1:$R$1200,17,FALSE)),"")</f>
        <v/>
      </c>
      <c r="Q338" t="str">
        <f>IFERROR(IF(VLOOKUP('Xlookup set'!$S338,'Xlookup set'!$A$1:$R$1200,18,FALSE)=0,"",VLOOKUP('Xlookup set'!$S338,'Xlookup set'!$A$1:$R$1200,18,FALSE)),"")</f>
        <v/>
      </c>
    </row>
    <row r="339" spans="1:17">
      <c r="A339" t="str">
        <f>IFERROR(VLOOKUP('Xlookup set'!$S339,'Xlookup set'!$A$1:$R$1200,2,FALSE),"")</f>
        <v/>
      </c>
      <c r="B339" t="str">
        <f>IF(I339&lt;&gt;"",ドッグキャリー!$I$2,"")</f>
        <v/>
      </c>
      <c r="C339" t="str">
        <f t="shared" si="12"/>
        <v/>
      </c>
      <c r="D339" t="str">
        <f t="shared" si="13"/>
        <v/>
      </c>
      <c r="E339" t="str">
        <f>IFERROR(IF(VLOOKUP('Xlookup set'!$S339,'Xlookup set'!$A$1:$R$1200,6,FALSE)=0,"",VLOOKUP('Xlookup set'!$S339,'Xlookup set'!$A$1:$R$1200,6,FALSE)),"")</f>
        <v/>
      </c>
      <c r="F339" t="str">
        <f t="array" aca="1" ref="F339" ca="1">IFERROR(F(VLOOKUP('Xlookup set'!$S339,'Xlookup set'!$A$1:$R$1200,7,FALSE)=0,"",VLOOKUP('Xlookup set'!$S339,'Xlookup set'!$A$1:$R$1200,7,FALSE)),"")</f>
        <v/>
      </c>
      <c r="G339" t="str">
        <f>IFERROR(IF(VLOOKUP('Xlookup set'!$S339,'Xlookup set'!$A$1:$R$1200,8,FALSE)=0,"",VLOOKUP('Xlookup set'!$S339,'Xlookup set'!$A$1:$R$1200,8,FALSE)),"")</f>
        <v/>
      </c>
      <c r="H339" s="89" t="str">
        <f>IFERROR(IF(VLOOKUP('Xlookup set'!$S339,'Xlookup set'!$A$1:$R$1200,9,FALSE)=0,"",VLOOKUP('Xlookup set'!$S339,'Xlookup set'!$A$1:$R$1200,9,FALSE)),"")</f>
        <v/>
      </c>
      <c r="I339" t="str">
        <f>IFERROR(IF(VLOOKUP('Xlookup set'!$S339,'Xlookup set'!$A$1:$R$1200,10,FALSE)=0,"",VLOOKUP('Xlookup set'!$S339,'Xlookup set'!$A$1:$R$1200,10,FALSE)),"")</f>
        <v/>
      </c>
      <c r="J339" t="str">
        <f>IFERROR(IF(VLOOKUP('Xlookup set'!$S339,'Xlookup set'!$A$1:$R$1200,11,FALSE)=0,"",VLOOKUP('Xlookup set'!$S339,'Xlookup set'!$A$1:$R$1200,11,FALSE)),"")</f>
        <v/>
      </c>
      <c r="K339" t="str">
        <f>IFERROR(IF(VLOOKUP('Xlookup set'!$S339,'Xlookup set'!$A$1:$R$1200,12,FALSE)=0,"",VLOOKUP('Xlookup set'!$S339,'Xlookup set'!$A$1:$R$1200,12,FALSE)),"")</f>
        <v/>
      </c>
      <c r="L339" t="str">
        <f>IFERROR(IF(VLOOKUP('Xlookup set'!$S339,'Xlookup set'!$A$1:$R$1200,13,FALSE)=0,"",VLOOKUP('Xlookup set'!$S339,'Xlookup set'!$A$1:$R$1200,13,FALSE)),"")</f>
        <v/>
      </c>
      <c r="M339" t="str">
        <f>IFERROR(IF(VLOOKUP('Xlookup set'!$S339,'Xlookup set'!$A$1:$R$1200,14,FALSE)=0,"",VLOOKUP('Xlookup set'!$S339,'Xlookup set'!$A$1:$R$1200,14,FALSE)),"")</f>
        <v/>
      </c>
      <c r="N339" t="str">
        <f>IFERROR(IF(VLOOKUP('Xlookup set'!$S339,'Xlookup set'!$A$1:$R$1200,15,FALSE)=0,"",VLOOKUP('Xlookup set'!$S339,'Xlookup set'!$A$1:$R$1200,15,FALSE)),"")</f>
        <v/>
      </c>
      <c r="O339" t="str">
        <f>IFERROR(IF(VLOOKUP('Xlookup set'!$S339,'Xlookup set'!$A$1:$R$1200,16,FALSE)=0,"",VLOOKUP('Xlookup set'!$S339,'Xlookup set'!$A$1:$R$1200,16,FALSE)),"")</f>
        <v/>
      </c>
      <c r="P339" t="str">
        <f t="array" aca="1" ref="P339" ca="1">IFERROR(Y2IF(VLOOKUP('Xlookup set'!$S339,'Xlookup set'!$A$1:$R$1200,17,FALSE)=0,"",VLOOKUP('Xlookup set'!$S339,'Xlookup set'!$A$1:$R$1200,17,FALSE)),"")</f>
        <v/>
      </c>
      <c r="Q339" t="str">
        <f>IFERROR(IF(VLOOKUP('Xlookup set'!$S339,'Xlookup set'!$A$1:$R$1200,18,FALSE)=0,"",VLOOKUP('Xlookup set'!$S339,'Xlookup set'!$A$1:$R$1200,18,FALSE)),"")</f>
        <v/>
      </c>
    </row>
    <row r="340" spans="1:17">
      <c r="A340" t="str">
        <f>IFERROR(VLOOKUP('Xlookup set'!$S340,'Xlookup set'!$A$1:$R$1200,2,FALSE),"")</f>
        <v/>
      </c>
      <c r="B340" t="str">
        <f>IF(I340&lt;&gt;"",ドッグキャリー!$I$2,"")</f>
        <v/>
      </c>
      <c r="C340" t="str">
        <f t="shared" si="12"/>
        <v/>
      </c>
      <c r="D340" t="str">
        <f t="shared" si="13"/>
        <v/>
      </c>
      <c r="E340" t="str">
        <f>IFERROR(IF(VLOOKUP('Xlookup set'!$S340,'Xlookup set'!$A$1:$R$1200,6,FALSE)=0,"",VLOOKUP('Xlookup set'!$S340,'Xlookup set'!$A$1:$R$1200,6,FALSE)),"")</f>
        <v/>
      </c>
      <c r="F340" t="str">
        <f t="array" aca="1" ref="F340" ca="1">IFERROR(F(VLOOKUP('Xlookup set'!$S340,'Xlookup set'!$A$1:$R$1200,7,FALSE)=0,"",VLOOKUP('Xlookup set'!$S340,'Xlookup set'!$A$1:$R$1200,7,FALSE)),"")</f>
        <v/>
      </c>
      <c r="G340" t="str">
        <f>IFERROR(IF(VLOOKUP('Xlookup set'!$S340,'Xlookup set'!$A$1:$R$1200,8,FALSE)=0,"",VLOOKUP('Xlookup set'!$S340,'Xlookup set'!$A$1:$R$1200,8,FALSE)),"")</f>
        <v/>
      </c>
      <c r="H340" s="89" t="str">
        <f>IFERROR(IF(VLOOKUP('Xlookup set'!$S340,'Xlookup set'!$A$1:$R$1200,9,FALSE)=0,"",VLOOKUP('Xlookup set'!$S340,'Xlookup set'!$A$1:$R$1200,9,FALSE)),"")</f>
        <v/>
      </c>
      <c r="I340" t="str">
        <f>IFERROR(IF(VLOOKUP('Xlookup set'!$S340,'Xlookup set'!$A$1:$R$1200,10,FALSE)=0,"",VLOOKUP('Xlookup set'!$S340,'Xlookup set'!$A$1:$R$1200,10,FALSE)),"")</f>
        <v/>
      </c>
      <c r="J340" t="str">
        <f>IFERROR(IF(VLOOKUP('Xlookup set'!$S340,'Xlookup set'!$A$1:$R$1200,11,FALSE)=0,"",VLOOKUP('Xlookup set'!$S340,'Xlookup set'!$A$1:$R$1200,11,FALSE)),"")</f>
        <v/>
      </c>
      <c r="K340" t="str">
        <f>IFERROR(IF(VLOOKUP('Xlookup set'!$S340,'Xlookup set'!$A$1:$R$1200,12,FALSE)=0,"",VLOOKUP('Xlookup set'!$S340,'Xlookup set'!$A$1:$R$1200,12,FALSE)),"")</f>
        <v/>
      </c>
      <c r="L340" t="str">
        <f>IFERROR(IF(VLOOKUP('Xlookup set'!$S340,'Xlookup set'!$A$1:$R$1200,13,FALSE)=0,"",VLOOKUP('Xlookup set'!$S340,'Xlookup set'!$A$1:$R$1200,13,FALSE)),"")</f>
        <v/>
      </c>
      <c r="M340" t="str">
        <f>IFERROR(IF(VLOOKUP('Xlookup set'!$S340,'Xlookup set'!$A$1:$R$1200,14,FALSE)=0,"",VLOOKUP('Xlookup set'!$S340,'Xlookup set'!$A$1:$R$1200,14,FALSE)),"")</f>
        <v/>
      </c>
      <c r="N340" t="str">
        <f>IFERROR(IF(VLOOKUP('Xlookup set'!$S340,'Xlookup set'!$A$1:$R$1200,15,FALSE)=0,"",VLOOKUP('Xlookup set'!$S340,'Xlookup set'!$A$1:$R$1200,15,FALSE)),"")</f>
        <v/>
      </c>
      <c r="O340" t="str">
        <f>IFERROR(IF(VLOOKUP('Xlookup set'!$S340,'Xlookup set'!$A$1:$R$1200,16,FALSE)=0,"",VLOOKUP('Xlookup set'!$S340,'Xlookup set'!$A$1:$R$1200,16,FALSE)),"")</f>
        <v/>
      </c>
      <c r="P340" t="str">
        <f t="array" aca="1" ref="P340" ca="1">IFERROR(Y2IF(VLOOKUP('Xlookup set'!$S340,'Xlookup set'!$A$1:$R$1200,17,FALSE)=0,"",VLOOKUP('Xlookup set'!$S340,'Xlookup set'!$A$1:$R$1200,17,FALSE)),"")</f>
        <v/>
      </c>
      <c r="Q340" t="str">
        <f>IFERROR(IF(VLOOKUP('Xlookup set'!$S340,'Xlookup set'!$A$1:$R$1200,18,FALSE)=0,"",VLOOKUP('Xlookup set'!$S340,'Xlookup set'!$A$1:$R$1200,18,FALSE)),"")</f>
        <v/>
      </c>
    </row>
    <row r="341" spans="1:17">
      <c r="A341" t="str">
        <f>IFERROR(VLOOKUP('Xlookup set'!$S341,'Xlookup set'!$A$1:$R$1200,2,FALSE),"")</f>
        <v/>
      </c>
      <c r="B341" t="str">
        <f>IF(I341&lt;&gt;"",ドッグキャリー!$I$2,"")</f>
        <v/>
      </c>
      <c r="C341" t="str">
        <f t="shared" si="12"/>
        <v/>
      </c>
      <c r="D341" t="str">
        <f t="shared" si="13"/>
        <v/>
      </c>
      <c r="E341" t="str">
        <f>IFERROR(IF(VLOOKUP('Xlookup set'!$S341,'Xlookup set'!$A$1:$R$1200,6,FALSE)=0,"",VLOOKUP('Xlookup set'!$S341,'Xlookup set'!$A$1:$R$1200,6,FALSE)),"")</f>
        <v/>
      </c>
      <c r="F341" t="str">
        <f t="array" aca="1" ref="F341" ca="1">IFERROR(F(VLOOKUP('Xlookup set'!$S341,'Xlookup set'!$A$1:$R$1200,7,FALSE)=0,"",VLOOKUP('Xlookup set'!$S341,'Xlookup set'!$A$1:$R$1200,7,FALSE)),"")</f>
        <v/>
      </c>
      <c r="G341" t="str">
        <f>IFERROR(IF(VLOOKUP('Xlookup set'!$S341,'Xlookup set'!$A$1:$R$1200,8,FALSE)=0,"",VLOOKUP('Xlookup set'!$S341,'Xlookup set'!$A$1:$R$1200,8,FALSE)),"")</f>
        <v/>
      </c>
      <c r="H341" s="89" t="str">
        <f>IFERROR(IF(VLOOKUP('Xlookup set'!$S341,'Xlookup set'!$A$1:$R$1200,9,FALSE)=0,"",VLOOKUP('Xlookup set'!$S341,'Xlookup set'!$A$1:$R$1200,9,FALSE)),"")</f>
        <v/>
      </c>
      <c r="I341" t="str">
        <f>IFERROR(IF(VLOOKUP('Xlookup set'!$S341,'Xlookup set'!$A$1:$R$1200,10,FALSE)=0,"",VLOOKUP('Xlookup set'!$S341,'Xlookup set'!$A$1:$R$1200,10,FALSE)),"")</f>
        <v/>
      </c>
      <c r="J341" t="str">
        <f>IFERROR(IF(VLOOKUP('Xlookup set'!$S341,'Xlookup set'!$A$1:$R$1200,11,FALSE)=0,"",VLOOKUP('Xlookup set'!$S341,'Xlookup set'!$A$1:$R$1200,11,FALSE)),"")</f>
        <v/>
      </c>
      <c r="K341" t="str">
        <f>IFERROR(IF(VLOOKUP('Xlookup set'!$S341,'Xlookup set'!$A$1:$R$1200,12,FALSE)=0,"",VLOOKUP('Xlookup set'!$S341,'Xlookup set'!$A$1:$R$1200,12,FALSE)),"")</f>
        <v/>
      </c>
      <c r="L341" t="str">
        <f>IFERROR(IF(VLOOKUP('Xlookup set'!$S341,'Xlookup set'!$A$1:$R$1200,13,FALSE)=0,"",VLOOKUP('Xlookup set'!$S341,'Xlookup set'!$A$1:$R$1200,13,FALSE)),"")</f>
        <v/>
      </c>
      <c r="M341" t="str">
        <f>IFERROR(IF(VLOOKUP('Xlookup set'!$S341,'Xlookup set'!$A$1:$R$1200,14,FALSE)=0,"",VLOOKUP('Xlookup set'!$S341,'Xlookup set'!$A$1:$R$1200,14,FALSE)),"")</f>
        <v/>
      </c>
      <c r="N341" t="str">
        <f>IFERROR(IF(VLOOKUP('Xlookup set'!$S341,'Xlookup set'!$A$1:$R$1200,15,FALSE)=0,"",VLOOKUP('Xlookup set'!$S341,'Xlookup set'!$A$1:$R$1200,15,FALSE)),"")</f>
        <v/>
      </c>
      <c r="O341" t="str">
        <f>IFERROR(IF(VLOOKUP('Xlookup set'!$S341,'Xlookup set'!$A$1:$R$1200,16,FALSE)=0,"",VLOOKUP('Xlookup set'!$S341,'Xlookup set'!$A$1:$R$1200,16,FALSE)),"")</f>
        <v/>
      </c>
      <c r="P341" t="str">
        <f t="array" aca="1" ref="P341" ca="1">IFERROR(Y2IF(VLOOKUP('Xlookup set'!$S341,'Xlookup set'!$A$1:$R$1200,17,FALSE)=0,"",VLOOKUP('Xlookup set'!$S341,'Xlookup set'!$A$1:$R$1200,17,FALSE)),"")</f>
        <v/>
      </c>
      <c r="Q341" t="str">
        <f>IFERROR(IF(VLOOKUP('Xlookup set'!$S341,'Xlookup set'!$A$1:$R$1200,18,FALSE)=0,"",VLOOKUP('Xlookup set'!$S341,'Xlookup set'!$A$1:$R$1200,18,FALSE)),"")</f>
        <v/>
      </c>
    </row>
    <row r="342" spans="1:17">
      <c r="A342" t="str">
        <f>IFERROR(VLOOKUP('Xlookup set'!$S342,'Xlookup set'!$A$1:$R$1200,2,FALSE),"")</f>
        <v/>
      </c>
      <c r="B342" t="str">
        <f>IF(I342&lt;&gt;"",ドッグキャリー!$I$2,"")</f>
        <v/>
      </c>
      <c r="C342" t="str">
        <f t="shared" si="12"/>
        <v/>
      </c>
      <c r="D342" t="str">
        <f t="shared" si="13"/>
        <v/>
      </c>
      <c r="E342" t="str">
        <f>IFERROR(IF(VLOOKUP('Xlookup set'!$S342,'Xlookup set'!$A$1:$R$1200,6,FALSE)=0,"",VLOOKUP('Xlookup set'!$S342,'Xlookup set'!$A$1:$R$1200,6,FALSE)),"")</f>
        <v/>
      </c>
      <c r="F342" t="str">
        <f t="array" aca="1" ref="F342" ca="1">IFERROR(F(VLOOKUP('Xlookup set'!$S342,'Xlookup set'!$A$1:$R$1200,7,FALSE)=0,"",VLOOKUP('Xlookup set'!$S342,'Xlookup set'!$A$1:$R$1200,7,FALSE)),"")</f>
        <v/>
      </c>
      <c r="G342" t="str">
        <f>IFERROR(IF(VLOOKUP('Xlookup set'!$S342,'Xlookup set'!$A$1:$R$1200,8,FALSE)=0,"",VLOOKUP('Xlookup set'!$S342,'Xlookup set'!$A$1:$R$1200,8,FALSE)),"")</f>
        <v/>
      </c>
      <c r="H342" s="89" t="str">
        <f>IFERROR(IF(VLOOKUP('Xlookup set'!$S342,'Xlookup set'!$A$1:$R$1200,9,FALSE)=0,"",VLOOKUP('Xlookup set'!$S342,'Xlookup set'!$A$1:$R$1200,9,FALSE)),"")</f>
        <v/>
      </c>
      <c r="I342" t="str">
        <f>IFERROR(IF(VLOOKUP('Xlookup set'!$S342,'Xlookup set'!$A$1:$R$1200,10,FALSE)=0,"",VLOOKUP('Xlookup set'!$S342,'Xlookup set'!$A$1:$R$1200,10,FALSE)),"")</f>
        <v/>
      </c>
      <c r="J342" t="str">
        <f>IFERROR(IF(VLOOKUP('Xlookup set'!$S342,'Xlookup set'!$A$1:$R$1200,11,FALSE)=0,"",VLOOKUP('Xlookup set'!$S342,'Xlookup set'!$A$1:$R$1200,11,FALSE)),"")</f>
        <v/>
      </c>
      <c r="K342" t="str">
        <f>IFERROR(IF(VLOOKUP('Xlookup set'!$S342,'Xlookup set'!$A$1:$R$1200,12,FALSE)=0,"",VLOOKUP('Xlookup set'!$S342,'Xlookup set'!$A$1:$R$1200,12,FALSE)),"")</f>
        <v/>
      </c>
      <c r="L342" t="str">
        <f>IFERROR(IF(VLOOKUP('Xlookup set'!$S342,'Xlookup set'!$A$1:$R$1200,13,FALSE)=0,"",VLOOKUP('Xlookup set'!$S342,'Xlookup set'!$A$1:$R$1200,13,FALSE)),"")</f>
        <v/>
      </c>
      <c r="M342" t="str">
        <f>IFERROR(IF(VLOOKUP('Xlookup set'!$S342,'Xlookup set'!$A$1:$R$1200,14,FALSE)=0,"",VLOOKUP('Xlookup set'!$S342,'Xlookup set'!$A$1:$R$1200,14,FALSE)),"")</f>
        <v/>
      </c>
      <c r="N342" t="str">
        <f>IFERROR(IF(VLOOKUP('Xlookup set'!$S342,'Xlookup set'!$A$1:$R$1200,15,FALSE)=0,"",VLOOKUP('Xlookup set'!$S342,'Xlookup set'!$A$1:$R$1200,15,FALSE)),"")</f>
        <v/>
      </c>
      <c r="O342" t="str">
        <f>IFERROR(IF(VLOOKUP('Xlookup set'!$S342,'Xlookup set'!$A$1:$R$1200,16,FALSE)=0,"",VLOOKUP('Xlookup set'!$S342,'Xlookup set'!$A$1:$R$1200,16,FALSE)),"")</f>
        <v/>
      </c>
      <c r="P342" t="str">
        <f t="array" aca="1" ref="P342" ca="1">IFERROR(Y2IF(VLOOKUP('Xlookup set'!$S342,'Xlookup set'!$A$1:$R$1200,17,FALSE)=0,"",VLOOKUP('Xlookup set'!$S342,'Xlookup set'!$A$1:$R$1200,17,FALSE)),"")</f>
        <v/>
      </c>
      <c r="Q342" t="str">
        <f>IFERROR(IF(VLOOKUP('Xlookup set'!$S342,'Xlookup set'!$A$1:$R$1200,18,FALSE)=0,"",VLOOKUP('Xlookup set'!$S342,'Xlookup set'!$A$1:$R$1200,18,FALSE)),"")</f>
        <v/>
      </c>
    </row>
    <row r="343" spans="1:17">
      <c r="A343" t="str">
        <f>IFERROR(VLOOKUP('Xlookup set'!$S343,'Xlookup set'!$A$1:$R$1200,2,FALSE),"")</f>
        <v/>
      </c>
      <c r="B343" t="str">
        <f>IF(I343&lt;&gt;"",ドッグキャリー!$I$2,"")</f>
        <v/>
      </c>
      <c r="C343" t="str">
        <f t="shared" si="12"/>
        <v/>
      </c>
      <c r="D343" t="str">
        <f t="shared" si="13"/>
        <v/>
      </c>
      <c r="E343" t="str">
        <f>IFERROR(IF(VLOOKUP('Xlookup set'!$S343,'Xlookup set'!$A$1:$R$1200,6,FALSE)=0,"",VLOOKUP('Xlookup set'!$S343,'Xlookup set'!$A$1:$R$1200,6,FALSE)),"")</f>
        <v/>
      </c>
      <c r="F343" t="str">
        <f t="array" aca="1" ref="F343" ca="1">IFERROR(F(VLOOKUP('Xlookup set'!$S343,'Xlookup set'!$A$1:$R$1200,7,FALSE)=0,"",VLOOKUP('Xlookup set'!$S343,'Xlookup set'!$A$1:$R$1200,7,FALSE)),"")</f>
        <v/>
      </c>
      <c r="G343" t="str">
        <f>IFERROR(IF(VLOOKUP('Xlookup set'!$S343,'Xlookup set'!$A$1:$R$1200,8,FALSE)=0,"",VLOOKUP('Xlookup set'!$S343,'Xlookup set'!$A$1:$R$1200,8,FALSE)),"")</f>
        <v/>
      </c>
      <c r="H343" s="89" t="str">
        <f>IFERROR(IF(VLOOKUP('Xlookup set'!$S343,'Xlookup set'!$A$1:$R$1200,9,FALSE)=0,"",VLOOKUP('Xlookup set'!$S343,'Xlookup set'!$A$1:$R$1200,9,FALSE)),"")</f>
        <v/>
      </c>
      <c r="I343" t="str">
        <f>IFERROR(IF(VLOOKUP('Xlookup set'!$S343,'Xlookup set'!$A$1:$R$1200,10,FALSE)=0,"",VLOOKUP('Xlookup set'!$S343,'Xlookup set'!$A$1:$R$1200,10,FALSE)),"")</f>
        <v/>
      </c>
      <c r="J343" t="str">
        <f>IFERROR(IF(VLOOKUP('Xlookup set'!$S343,'Xlookup set'!$A$1:$R$1200,11,FALSE)=0,"",VLOOKUP('Xlookup set'!$S343,'Xlookup set'!$A$1:$R$1200,11,FALSE)),"")</f>
        <v/>
      </c>
      <c r="K343" t="str">
        <f>IFERROR(IF(VLOOKUP('Xlookup set'!$S343,'Xlookup set'!$A$1:$R$1200,12,FALSE)=0,"",VLOOKUP('Xlookup set'!$S343,'Xlookup set'!$A$1:$R$1200,12,FALSE)),"")</f>
        <v/>
      </c>
      <c r="L343" t="str">
        <f>IFERROR(IF(VLOOKUP('Xlookup set'!$S343,'Xlookup set'!$A$1:$R$1200,13,FALSE)=0,"",VLOOKUP('Xlookup set'!$S343,'Xlookup set'!$A$1:$R$1200,13,FALSE)),"")</f>
        <v/>
      </c>
      <c r="M343" t="str">
        <f>IFERROR(IF(VLOOKUP('Xlookup set'!$S343,'Xlookup set'!$A$1:$R$1200,14,FALSE)=0,"",VLOOKUP('Xlookup set'!$S343,'Xlookup set'!$A$1:$R$1200,14,FALSE)),"")</f>
        <v/>
      </c>
      <c r="N343" t="str">
        <f>IFERROR(IF(VLOOKUP('Xlookup set'!$S343,'Xlookup set'!$A$1:$R$1200,15,FALSE)=0,"",VLOOKUP('Xlookup set'!$S343,'Xlookup set'!$A$1:$R$1200,15,FALSE)),"")</f>
        <v/>
      </c>
      <c r="O343" t="str">
        <f>IFERROR(IF(VLOOKUP('Xlookup set'!$S343,'Xlookup set'!$A$1:$R$1200,16,FALSE)=0,"",VLOOKUP('Xlookup set'!$S343,'Xlookup set'!$A$1:$R$1200,16,FALSE)),"")</f>
        <v/>
      </c>
      <c r="P343" t="str">
        <f t="array" aca="1" ref="P343" ca="1">IFERROR(Y2IF(VLOOKUP('Xlookup set'!$S343,'Xlookup set'!$A$1:$R$1200,17,FALSE)=0,"",VLOOKUP('Xlookup set'!$S343,'Xlookup set'!$A$1:$R$1200,17,FALSE)),"")</f>
        <v/>
      </c>
      <c r="Q343" t="str">
        <f>IFERROR(IF(VLOOKUP('Xlookup set'!$S343,'Xlookup set'!$A$1:$R$1200,18,FALSE)=0,"",VLOOKUP('Xlookup set'!$S343,'Xlookup set'!$A$1:$R$1200,18,FALSE)),"")</f>
        <v/>
      </c>
    </row>
    <row r="344" spans="1:17">
      <c r="A344" t="str">
        <f>IFERROR(VLOOKUP('Xlookup set'!$S344,'Xlookup set'!$A$1:$R$1200,2,FALSE),"")</f>
        <v/>
      </c>
      <c r="B344" t="str">
        <f>IF(I344&lt;&gt;"",ドッグキャリー!$I$2,"")</f>
        <v/>
      </c>
      <c r="C344" t="str">
        <f t="shared" si="12"/>
        <v/>
      </c>
      <c r="D344" t="str">
        <f t="shared" si="13"/>
        <v/>
      </c>
      <c r="E344" t="str">
        <f>IFERROR(IF(VLOOKUP('Xlookup set'!$S344,'Xlookup set'!$A$1:$R$1200,6,FALSE)=0,"",VLOOKUP('Xlookup set'!$S344,'Xlookup set'!$A$1:$R$1200,6,FALSE)),"")</f>
        <v/>
      </c>
      <c r="F344" t="str">
        <f t="array" aca="1" ref="F344" ca="1">IFERROR(F(VLOOKUP('Xlookup set'!$S344,'Xlookup set'!$A$1:$R$1200,7,FALSE)=0,"",VLOOKUP('Xlookup set'!$S344,'Xlookup set'!$A$1:$R$1200,7,FALSE)),"")</f>
        <v/>
      </c>
      <c r="G344" t="str">
        <f>IFERROR(IF(VLOOKUP('Xlookup set'!$S344,'Xlookup set'!$A$1:$R$1200,8,FALSE)=0,"",VLOOKUP('Xlookup set'!$S344,'Xlookup set'!$A$1:$R$1200,8,FALSE)),"")</f>
        <v/>
      </c>
      <c r="H344" s="89" t="str">
        <f>IFERROR(IF(VLOOKUP('Xlookup set'!$S344,'Xlookup set'!$A$1:$R$1200,9,FALSE)=0,"",VLOOKUP('Xlookup set'!$S344,'Xlookup set'!$A$1:$R$1200,9,FALSE)),"")</f>
        <v/>
      </c>
      <c r="I344" t="str">
        <f>IFERROR(IF(VLOOKUP('Xlookup set'!$S344,'Xlookup set'!$A$1:$R$1200,10,FALSE)=0,"",VLOOKUP('Xlookup set'!$S344,'Xlookup set'!$A$1:$R$1200,10,FALSE)),"")</f>
        <v/>
      </c>
      <c r="J344" t="str">
        <f>IFERROR(IF(VLOOKUP('Xlookup set'!$S344,'Xlookup set'!$A$1:$R$1200,11,FALSE)=0,"",VLOOKUP('Xlookup set'!$S344,'Xlookup set'!$A$1:$R$1200,11,FALSE)),"")</f>
        <v/>
      </c>
      <c r="K344" t="str">
        <f>IFERROR(IF(VLOOKUP('Xlookup set'!$S344,'Xlookup set'!$A$1:$R$1200,12,FALSE)=0,"",VLOOKUP('Xlookup set'!$S344,'Xlookup set'!$A$1:$R$1200,12,FALSE)),"")</f>
        <v/>
      </c>
      <c r="L344" t="str">
        <f>IFERROR(IF(VLOOKUP('Xlookup set'!$S344,'Xlookup set'!$A$1:$R$1200,13,FALSE)=0,"",VLOOKUP('Xlookup set'!$S344,'Xlookup set'!$A$1:$R$1200,13,FALSE)),"")</f>
        <v/>
      </c>
      <c r="M344" t="str">
        <f>IFERROR(IF(VLOOKUP('Xlookup set'!$S344,'Xlookup set'!$A$1:$R$1200,14,FALSE)=0,"",VLOOKUP('Xlookup set'!$S344,'Xlookup set'!$A$1:$R$1200,14,FALSE)),"")</f>
        <v/>
      </c>
      <c r="N344" t="str">
        <f>IFERROR(IF(VLOOKUP('Xlookup set'!$S344,'Xlookup set'!$A$1:$R$1200,15,FALSE)=0,"",VLOOKUP('Xlookup set'!$S344,'Xlookup set'!$A$1:$R$1200,15,FALSE)),"")</f>
        <v/>
      </c>
      <c r="O344" t="str">
        <f>IFERROR(IF(VLOOKUP('Xlookup set'!$S344,'Xlookup set'!$A$1:$R$1200,16,FALSE)=0,"",VLOOKUP('Xlookup set'!$S344,'Xlookup set'!$A$1:$R$1200,16,FALSE)),"")</f>
        <v/>
      </c>
      <c r="P344" t="str">
        <f t="array" aca="1" ref="P344" ca="1">IFERROR(Y2IF(VLOOKUP('Xlookup set'!$S344,'Xlookup set'!$A$1:$R$1200,17,FALSE)=0,"",VLOOKUP('Xlookup set'!$S344,'Xlookup set'!$A$1:$R$1200,17,FALSE)),"")</f>
        <v/>
      </c>
      <c r="Q344" t="str">
        <f>IFERROR(IF(VLOOKUP('Xlookup set'!$S344,'Xlookup set'!$A$1:$R$1200,18,FALSE)=0,"",VLOOKUP('Xlookup set'!$S344,'Xlookup set'!$A$1:$R$1200,18,FALSE)),"")</f>
        <v/>
      </c>
    </row>
    <row r="345" spans="1:17">
      <c r="A345" t="str">
        <f>IFERROR(VLOOKUP('Xlookup set'!$S345,'Xlookup set'!$A$1:$R$1200,2,FALSE),"")</f>
        <v/>
      </c>
      <c r="B345" t="str">
        <f>IF(I345&lt;&gt;"",ドッグキャリー!$I$2,"")</f>
        <v/>
      </c>
      <c r="C345" t="str">
        <f t="shared" si="12"/>
        <v/>
      </c>
      <c r="D345" t="str">
        <f t="shared" si="13"/>
        <v/>
      </c>
      <c r="E345" t="str">
        <f>IFERROR(IF(VLOOKUP('Xlookup set'!$S345,'Xlookup set'!$A$1:$R$1200,6,FALSE)=0,"",VLOOKUP('Xlookup set'!$S345,'Xlookup set'!$A$1:$R$1200,6,FALSE)),"")</f>
        <v/>
      </c>
      <c r="F345" t="str">
        <f t="array" aca="1" ref="F345" ca="1">IFERROR(F(VLOOKUP('Xlookup set'!$S345,'Xlookup set'!$A$1:$R$1200,7,FALSE)=0,"",VLOOKUP('Xlookup set'!$S345,'Xlookup set'!$A$1:$R$1200,7,FALSE)),"")</f>
        <v/>
      </c>
      <c r="G345" t="str">
        <f>IFERROR(IF(VLOOKUP('Xlookup set'!$S345,'Xlookup set'!$A$1:$R$1200,8,FALSE)=0,"",VLOOKUP('Xlookup set'!$S345,'Xlookup set'!$A$1:$R$1200,8,FALSE)),"")</f>
        <v/>
      </c>
      <c r="H345" s="89" t="str">
        <f>IFERROR(IF(VLOOKUP('Xlookup set'!$S345,'Xlookup set'!$A$1:$R$1200,9,FALSE)=0,"",VLOOKUP('Xlookup set'!$S345,'Xlookup set'!$A$1:$R$1200,9,FALSE)),"")</f>
        <v/>
      </c>
      <c r="I345" t="str">
        <f>IFERROR(IF(VLOOKUP('Xlookup set'!$S345,'Xlookup set'!$A$1:$R$1200,10,FALSE)=0,"",VLOOKUP('Xlookup set'!$S345,'Xlookup set'!$A$1:$R$1200,10,FALSE)),"")</f>
        <v/>
      </c>
      <c r="J345" t="str">
        <f>IFERROR(IF(VLOOKUP('Xlookup set'!$S345,'Xlookup set'!$A$1:$R$1200,11,FALSE)=0,"",VLOOKUP('Xlookup set'!$S345,'Xlookup set'!$A$1:$R$1200,11,FALSE)),"")</f>
        <v/>
      </c>
      <c r="K345" t="str">
        <f>IFERROR(IF(VLOOKUP('Xlookup set'!$S345,'Xlookup set'!$A$1:$R$1200,12,FALSE)=0,"",VLOOKUP('Xlookup set'!$S345,'Xlookup set'!$A$1:$R$1200,12,FALSE)),"")</f>
        <v/>
      </c>
      <c r="L345" t="str">
        <f>IFERROR(IF(VLOOKUP('Xlookup set'!$S345,'Xlookup set'!$A$1:$R$1200,13,FALSE)=0,"",VLOOKUP('Xlookup set'!$S345,'Xlookup set'!$A$1:$R$1200,13,FALSE)),"")</f>
        <v/>
      </c>
      <c r="M345" t="str">
        <f>IFERROR(IF(VLOOKUP('Xlookup set'!$S345,'Xlookup set'!$A$1:$R$1200,14,FALSE)=0,"",VLOOKUP('Xlookup set'!$S345,'Xlookup set'!$A$1:$R$1200,14,FALSE)),"")</f>
        <v/>
      </c>
      <c r="N345" t="str">
        <f>IFERROR(IF(VLOOKUP('Xlookup set'!$S345,'Xlookup set'!$A$1:$R$1200,15,FALSE)=0,"",VLOOKUP('Xlookup set'!$S345,'Xlookup set'!$A$1:$R$1200,15,FALSE)),"")</f>
        <v/>
      </c>
      <c r="O345" t="str">
        <f>IFERROR(IF(VLOOKUP('Xlookup set'!$S345,'Xlookup set'!$A$1:$R$1200,16,FALSE)=0,"",VLOOKUP('Xlookup set'!$S345,'Xlookup set'!$A$1:$R$1200,16,FALSE)),"")</f>
        <v/>
      </c>
      <c r="P345" t="str">
        <f t="array" aca="1" ref="P345" ca="1">IFERROR(Y2IF(VLOOKUP('Xlookup set'!$S345,'Xlookup set'!$A$1:$R$1200,17,FALSE)=0,"",VLOOKUP('Xlookup set'!$S345,'Xlookup set'!$A$1:$R$1200,17,FALSE)),"")</f>
        <v/>
      </c>
      <c r="Q345" t="str">
        <f>IFERROR(IF(VLOOKUP('Xlookup set'!$S345,'Xlookup set'!$A$1:$R$1200,18,FALSE)=0,"",VLOOKUP('Xlookup set'!$S345,'Xlookup set'!$A$1:$R$1200,18,FALSE)),"")</f>
        <v/>
      </c>
    </row>
    <row r="346" spans="1:17">
      <c r="A346" t="str">
        <f>IFERROR(VLOOKUP('Xlookup set'!$S346,'Xlookup set'!$A$1:$R$1200,2,FALSE),"")</f>
        <v/>
      </c>
      <c r="B346" t="str">
        <f>IF(I346&lt;&gt;"",ドッグキャリー!$I$2,"")</f>
        <v/>
      </c>
      <c r="C346" t="str">
        <f t="shared" si="12"/>
        <v/>
      </c>
      <c r="D346" t="str">
        <f t="shared" si="13"/>
        <v/>
      </c>
      <c r="E346" t="str">
        <f>IFERROR(IF(VLOOKUP('Xlookup set'!$S346,'Xlookup set'!$A$1:$R$1200,6,FALSE)=0,"",VLOOKUP('Xlookup set'!$S346,'Xlookup set'!$A$1:$R$1200,6,FALSE)),"")</f>
        <v/>
      </c>
      <c r="F346" t="str">
        <f t="array" aca="1" ref="F346" ca="1">IFERROR(F(VLOOKUP('Xlookup set'!$S346,'Xlookup set'!$A$1:$R$1200,7,FALSE)=0,"",VLOOKUP('Xlookup set'!$S346,'Xlookup set'!$A$1:$R$1200,7,FALSE)),"")</f>
        <v/>
      </c>
      <c r="G346" t="str">
        <f>IFERROR(IF(VLOOKUP('Xlookup set'!$S346,'Xlookup set'!$A$1:$R$1200,8,FALSE)=0,"",VLOOKUP('Xlookup set'!$S346,'Xlookup set'!$A$1:$R$1200,8,FALSE)),"")</f>
        <v/>
      </c>
      <c r="H346" s="89" t="str">
        <f>IFERROR(IF(VLOOKUP('Xlookup set'!$S346,'Xlookup set'!$A$1:$R$1200,9,FALSE)=0,"",VLOOKUP('Xlookup set'!$S346,'Xlookup set'!$A$1:$R$1200,9,FALSE)),"")</f>
        <v/>
      </c>
      <c r="I346" t="str">
        <f>IFERROR(IF(VLOOKUP('Xlookup set'!$S346,'Xlookup set'!$A$1:$R$1200,10,FALSE)=0,"",VLOOKUP('Xlookup set'!$S346,'Xlookup set'!$A$1:$R$1200,10,FALSE)),"")</f>
        <v/>
      </c>
      <c r="J346" t="str">
        <f>IFERROR(IF(VLOOKUP('Xlookup set'!$S346,'Xlookup set'!$A$1:$R$1200,11,FALSE)=0,"",VLOOKUP('Xlookup set'!$S346,'Xlookup set'!$A$1:$R$1200,11,FALSE)),"")</f>
        <v/>
      </c>
      <c r="K346" t="str">
        <f>IFERROR(IF(VLOOKUP('Xlookup set'!$S346,'Xlookup set'!$A$1:$R$1200,12,FALSE)=0,"",VLOOKUP('Xlookup set'!$S346,'Xlookup set'!$A$1:$R$1200,12,FALSE)),"")</f>
        <v/>
      </c>
      <c r="L346" t="str">
        <f>IFERROR(IF(VLOOKUP('Xlookup set'!$S346,'Xlookup set'!$A$1:$R$1200,13,FALSE)=0,"",VLOOKUP('Xlookup set'!$S346,'Xlookup set'!$A$1:$R$1200,13,FALSE)),"")</f>
        <v/>
      </c>
      <c r="M346" t="str">
        <f>IFERROR(IF(VLOOKUP('Xlookup set'!$S346,'Xlookup set'!$A$1:$R$1200,14,FALSE)=0,"",VLOOKUP('Xlookup set'!$S346,'Xlookup set'!$A$1:$R$1200,14,FALSE)),"")</f>
        <v/>
      </c>
      <c r="N346" t="str">
        <f>IFERROR(IF(VLOOKUP('Xlookup set'!$S346,'Xlookup set'!$A$1:$R$1200,15,FALSE)=0,"",VLOOKUP('Xlookup set'!$S346,'Xlookup set'!$A$1:$R$1200,15,FALSE)),"")</f>
        <v/>
      </c>
      <c r="O346" t="str">
        <f>IFERROR(IF(VLOOKUP('Xlookup set'!$S346,'Xlookup set'!$A$1:$R$1200,16,FALSE)=0,"",VLOOKUP('Xlookup set'!$S346,'Xlookup set'!$A$1:$R$1200,16,FALSE)),"")</f>
        <v/>
      </c>
      <c r="P346" t="str">
        <f t="array" aca="1" ref="P346" ca="1">IFERROR(Y2IF(VLOOKUP('Xlookup set'!$S346,'Xlookup set'!$A$1:$R$1200,17,FALSE)=0,"",VLOOKUP('Xlookup set'!$S346,'Xlookup set'!$A$1:$R$1200,17,FALSE)),"")</f>
        <v/>
      </c>
      <c r="Q346" t="str">
        <f>IFERROR(IF(VLOOKUP('Xlookup set'!$S346,'Xlookup set'!$A$1:$R$1200,18,FALSE)=0,"",VLOOKUP('Xlookup set'!$S346,'Xlookup set'!$A$1:$R$1200,18,FALSE)),"")</f>
        <v/>
      </c>
    </row>
    <row r="347" spans="1:17">
      <c r="A347" t="str">
        <f>IFERROR(VLOOKUP('Xlookup set'!$S347,'Xlookup set'!$A$1:$R$1200,2,FALSE),"")</f>
        <v/>
      </c>
      <c r="B347" t="str">
        <f>IF(I347&lt;&gt;"",ドッグキャリー!$I$2,"")</f>
        <v/>
      </c>
      <c r="C347" t="str">
        <f t="shared" si="12"/>
        <v/>
      </c>
      <c r="D347" t="str">
        <f t="shared" si="13"/>
        <v/>
      </c>
      <c r="E347" t="str">
        <f>IFERROR(IF(VLOOKUP('Xlookup set'!$S347,'Xlookup set'!$A$1:$R$1200,6,FALSE)=0,"",VLOOKUP('Xlookup set'!$S347,'Xlookup set'!$A$1:$R$1200,6,FALSE)),"")</f>
        <v/>
      </c>
      <c r="F347" t="str">
        <f t="array" aca="1" ref="F347" ca="1">IFERROR(F(VLOOKUP('Xlookup set'!$S347,'Xlookup set'!$A$1:$R$1200,7,FALSE)=0,"",VLOOKUP('Xlookup set'!$S347,'Xlookup set'!$A$1:$R$1200,7,FALSE)),"")</f>
        <v/>
      </c>
      <c r="G347" t="str">
        <f>IFERROR(IF(VLOOKUP('Xlookup set'!$S347,'Xlookup set'!$A$1:$R$1200,8,FALSE)=0,"",VLOOKUP('Xlookup set'!$S347,'Xlookup set'!$A$1:$R$1200,8,FALSE)),"")</f>
        <v/>
      </c>
      <c r="H347" s="89" t="str">
        <f>IFERROR(IF(VLOOKUP('Xlookup set'!$S347,'Xlookup set'!$A$1:$R$1200,9,FALSE)=0,"",VLOOKUP('Xlookup set'!$S347,'Xlookup set'!$A$1:$R$1200,9,FALSE)),"")</f>
        <v/>
      </c>
      <c r="I347" t="str">
        <f>IFERROR(IF(VLOOKUP('Xlookup set'!$S347,'Xlookup set'!$A$1:$R$1200,10,FALSE)=0,"",VLOOKUP('Xlookup set'!$S347,'Xlookup set'!$A$1:$R$1200,10,FALSE)),"")</f>
        <v/>
      </c>
      <c r="J347" t="str">
        <f>IFERROR(IF(VLOOKUP('Xlookup set'!$S347,'Xlookup set'!$A$1:$R$1200,11,FALSE)=0,"",VLOOKUP('Xlookup set'!$S347,'Xlookup set'!$A$1:$R$1200,11,FALSE)),"")</f>
        <v/>
      </c>
      <c r="K347" t="str">
        <f>IFERROR(IF(VLOOKUP('Xlookup set'!$S347,'Xlookup set'!$A$1:$R$1200,12,FALSE)=0,"",VLOOKUP('Xlookup set'!$S347,'Xlookup set'!$A$1:$R$1200,12,FALSE)),"")</f>
        <v/>
      </c>
      <c r="L347" t="str">
        <f>IFERROR(IF(VLOOKUP('Xlookup set'!$S347,'Xlookup set'!$A$1:$R$1200,13,FALSE)=0,"",VLOOKUP('Xlookup set'!$S347,'Xlookup set'!$A$1:$R$1200,13,FALSE)),"")</f>
        <v/>
      </c>
      <c r="M347" t="str">
        <f>IFERROR(IF(VLOOKUP('Xlookup set'!$S347,'Xlookup set'!$A$1:$R$1200,14,FALSE)=0,"",VLOOKUP('Xlookup set'!$S347,'Xlookup set'!$A$1:$R$1200,14,FALSE)),"")</f>
        <v/>
      </c>
      <c r="N347" t="str">
        <f>IFERROR(IF(VLOOKUP('Xlookup set'!$S347,'Xlookup set'!$A$1:$R$1200,15,FALSE)=0,"",VLOOKUP('Xlookup set'!$S347,'Xlookup set'!$A$1:$R$1200,15,FALSE)),"")</f>
        <v/>
      </c>
      <c r="O347" t="str">
        <f>IFERROR(IF(VLOOKUP('Xlookup set'!$S347,'Xlookup set'!$A$1:$R$1200,16,FALSE)=0,"",VLOOKUP('Xlookup set'!$S347,'Xlookup set'!$A$1:$R$1200,16,FALSE)),"")</f>
        <v/>
      </c>
      <c r="P347" t="str">
        <f t="array" aca="1" ref="P347" ca="1">IFERROR(Y2IF(VLOOKUP('Xlookup set'!$S347,'Xlookup set'!$A$1:$R$1200,17,FALSE)=0,"",VLOOKUP('Xlookup set'!$S347,'Xlookup set'!$A$1:$R$1200,17,FALSE)),"")</f>
        <v/>
      </c>
      <c r="Q347" t="str">
        <f>IFERROR(IF(VLOOKUP('Xlookup set'!$S347,'Xlookup set'!$A$1:$R$1200,18,FALSE)=0,"",VLOOKUP('Xlookup set'!$S347,'Xlookup set'!$A$1:$R$1200,18,FALSE)),"")</f>
        <v/>
      </c>
    </row>
    <row r="348" spans="1:17">
      <c r="A348" t="str">
        <f>IFERROR(VLOOKUP('Xlookup set'!$S348,'Xlookup set'!$A$1:$R$1200,2,FALSE),"")</f>
        <v/>
      </c>
      <c r="B348" t="str">
        <f>IF(I348&lt;&gt;"",ドッグキャリー!$I$2,"")</f>
        <v/>
      </c>
      <c r="C348" t="str">
        <f t="shared" si="12"/>
        <v/>
      </c>
      <c r="D348" t="str">
        <f t="shared" si="13"/>
        <v/>
      </c>
      <c r="E348" t="str">
        <f>IFERROR(IF(VLOOKUP('Xlookup set'!$S348,'Xlookup set'!$A$1:$R$1200,6,FALSE)=0,"",VLOOKUP('Xlookup set'!$S348,'Xlookup set'!$A$1:$R$1200,6,FALSE)),"")</f>
        <v/>
      </c>
      <c r="F348" t="str">
        <f t="array" aca="1" ref="F348" ca="1">IFERROR(F(VLOOKUP('Xlookup set'!$S348,'Xlookup set'!$A$1:$R$1200,7,FALSE)=0,"",VLOOKUP('Xlookup set'!$S348,'Xlookup set'!$A$1:$R$1200,7,FALSE)),"")</f>
        <v/>
      </c>
      <c r="G348" t="str">
        <f>IFERROR(IF(VLOOKUP('Xlookup set'!$S348,'Xlookup set'!$A$1:$R$1200,8,FALSE)=0,"",VLOOKUP('Xlookup set'!$S348,'Xlookup set'!$A$1:$R$1200,8,FALSE)),"")</f>
        <v/>
      </c>
      <c r="H348" s="89" t="str">
        <f>IFERROR(IF(VLOOKUP('Xlookup set'!$S348,'Xlookup set'!$A$1:$R$1200,9,FALSE)=0,"",VLOOKUP('Xlookup set'!$S348,'Xlookup set'!$A$1:$R$1200,9,FALSE)),"")</f>
        <v/>
      </c>
      <c r="I348" t="str">
        <f>IFERROR(IF(VLOOKUP('Xlookup set'!$S348,'Xlookup set'!$A$1:$R$1200,10,FALSE)=0,"",VLOOKUP('Xlookup set'!$S348,'Xlookup set'!$A$1:$R$1200,10,FALSE)),"")</f>
        <v/>
      </c>
      <c r="J348" t="str">
        <f>IFERROR(IF(VLOOKUP('Xlookup set'!$S348,'Xlookup set'!$A$1:$R$1200,11,FALSE)=0,"",VLOOKUP('Xlookup set'!$S348,'Xlookup set'!$A$1:$R$1200,11,FALSE)),"")</f>
        <v/>
      </c>
      <c r="K348" t="str">
        <f>IFERROR(IF(VLOOKUP('Xlookup set'!$S348,'Xlookup set'!$A$1:$R$1200,12,FALSE)=0,"",VLOOKUP('Xlookup set'!$S348,'Xlookup set'!$A$1:$R$1200,12,FALSE)),"")</f>
        <v/>
      </c>
      <c r="L348" t="str">
        <f>IFERROR(IF(VLOOKUP('Xlookup set'!$S348,'Xlookup set'!$A$1:$R$1200,13,FALSE)=0,"",VLOOKUP('Xlookup set'!$S348,'Xlookup set'!$A$1:$R$1200,13,FALSE)),"")</f>
        <v/>
      </c>
      <c r="M348" t="str">
        <f>IFERROR(IF(VLOOKUP('Xlookup set'!$S348,'Xlookup set'!$A$1:$R$1200,14,FALSE)=0,"",VLOOKUP('Xlookup set'!$S348,'Xlookup set'!$A$1:$R$1200,14,FALSE)),"")</f>
        <v/>
      </c>
      <c r="N348" t="str">
        <f>IFERROR(IF(VLOOKUP('Xlookup set'!$S348,'Xlookup set'!$A$1:$R$1200,15,FALSE)=0,"",VLOOKUP('Xlookup set'!$S348,'Xlookup set'!$A$1:$R$1200,15,FALSE)),"")</f>
        <v/>
      </c>
      <c r="O348" t="str">
        <f>IFERROR(IF(VLOOKUP('Xlookup set'!$S348,'Xlookup set'!$A$1:$R$1200,16,FALSE)=0,"",VLOOKUP('Xlookup set'!$S348,'Xlookup set'!$A$1:$R$1200,16,FALSE)),"")</f>
        <v/>
      </c>
      <c r="P348" t="str">
        <f t="array" aca="1" ref="P348" ca="1">IFERROR(Y2IF(VLOOKUP('Xlookup set'!$S348,'Xlookup set'!$A$1:$R$1200,17,FALSE)=0,"",VLOOKUP('Xlookup set'!$S348,'Xlookup set'!$A$1:$R$1200,17,FALSE)),"")</f>
        <v/>
      </c>
      <c r="Q348" t="str">
        <f>IFERROR(IF(VLOOKUP('Xlookup set'!$S348,'Xlookup set'!$A$1:$R$1200,18,FALSE)=0,"",VLOOKUP('Xlookup set'!$S348,'Xlookup set'!$A$1:$R$1200,18,FALSE)),"")</f>
        <v/>
      </c>
    </row>
    <row r="349" spans="1:17">
      <c r="A349" t="str">
        <f>IFERROR(VLOOKUP('Xlookup set'!$S349,'Xlookup set'!$A$1:$R$1200,2,FALSE),"")</f>
        <v/>
      </c>
      <c r="B349" t="str">
        <f>IF(I349&lt;&gt;"",ドッグキャリー!$I$2,"")</f>
        <v/>
      </c>
      <c r="C349" t="str">
        <f t="shared" si="12"/>
        <v/>
      </c>
      <c r="D349" t="str">
        <f t="shared" si="13"/>
        <v/>
      </c>
      <c r="E349" t="str">
        <f>IFERROR(IF(VLOOKUP('Xlookup set'!$S349,'Xlookup set'!$A$1:$R$1200,6,FALSE)=0,"",VLOOKUP('Xlookup set'!$S349,'Xlookup set'!$A$1:$R$1200,6,FALSE)),"")</f>
        <v/>
      </c>
      <c r="F349" t="str">
        <f t="array" aca="1" ref="F349" ca="1">IFERROR(F(VLOOKUP('Xlookup set'!$S349,'Xlookup set'!$A$1:$R$1200,7,FALSE)=0,"",VLOOKUP('Xlookup set'!$S349,'Xlookup set'!$A$1:$R$1200,7,FALSE)),"")</f>
        <v/>
      </c>
      <c r="G349" t="str">
        <f>IFERROR(IF(VLOOKUP('Xlookup set'!$S349,'Xlookup set'!$A$1:$R$1200,8,FALSE)=0,"",VLOOKUP('Xlookup set'!$S349,'Xlookup set'!$A$1:$R$1200,8,FALSE)),"")</f>
        <v/>
      </c>
      <c r="H349" s="89" t="str">
        <f>IFERROR(IF(VLOOKUP('Xlookup set'!$S349,'Xlookup set'!$A$1:$R$1200,9,FALSE)=0,"",VLOOKUP('Xlookup set'!$S349,'Xlookup set'!$A$1:$R$1200,9,FALSE)),"")</f>
        <v/>
      </c>
      <c r="I349" t="str">
        <f>IFERROR(IF(VLOOKUP('Xlookup set'!$S349,'Xlookup set'!$A$1:$R$1200,10,FALSE)=0,"",VLOOKUP('Xlookup set'!$S349,'Xlookup set'!$A$1:$R$1200,10,FALSE)),"")</f>
        <v/>
      </c>
      <c r="J349" t="str">
        <f>IFERROR(IF(VLOOKUP('Xlookup set'!$S349,'Xlookup set'!$A$1:$R$1200,11,FALSE)=0,"",VLOOKUP('Xlookup set'!$S349,'Xlookup set'!$A$1:$R$1200,11,FALSE)),"")</f>
        <v/>
      </c>
      <c r="K349" t="str">
        <f>IFERROR(IF(VLOOKUP('Xlookup set'!$S349,'Xlookup set'!$A$1:$R$1200,12,FALSE)=0,"",VLOOKUP('Xlookup set'!$S349,'Xlookup set'!$A$1:$R$1200,12,FALSE)),"")</f>
        <v/>
      </c>
      <c r="L349" t="str">
        <f>IFERROR(IF(VLOOKUP('Xlookup set'!$S349,'Xlookup set'!$A$1:$R$1200,13,FALSE)=0,"",VLOOKUP('Xlookup set'!$S349,'Xlookup set'!$A$1:$R$1200,13,FALSE)),"")</f>
        <v/>
      </c>
      <c r="M349" t="str">
        <f>IFERROR(IF(VLOOKUP('Xlookup set'!$S349,'Xlookup set'!$A$1:$R$1200,14,FALSE)=0,"",VLOOKUP('Xlookup set'!$S349,'Xlookup set'!$A$1:$R$1200,14,FALSE)),"")</f>
        <v/>
      </c>
      <c r="N349" t="str">
        <f>IFERROR(IF(VLOOKUP('Xlookup set'!$S349,'Xlookup set'!$A$1:$R$1200,15,FALSE)=0,"",VLOOKUP('Xlookup set'!$S349,'Xlookup set'!$A$1:$R$1200,15,FALSE)),"")</f>
        <v/>
      </c>
      <c r="O349" t="str">
        <f>IFERROR(IF(VLOOKUP('Xlookup set'!$S349,'Xlookup set'!$A$1:$R$1200,16,FALSE)=0,"",VLOOKUP('Xlookup set'!$S349,'Xlookup set'!$A$1:$R$1200,16,FALSE)),"")</f>
        <v/>
      </c>
      <c r="P349" t="str">
        <f t="array" aca="1" ref="P349" ca="1">IFERROR(Y2IF(VLOOKUP('Xlookup set'!$S349,'Xlookup set'!$A$1:$R$1200,17,FALSE)=0,"",VLOOKUP('Xlookup set'!$S349,'Xlookup set'!$A$1:$R$1200,17,FALSE)),"")</f>
        <v/>
      </c>
      <c r="Q349" t="str">
        <f>IFERROR(IF(VLOOKUP('Xlookup set'!$S349,'Xlookup set'!$A$1:$R$1200,18,FALSE)=0,"",VLOOKUP('Xlookup set'!$S349,'Xlookup set'!$A$1:$R$1200,18,FALSE)),"")</f>
        <v/>
      </c>
    </row>
    <row r="350" spans="1:17">
      <c r="A350" t="str">
        <f>IFERROR(VLOOKUP('Xlookup set'!$S350,'Xlookup set'!$A$1:$R$1200,2,FALSE),"")</f>
        <v/>
      </c>
      <c r="B350" t="str">
        <f>IF(I350&lt;&gt;"",ドッグキャリー!$I$2,"")</f>
        <v/>
      </c>
      <c r="C350" t="str">
        <f t="shared" si="12"/>
        <v/>
      </c>
      <c r="D350" t="str">
        <f t="shared" si="13"/>
        <v/>
      </c>
      <c r="E350" t="str">
        <f>IFERROR(IF(VLOOKUP('Xlookup set'!$S350,'Xlookup set'!$A$1:$R$1200,6,FALSE)=0,"",VLOOKUP('Xlookup set'!$S350,'Xlookup set'!$A$1:$R$1200,6,FALSE)),"")</f>
        <v/>
      </c>
      <c r="F350" t="str">
        <f t="array" aca="1" ref="F350" ca="1">IFERROR(F(VLOOKUP('Xlookup set'!$S350,'Xlookup set'!$A$1:$R$1200,7,FALSE)=0,"",VLOOKUP('Xlookup set'!$S350,'Xlookup set'!$A$1:$R$1200,7,FALSE)),"")</f>
        <v/>
      </c>
      <c r="G350" t="str">
        <f>IFERROR(IF(VLOOKUP('Xlookup set'!$S350,'Xlookup set'!$A$1:$R$1200,8,FALSE)=0,"",VLOOKUP('Xlookup set'!$S350,'Xlookup set'!$A$1:$R$1200,8,FALSE)),"")</f>
        <v/>
      </c>
      <c r="H350" s="89" t="str">
        <f>IFERROR(IF(VLOOKUP('Xlookup set'!$S350,'Xlookup set'!$A$1:$R$1200,9,FALSE)=0,"",VLOOKUP('Xlookup set'!$S350,'Xlookup set'!$A$1:$R$1200,9,FALSE)),"")</f>
        <v/>
      </c>
      <c r="I350" t="str">
        <f>IFERROR(IF(VLOOKUP('Xlookup set'!$S350,'Xlookup set'!$A$1:$R$1200,10,FALSE)=0,"",VLOOKUP('Xlookup set'!$S350,'Xlookup set'!$A$1:$R$1200,10,FALSE)),"")</f>
        <v/>
      </c>
      <c r="J350" t="str">
        <f>IFERROR(IF(VLOOKUP('Xlookup set'!$S350,'Xlookup set'!$A$1:$R$1200,11,FALSE)=0,"",VLOOKUP('Xlookup set'!$S350,'Xlookup set'!$A$1:$R$1200,11,FALSE)),"")</f>
        <v/>
      </c>
      <c r="K350" t="str">
        <f>IFERROR(IF(VLOOKUP('Xlookup set'!$S350,'Xlookup set'!$A$1:$R$1200,12,FALSE)=0,"",VLOOKUP('Xlookup set'!$S350,'Xlookup set'!$A$1:$R$1200,12,FALSE)),"")</f>
        <v/>
      </c>
      <c r="L350" t="str">
        <f>IFERROR(IF(VLOOKUP('Xlookup set'!$S350,'Xlookup set'!$A$1:$R$1200,13,FALSE)=0,"",VLOOKUP('Xlookup set'!$S350,'Xlookup set'!$A$1:$R$1200,13,FALSE)),"")</f>
        <v/>
      </c>
      <c r="M350" t="str">
        <f>IFERROR(IF(VLOOKUP('Xlookup set'!$S350,'Xlookup set'!$A$1:$R$1200,14,FALSE)=0,"",VLOOKUP('Xlookup set'!$S350,'Xlookup set'!$A$1:$R$1200,14,FALSE)),"")</f>
        <v/>
      </c>
      <c r="N350" t="str">
        <f>IFERROR(IF(VLOOKUP('Xlookup set'!$S350,'Xlookup set'!$A$1:$R$1200,15,FALSE)=0,"",VLOOKUP('Xlookup set'!$S350,'Xlookup set'!$A$1:$R$1200,15,FALSE)),"")</f>
        <v/>
      </c>
      <c r="O350" t="str">
        <f>IFERROR(IF(VLOOKUP('Xlookup set'!$S350,'Xlookup set'!$A$1:$R$1200,16,FALSE)=0,"",VLOOKUP('Xlookup set'!$S350,'Xlookup set'!$A$1:$R$1200,16,FALSE)),"")</f>
        <v/>
      </c>
      <c r="P350" t="str">
        <f t="array" aca="1" ref="P350" ca="1">IFERROR(Y2IF(VLOOKUP('Xlookup set'!$S350,'Xlookup set'!$A$1:$R$1200,17,FALSE)=0,"",VLOOKUP('Xlookup set'!$S350,'Xlookup set'!$A$1:$R$1200,17,FALSE)),"")</f>
        <v/>
      </c>
      <c r="Q350" t="str">
        <f>IFERROR(IF(VLOOKUP('Xlookup set'!$S350,'Xlookup set'!$A$1:$R$1200,18,FALSE)=0,"",VLOOKUP('Xlookup set'!$S350,'Xlookup set'!$A$1:$R$1200,18,FALSE)),"")</f>
        <v/>
      </c>
    </row>
    <row r="351" spans="1:17">
      <c r="A351" t="str">
        <f>IFERROR(VLOOKUP('Xlookup set'!$S351,'Xlookup set'!$A$1:$R$1200,2,FALSE),"")</f>
        <v/>
      </c>
      <c r="B351" t="str">
        <f>IF(I351&lt;&gt;"",ドッグキャリー!$I$2,"")</f>
        <v/>
      </c>
      <c r="C351" t="str">
        <f t="shared" si="12"/>
        <v/>
      </c>
      <c r="D351" t="str">
        <f t="shared" si="13"/>
        <v/>
      </c>
      <c r="E351" t="str">
        <f>IFERROR(IF(VLOOKUP('Xlookup set'!$S351,'Xlookup set'!$A$1:$R$1200,6,FALSE)=0,"",VLOOKUP('Xlookup set'!$S351,'Xlookup set'!$A$1:$R$1200,6,FALSE)),"")</f>
        <v/>
      </c>
      <c r="F351" t="str">
        <f t="array" aca="1" ref="F351" ca="1">IFERROR(F(VLOOKUP('Xlookup set'!$S351,'Xlookup set'!$A$1:$R$1200,7,FALSE)=0,"",VLOOKUP('Xlookup set'!$S351,'Xlookup set'!$A$1:$R$1200,7,FALSE)),"")</f>
        <v/>
      </c>
      <c r="G351" t="str">
        <f>IFERROR(IF(VLOOKUP('Xlookup set'!$S351,'Xlookup set'!$A$1:$R$1200,8,FALSE)=0,"",VLOOKUP('Xlookup set'!$S351,'Xlookup set'!$A$1:$R$1200,8,FALSE)),"")</f>
        <v/>
      </c>
      <c r="H351" s="89" t="str">
        <f>IFERROR(IF(VLOOKUP('Xlookup set'!$S351,'Xlookup set'!$A$1:$R$1200,9,FALSE)=0,"",VLOOKUP('Xlookup set'!$S351,'Xlookup set'!$A$1:$R$1200,9,FALSE)),"")</f>
        <v/>
      </c>
      <c r="I351" t="str">
        <f>IFERROR(IF(VLOOKUP('Xlookup set'!$S351,'Xlookup set'!$A$1:$R$1200,10,FALSE)=0,"",VLOOKUP('Xlookup set'!$S351,'Xlookup set'!$A$1:$R$1200,10,FALSE)),"")</f>
        <v/>
      </c>
      <c r="J351" t="str">
        <f>IFERROR(IF(VLOOKUP('Xlookup set'!$S351,'Xlookup set'!$A$1:$R$1200,11,FALSE)=0,"",VLOOKUP('Xlookup set'!$S351,'Xlookup set'!$A$1:$R$1200,11,FALSE)),"")</f>
        <v/>
      </c>
      <c r="K351" t="str">
        <f>IFERROR(IF(VLOOKUP('Xlookup set'!$S351,'Xlookup set'!$A$1:$R$1200,12,FALSE)=0,"",VLOOKUP('Xlookup set'!$S351,'Xlookup set'!$A$1:$R$1200,12,FALSE)),"")</f>
        <v/>
      </c>
      <c r="L351" t="str">
        <f>IFERROR(IF(VLOOKUP('Xlookup set'!$S351,'Xlookup set'!$A$1:$R$1200,13,FALSE)=0,"",VLOOKUP('Xlookup set'!$S351,'Xlookup set'!$A$1:$R$1200,13,FALSE)),"")</f>
        <v/>
      </c>
      <c r="M351" t="str">
        <f>IFERROR(IF(VLOOKUP('Xlookup set'!$S351,'Xlookup set'!$A$1:$R$1200,14,FALSE)=0,"",VLOOKUP('Xlookup set'!$S351,'Xlookup set'!$A$1:$R$1200,14,FALSE)),"")</f>
        <v/>
      </c>
      <c r="N351" t="str">
        <f>IFERROR(IF(VLOOKUP('Xlookup set'!$S351,'Xlookup set'!$A$1:$R$1200,15,FALSE)=0,"",VLOOKUP('Xlookup set'!$S351,'Xlookup set'!$A$1:$R$1200,15,FALSE)),"")</f>
        <v/>
      </c>
      <c r="O351" t="str">
        <f>IFERROR(IF(VLOOKUP('Xlookup set'!$S351,'Xlookup set'!$A$1:$R$1200,16,FALSE)=0,"",VLOOKUP('Xlookup set'!$S351,'Xlookup set'!$A$1:$R$1200,16,FALSE)),"")</f>
        <v/>
      </c>
      <c r="P351" t="str">
        <f t="array" aca="1" ref="P351" ca="1">IFERROR(Y2IF(VLOOKUP('Xlookup set'!$S351,'Xlookup set'!$A$1:$R$1200,17,FALSE)=0,"",VLOOKUP('Xlookup set'!$S351,'Xlookup set'!$A$1:$R$1200,17,FALSE)),"")</f>
        <v/>
      </c>
      <c r="Q351" t="str">
        <f>IFERROR(IF(VLOOKUP('Xlookup set'!$S351,'Xlookup set'!$A$1:$R$1200,18,FALSE)=0,"",VLOOKUP('Xlookup set'!$S351,'Xlookup set'!$A$1:$R$1200,18,FALSE)),"")</f>
        <v/>
      </c>
    </row>
    <row r="352" spans="1:17">
      <c r="A352" t="str">
        <f>IFERROR(VLOOKUP('Xlookup set'!$S352,'Xlookup set'!$A$1:$R$1200,2,FALSE),"")</f>
        <v/>
      </c>
      <c r="B352" t="str">
        <f>IF(I352&lt;&gt;"",ドッグキャリー!$I$2,"")</f>
        <v/>
      </c>
      <c r="C352" t="str">
        <f t="shared" si="12"/>
        <v/>
      </c>
      <c r="D352" t="str">
        <f t="shared" si="13"/>
        <v/>
      </c>
      <c r="E352" t="str">
        <f>IFERROR(IF(VLOOKUP('Xlookup set'!$S352,'Xlookup set'!$A$1:$R$1200,6,FALSE)=0,"",VLOOKUP('Xlookup set'!$S352,'Xlookup set'!$A$1:$R$1200,6,FALSE)),"")</f>
        <v/>
      </c>
      <c r="F352" t="str">
        <f t="array" aca="1" ref="F352" ca="1">IFERROR(F(VLOOKUP('Xlookup set'!$S352,'Xlookup set'!$A$1:$R$1200,7,FALSE)=0,"",VLOOKUP('Xlookup set'!$S352,'Xlookup set'!$A$1:$R$1200,7,FALSE)),"")</f>
        <v/>
      </c>
      <c r="G352" t="str">
        <f>IFERROR(IF(VLOOKUP('Xlookup set'!$S352,'Xlookup set'!$A$1:$R$1200,8,FALSE)=0,"",VLOOKUP('Xlookup set'!$S352,'Xlookup set'!$A$1:$R$1200,8,FALSE)),"")</f>
        <v/>
      </c>
      <c r="H352" s="89" t="str">
        <f>IFERROR(IF(VLOOKUP('Xlookup set'!$S352,'Xlookup set'!$A$1:$R$1200,9,FALSE)=0,"",VLOOKUP('Xlookup set'!$S352,'Xlookup set'!$A$1:$R$1200,9,FALSE)),"")</f>
        <v/>
      </c>
      <c r="I352" t="str">
        <f>IFERROR(IF(VLOOKUP('Xlookup set'!$S352,'Xlookup set'!$A$1:$R$1200,10,FALSE)=0,"",VLOOKUP('Xlookup set'!$S352,'Xlookup set'!$A$1:$R$1200,10,FALSE)),"")</f>
        <v/>
      </c>
      <c r="J352" t="str">
        <f>IFERROR(IF(VLOOKUP('Xlookup set'!$S352,'Xlookup set'!$A$1:$R$1200,11,FALSE)=0,"",VLOOKUP('Xlookup set'!$S352,'Xlookup set'!$A$1:$R$1200,11,FALSE)),"")</f>
        <v/>
      </c>
      <c r="K352" t="str">
        <f>IFERROR(IF(VLOOKUP('Xlookup set'!$S352,'Xlookup set'!$A$1:$R$1200,12,FALSE)=0,"",VLOOKUP('Xlookup set'!$S352,'Xlookup set'!$A$1:$R$1200,12,FALSE)),"")</f>
        <v/>
      </c>
      <c r="L352" t="str">
        <f>IFERROR(IF(VLOOKUP('Xlookup set'!$S352,'Xlookup set'!$A$1:$R$1200,13,FALSE)=0,"",VLOOKUP('Xlookup set'!$S352,'Xlookup set'!$A$1:$R$1200,13,FALSE)),"")</f>
        <v/>
      </c>
      <c r="M352" t="str">
        <f>IFERROR(IF(VLOOKUP('Xlookup set'!$S352,'Xlookup set'!$A$1:$R$1200,14,FALSE)=0,"",VLOOKUP('Xlookup set'!$S352,'Xlookup set'!$A$1:$R$1200,14,FALSE)),"")</f>
        <v/>
      </c>
      <c r="N352" t="str">
        <f>IFERROR(IF(VLOOKUP('Xlookup set'!$S352,'Xlookup set'!$A$1:$R$1200,15,FALSE)=0,"",VLOOKUP('Xlookup set'!$S352,'Xlookup set'!$A$1:$R$1200,15,FALSE)),"")</f>
        <v/>
      </c>
      <c r="O352" t="str">
        <f>IFERROR(IF(VLOOKUP('Xlookup set'!$S352,'Xlookup set'!$A$1:$R$1200,16,FALSE)=0,"",VLOOKUP('Xlookup set'!$S352,'Xlookup set'!$A$1:$R$1200,16,FALSE)),"")</f>
        <v/>
      </c>
      <c r="P352" t="str">
        <f t="array" aca="1" ref="P352" ca="1">IFERROR(Y2IF(VLOOKUP('Xlookup set'!$S352,'Xlookup set'!$A$1:$R$1200,17,FALSE)=0,"",VLOOKUP('Xlookup set'!$S352,'Xlookup set'!$A$1:$R$1200,17,FALSE)),"")</f>
        <v/>
      </c>
      <c r="Q352" t="str">
        <f>IFERROR(IF(VLOOKUP('Xlookup set'!$S352,'Xlookup set'!$A$1:$R$1200,18,FALSE)=0,"",VLOOKUP('Xlookup set'!$S352,'Xlookup set'!$A$1:$R$1200,18,FALSE)),"")</f>
        <v/>
      </c>
    </row>
    <row r="353" spans="1:17">
      <c r="A353" t="str">
        <f>IFERROR(VLOOKUP('Xlookup set'!$S353,'Xlookup set'!$A$1:$R$1200,2,FALSE),"")</f>
        <v/>
      </c>
      <c r="B353" t="str">
        <f>IF(I353&lt;&gt;"",ドッグキャリー!$I$2,"")</f>
        <v/>
      </c>
      <c r="C353" t="str">
        <f t="shared" si="12"/>
        <v/>
      </c>
      <c r="D353" t="str">
        <f t="shared" si="13"/>
        <v/>
      </c>
      <c r="E353" t="str">
        <f>IFERROR(IF(VLOOKUP('Xlookup set'!$S353,'Xlookup set'!$A$1:$R$1200,6,FALSE)=0,"",VLOOKUP('Xlookup set'!$S353,'Xlookup set'!$A$1:$R$1200,6,FALSE)),"")</f>
        <v/>
      </c>
      <c r="F353" t="str">
        <f t="array" aca="1" ref="F353" ca="1">IFERROR(F(VLOOKUP('Xlookup set'!$S353,'Xlookup set'!$A$1:$R$1200,7,FALSE)=0,"",VLOOKUP('Xlookup set'!$S353,'Xlookup set'!$A$1:$R$1200,7,FALSE)),"")</f>
        <v/>
      </c>
      <c r="G353" t="str">
        <f>IFERROR(IF(VLOOKUP('Xlookup set'!$S353,'Xlookup set'!$A$1:$R$1200,8,FALSE)=0,"",VLOOKUP('Xlookup set'!$S353,'Xlookup set'!$A$1:$R$1200,8,FALSE)),"")</f>
        <v/>
      </c>
      <c r="H353" s="89" t="str">
        <f>IFERROR(IF(VLOOKUP('Xlookup set'!$S353,'Xlookup set'!$A$1:$R$1200,9,FALSE)=0,"",VLOOKUP('Xlookup set'!$S353,'Xlookup set'!$A$1:$R$1200,9,FALSE)),"")</f>
        <v/>
      </c>
      <c r="I353" t="str">
        <f>IFERROR(IF(VLOOKUP('Xlookup set'!$S353,'Xlookup set'!$A$1:$R$1200,10,FALSE)=0,"",VLOOKUP('Xlookup set'!$S353,'Xlookup set'!$A$1:$R$1200,10,FALSE)),"")</f>
        <v/>
      </c>
      <c r="J353" t="str">
        <f>IFERROR(IF(VLOOKUP('Xlookup set'!$S353,'Xlookup set'!$A$1:$R$1200,11,FALSE)=0,"",VLOOKUP('Xlookup set'!$S353,'Xlookup set'!$A$1:$R$1200,11,FALSE)),"")</f>
        <v/>
      </c>
      <c r="K353" t="str">
        <f>IFERROR(IF(VLOOKUP('Xlookup set'!$S353,'Xlookup set'!$A$1:$R$1200,12,FALSE)=0,"",VLOOKUP('Xlookup set'!$S353,'Xlookup set'!$A$1:$R$1200,12,FALSE)),"")</f>
        <v/>
      </c>
      <c r="L353" t="str">
        <f>IFERROR(IF(VLOOKUP('Xlookup set'!$S353,'Xlookup set'!$A$1:$R$1200,13,FALSE)=0,"",VLOOKUP('Xlookup set'!$S353,'Xlookup set'!$A$1:$R$1200,13,FALSE)),"")</f>
        <v/>
      </c>
      <c r="M353" t="str">
        <f>IFERROR(IF(VLOOKUP('Xlookup set'!$S353,'Xlookup set'!$A$1:$R$1200,14,FALSE)=0,"",VLOOKUP('Xlookup set'!$S353,'Xlookup set'!$A$1:$R$1200,14,FALSE)),"")</f>
        <v/>
      </c>
      <c r="N353" t="str">
        <f>IFERROR(IF(VLOOKUP('Xlookup set'!$S353,'Xlookup set'!$A$1:$R$1200,15,FALSE)=0,"",VLOOKUP('Xlookup set'!$S353,'Xlookup set'!$A$1:$R$1200,15,FALSE)),"")</f>
        <v/>
      </c>
      <c r="O353" t="str">
        <f>IFERROR(IF(VLOOKUP('Xlookup set'!$S353,'Xlookup set'!$A$1:$R$1200,16,FALSE)=0,"",VLOOKUP('Xlookup set'!$S353,'Xlookup set'!$A$1:$R$1200,16,FALSE)),"")</f>
        <v/>
      </c>
      <c r="P353" t="str">
        <f t="array" aca="1" ref="P353" ca="1">IFERROR(Y2IF(VLOOKUP('Xlookup set'!$S353,'Xlookup set'!$A$1:$R$1200,17,FALSE)=0,"",VLOOKUP('Xlookup set'!$S353,'Xlookup set'!$A$1:$R$1200,17,FALSE)),"")</f>
        <v/>
      </c>
      <c r="Q353" t="str">
        <f>IFERROR(IF(VLOOKUP('Xlookup set'!$S353,'Xlookup set'!$A$1:$R$1200,18,FALSE)=0,"",VLOOKUP('Xlookup set'!$S353,'Xlookup set'!$A$1:$R$1200,18,FALSE)),"")</f>
        <v/>
      </c>
    </row>
    <row r="354" spans="1:17">
      <c r="A354" t="str">
        <f>IFERROR(VLOOKUP('Xlookup set'!$S354,'Xlookup set'!$A$1:$R$1200,2,FALSE),"")</f>
        <v/>
      </c>
      <c r="B354" t="str">
        <f>IF(I354&lt;&gt;"",ドッグキャリー!$I$2,"")</f>
        <v/>
      </c>
      <c r="C354" t="str">
        <f t="shared" si="12"/>
        <v/>
      </c>
      <c r="D354" t="str">
        <f t="shared" si="13"/>
        <v/>
      </c>
      <c r="E354" t="str">
        <f>IFERROR(IF(VLOOKUP('Xlookup set'!$S354,'Xlookup set'!$A$1:$R$1200,6,FALSE)=0,"",VLOOKUP('Xlookup set'!$S354,'Xlookup set'!$A$1:$R$1200,6,FALSE)),"")</f>
        <v/>
      </c>
      <c r="F354" t="str">
        <f t="array" aca="1" ref="F354" ca="1">IFERROR(F(VLOOKUP('Xlookup set'!$S354,'Xlookup set'!$A$1:$R$1200,7,FALSE)=0,"",VLOOKUP('Xlookup set'!$S354,'Xlookup set'!$A$1:$R$1200,7,FALSE)),"")</f>
        <v/>
      </c>
      <c r="G354" t="str">
        <f>IFERROR(IF(VLOOKUP('Xlookup set'!$S354,'Xlookup set'!$A$1:$R$1200,8,FALSE)=0,"",VLOOKUP('Xlookup set'!$S354,'Xlookup set'!$A$1:$R$1200,8,FALSE)),"")</f>
        <v/>
      </c>
      <c r="H354" s="89" t="str">
        <f>IFERROR(IF(VLOOKUP('Xlookup set'!$S354,'Xlookup set'!$A$1:$R$1200,9,FALSE)=0,"",VLOOKUP('Xlookup set'!$S354,'Xlookup set'!$A$1:$R$1200,9,FALSE)),"")</f>
        <v/>
      </c>
      <c r="I354" t="str">
        <f>IFERROR(IF(VLOOKUP('Xlookup set'!$S354,'Xlookup set'!$A$1:$R$1200,10,FALSE)=0,"",VLOOKUP('Xlookup set'!$S354,'Xlookup set'!$A$1:$R$1200,10,FALSE)),"")</f>
        <v/>
      </c>
      <c r="J354" t="str">
        <f>IFERROR(IF(VLOOKUP('Xlookup set'!$S354,'Xlookup set'!$A$1:$R$1200,11,FALSE)=0,"",VLOOKUP('Xlookup set'!$S354,'Xlookup set'!$A$1:$R$1200,11,FALSE)),"")</f>
        <v/>
      </c>
      <c r="K354" t="str">
        <f>IFERROR(IF(VLOOKUP('Xlookup set'!$S354,'Xlookup set'!$A$1:$R$1200,12,FALSE)=0,"",VLOOKUP('Xlookup set'!$S354,'Xlookup set'!$A$1:$R$1200,12,FALSE)),"")</f>
        <v/>
      </c>
      <c r="L354" t="str">
        <f>IFERROR(IF(VLOOKUP('Xlookup set'!$S354,'Xlookup set'!$A$1:$R$1200,13,FALSE)=0,"",VLOOKUP('Xlookup set'!$S354,'Xlookup set'!$A$1:$R$1200,13,FALSE)),"")</f>
        <v/>
      </c>
      <c r="M354" t="str">
        <f>IFERROR(IF(VLOOKUP('Xlookup set'!$S354,'Xlookup set'!$A$1:$R$1200,14,FALSE)=0,"",VLOOKUP('Xlookup set'!$S354,'Xlookup set'!$A$1:$R$1200,14,FALSE)),"")</f>
        <v/>
      </c>
      <c r="N354" t="str">
        <f>IFERROR(IF(VLOOKUP('Xlookup set'!$S354,'Xlookup set'!$A$1:$R$1200,15,FALSE)=0,"",VLOOKUP('Xlookup set'!$S354,'Xlookup set'!$A$1:$R$1200,15,FALSE)),"")</f>
        <v/>
      </c>
      <c r="O354" t="str">
        <f>IFERROR(IF(VLOOKUP('Xlookup set'!$S354,'Xlookup set'!$A$1:$R$1200,16,FALSE)=0,"",VLOOKUP('Xlookup set'!$S354,'Xlookup set'!$A$1:$R$1200,16,FALSE)),"")</f>
        <v/>
      </c>
      <c r="P354" t="str">
        <f t="array" aca="1" ref="P354" ca="1">IFERROR(Y2IF(VLOOKUP('Xlookup set'!$S354,'Xlookup set'!$A$1:$R$1200,17,FALSE)=0,"",VLOOKUP('Xlookup set'!$S354,'Xlookup set'!$A$1:$R$1200,17,FALSE)),"")</f>
        <v/>
      </c>
      <c r="Q354" t="str">
        <f>IFERROR(IF(VLOOKUP('Xlookup set'!$S354,'Xlookup set'!$A$1:$R$1200,18,FALSE)=0,"",VLOOKUP('Xlookup set'!$S354,'Xlookup set'!$A$1:$R$1200,18,FALSE)),"")</f>
        <v/>
      </c>
    </row>
    <row r="355" spans="1:17">
      <c r="A355" t="str">
        <f>IFERROR(VLOOKUP('Xlookup set'!$S355,'Xlookup set'!$A$1:$R$1200,2,FALSE),"")</f>
        <v/>
      </c>
      <c r="B355" t="str">
        <f>IF(I355&lt;&gt;"",ドッグキャリー!$I$2,"")</f>
        <v/>
      </c>
      <c r="C355" t="str">
        <f t="shared" si="12"/>
        <v/>
      </c>
      <c r="D355" t="str">
        <f t="shared" si="13"/>
        <v/>
      </c>
      <c r="E355" t="str">
        <f>IFERROR(IF(VLOOKUP('Xlookup set'!$S355,'Xlookup set'!$A$1:$R$1200,6,FALSE)=0,"",VLOOKUP('Xlookup set'!$S355,'Xlookup set'!$A$1:$R$1200,6,FALSE)),"")</f>
        <v/>
      </c>
      <c r="F355" t="str">
        <f t="array" aca="1" ref="F355" ca="1">IFERROR(F(VLOOKUP('Xlookup set'!$S355,'Xlookup set'!$A$1:$R$1200,7,FALSE)=0,"",VLOOKUP('Xlookup set'!$S355,'Xlookup set'!$A$1:$R$1200,7,FALSE)),"")</f>
        <v/>
      </c>
      <c r="G355" t="str">
        <f>IFERROR(IF(VLOOKUP('Xlookup set'!$S355,'Xlookup set'!$A$1:$R$1200,8,FALSE)=0,"",VLOOKUP('Xlookup set'!$S355,'Xlookup set'!$A$1:$R$1200,8,FALSE)),"")</f>
        <v/>
      </c>
      <c r="H355" s="89" t="str">
        <f>IFERROR(IF(VLOOKUP('Xlookup set'!$S355,'Xlookup set'!$A$1:$R$1200,9,FALSE)=0,"",VLOOKUP('Xlookup set'!$S355,'Xlookup set'!$A$1:$R$1200,9,FALSE)),"")</f>
        <v/>
      </c>
      <c r="I355" t="str">
        <f>IFERROR(IF(VLOOKUP('Xlookup set'!$S355,'Xlookup set'!$A$1:$R$1200,10,FALSE)=0,"",VLOOKUP('Xlookup set'!$S355,'Xlookup set'!$A$1:$R$1200,10,FALSE)),"")</f>
        <v/>
      </c>
      <c r="J355" t="str">
        <f>IFERROR(IF(VLOOKUP('Xlookup set'!$S355,'Xlookup set'!$A$1:$R$1200,11,FALSE)=0,"",VLOOKUP('Xlookup set'!$S355,'Xlookup set'!$A$1:$R$1200,11,FALSE)),"")</f>
        <v/>
      </c>
      <c r="K355" t="str">
        <f>IFERROR(IF(VLOOKUP('Xlookup set'!$S355,'Xlookup set'!$A$1:$R$1200,12,FALSE)=0,"",VLOOKUP('Xlookup set'!$S355,'Xlookup set'!$A$1:$R$1200,12,FALSE)),"")</f>
        <v/>
      </c>
      <c r="L355" t="str">
        <f>IFERROR(IF(VLOOKUP('Xlookup set'!$S355,'Xlookup set'!$A$1:$R$1200,13,FALSE)=0,"",VLOOKUP('Xlookup set'!$S355,'Xlookup set'!$A$1:$R$1200,13,FALSE)),"")</f>
        <v/>
      </c>
      <c r="M355" t="str">
        <f>IFERROR(IF(VLOOKUP('Xlookup set'!$S355,'Xlookup set'!$A$1:$R$1200,14,FALSE)=0,"",VLOOKUP('Xlookup set'!$S355,'Xlookup set'!$A$1:$R$1200,14,FALSE)),"")</f>
        <v/>
      </c>
      <c r="N355" t="str">
        <f>IFERROR(IF(VLOOKUP('Xlookup set'!$S355,'Xlookup set'!$A$1:$R$1200,15,FALSE)=0,"",VLOOKUP('Xlookup set'!$S355,'Xlookup set'!$A$1:$R$1200,15,FALSE)),"")</f>
        <v/>
      </c>
      <c r="O355" t="str">
        <f>IFERROR(IF(VLOOKUP('Xlookup set'!$S355,'Xlookup set'!$A$1:$R$1200,16,FALSE)=0,"",VLOOKUP('Xlookup set'!$S355,'Xlookup set'!$A$1:$R$1200,16,FALSE)),"")</f>
        <v/>
      </c>
      <c r="P355" t="str">
        <f t="array" aca="1" ref="P355" ca="1">IFERROR(Y2IF(VLOOKUP('Xlookup set'!$S355,'Xlookup set'!$A$1:$R$1200,17,FALSE)=0,"",VLOOKUP('Xlookup set'!$S355,'Xlookup set'!$A$1:$R$1200,17,FALSE)),"")</f>
        <v/>
      </c>
      <c r="Q355" t="str">
        <f>IFERROR(IF(VLOOKUP('Xlookup set'!$S355,'Xlookup set'!$A$1:$R$1200,18,FALSE)=0,"",VLOOKUP('Xlookup set'!$S355,'Xlookup set'!$A$1:$R$1200,18,FALSE)),"")</f>
        <v/>
      </c>
    </row>
    <row r="356" spans="1:17">
      <c r="A356" t="str">
        <f>IFERROR(VLOOKUP('Xlookup set'!$S356,'Xlookup set'!$A$1:$R$1200,2,FALSE),"")</f>
        <v/>
      </c>
      <c r="B356" t="str">
        <f>IF(I356&lt;&gt;"",ドッグキャリー!$I$2,"")</f>
        <v/>
      </c>
      <c r="C356" t="str">
        <f t="shared" si="12"/>
        <v/>
      </c>
      <c r="D356" t="str">
        <f t="shared" si="13"/>
        <v/>
      </c>
      <c r="E356" t="str">
        <f>IFERROR(IF(VLOOKUP('Xlookup set'!$S356,'Xlookup set'!$A$1:$R$1200,6,FALSE)=0,"",VLOOKUP('Xlookup set'!$S356,'Xlookup set'!$A$1:$R$1200,6,FALSE)),"")</f>
        <v/>
      </c>
      <c r="F356" t="str">
        <f t="array" aca="1" ref="F356" ca="1">IFERROR(F(VLOOKUP('Xlookup set'!$S356,'Xlookup set'!$A$1:$R$1200,7,FALSE)=0,"",VLOOKUP('Xlookup set'!$S356,'Xlookup set'!$A$1:$R$1200,7,FALSE)),"")</f>
        <v/>
      </c>
      <c r="G356" t="str">
        <f>IFERROR(IF(VLOOKUP('Xlookup set'!$S356,'Xlookup set'!$A$1:$R$1200,8,FALSE)=0,"",VLOOKUP('Xlookup set'!$S356,'Xlookup set'!$A$1:$R$1200,8,FALSE)),"")</f>
        <v/>
      </c>
      <c r="H356" s="89" t="str">
        <f>IFERROR(IF(VLOOKUP('Xlookup set'!$S356,'Xlookup set'!$A$1:$R$1200,9,FALSE)=0,"",VLOOKUP('Xlookup set'!$S356,'Xlookup set'!$A$1:$R$1200,9,FALSE)),"")</f>
        <v/>
      </c>
      <c r="I356" t="str">
        <f>IFERROR(IF(VLOOKUP('Xlookup set'!$S356,'Xlookup set'!$A$1:$R$1200,10,FALSE)=0,"",VLOOKUP('Xlookup set'!$S356,'Xlookup set'!$A$1:$R$1200,10,FALSE)),"")</f>
        <v/>
      </c>
      <c r="J356" t="str">
        <f>IFERROR(IF(VLOOKUP('Xlookup set'!$S356,'Xlookup set'!$A$1:$R$1200,11,FALSE)=0,"",VLOOKUP('Xlookup set'!$S356,'Xlookup set'!$A$1:$R$1200,11,FALSE)),"")</f>
        <v/>
      </c>
      <c r="K356" t="str">
        <f>IFERROR(IF(VLOOKUP('Xlookup set'!$S356,'Xlookup set'!$A$1:$R$1200,12,FALSE)=0,"",VLOOKUP('Xlookup set'!$S356,'Xlookup set'!$A$1:$R$1200,12,FALSE)),"")</f>
        <v/>
      </c>
      <c r="L356" t="str">
        <f>IFERROR(IF(VLOOKUP('Xlookup set'!$S356,'Xlookup set'!$A$1:$R$1200,13,FALSE)=0,"",VLOOKUP('Xlookup set'!$S356,'Xlookup set'!$A$1:$R$1200,13,FALSE)),"")</f>
        <v/>
      </c>
      <c r="M356" t="str">
        <f>IFERROR(IF(VLOOKUP('Xlookup set'!$S356,'Xlookup set'!$A$1:$R$1200,14,FALSE)=0,"",VLOOKUP('Xlookup set'!$S356,'Xlookup set'!$A$1:$R$1200,14,FALSE)),"")</f>
        <v/>
      </c>
      <c r="N356" t="str">
        <f>IFERROR(IF(VLOOKUP('Xlookup set'!$S356,'Xlookup set'!$A$1:$R$1200,15,FALSE)=0,"",VLOOKUP('Xlookup set'!$S356,'Xlookup set'!$A$1:$R$1200,15,FALSE)),"")</f>
        <v/>
      </c>
      <c r="O356" t="str">
        <f>IFERROR(IF(VLOOKUP('Xlookup set'!$S356,'Xlookup set'!$A$1:$R$1200,16,FALSE)=0,"",VLOOKUP('Xlookup set'!$S356,'Xlookup set'!$A$1:$R$1200,16,FALSE)),"")</f>
        <v/>
      </c>
      <c r="P356" t="str">
        <f t="array" aca="1" ref="P356" ca="1">IFERROR(Y2IF(VLOOKUP('Xlookup set'!$S356,'Xlookup set'!$A$1:$R$1200,17,FALSE)=0,"",VLOOKUP('Xlookup set'!$S356,'Xlookup set'!$A$1:$R$1200,17,FALSE)),"")</f>
        <v/>
      </c>
      <c r="Q356" t="str">
        <f>IFERROR(IF(VLOOKUP('Xlookup set'!$S356,'Xlookup set'!$A$1:$R$1200,18,FALSE)=0,"",VLOOKUP('Xlookup set'!$S356,'Xlookup set'!$A$1:$R$1200,18,FALSE)),"")</f>
        <v/>
      </c>
    </row>
    <row r="357" spans="1:17">
      <c r="A357" t="str">
        <f>IFERROR(VLOOKUP('Xlookup set'!$S357,'Xlookup set'!$A$1:$R$1200,2,FALSE),"")</f>
        <v/>
      </c>
      <c r="B357" t="str">
        <f>IF(I357&lt;&gt;"",ドッグキャリー!$I$2,"")</f>
        <v/>
      </c>
      <c r="C357" t="str">
        <f t="shared" ref="C357:C420" si="14">IF(I357&lt;&gt;"",1,"")</f>
        <v/>
      </c>
      <c r="D357" t="str">
        <f t="shared" ref="D357:D420" si="15">IF(I357&lt;&gt;"",1,"")</f>
        <v/>
      </c>
      <c r="E357" t="str">
        <f>IFERROR(IF(VLOOKUP('Xlookup set'!$S357,'Xlookup set'!$A$1:$R$1200,6,FALSE)=0,"",VLOOKUP('Xlookup set'!$S357,'Xlookup set'!$A$1:$R$1200,6,FALSE)),"")</f>
        <v/>
      </c>
      <c r="F357" t="str">
        <f t="array" aca="1" ref="F357" ca="1">IFERROR(F(VLOOKUP('Xlookup set'!$S357,'Xlookup set'!$A$1:$R$1200,7,FALSE)=0,"",VLOOKUP('Xlookup set'!$S357,'Xlookup set'!$A$1:$R$1200,7,FALSE)),"")</f>
        <v/>
      </c>
      <c r="G357" t="str">
        <f>IFERROR(IF(VLOOKUP('Xlookup set'!$S357,'Xlookup set'!$A$1:$R$1200,8,FALSE)=0,"",VLOOKUP('Xlookup set'!$S357,'Xlookup set'!$A$1:$R$1200,8,FALSE)),"")</f>
        <v/>
      </c>
      <c r="H357" s="89" t="str">
        <f>IFERROR(IF(VLOOKUP('Xlookup set'!$S357,'Xlookup set'!$A$1:$R$1200,9,FALSE)=0,"",VLOOKUP('Xlookup set'!$S357,'Xlookup set'!$A$1:$R$1200,9,FALSE)),"")</f>
        <v/>
      </c>
      <c r="I357" t="str">
        <f>IFERROR(IF(VLOOKUP('Xlookup set'!$S357,'Xlookup set'!$A$1:$R$1200,10,FALSE)=0,"",VLOOKUP('Xlookup set'!$S357,'Xlookup set'!$A$1:$R$1200,10,FALSE)),"")</f>
        <v/>
      </c>
      <c r="J357" t="str">
        <f>IFERROR(IF(VLOOKUP('Xlookup set'!$S357,'Xlookup set'!$A$1:$R$1200,11,FALSE)=0,"",VLOOKUP('Xlookup set'!$S357,'Xlookup set'!$A$1:$R$1200,11,FALSE)),"")</f>
        <v/>
      </c>
      <c r="K357" t="str">
        <f>IFERROR(IF(VLOOKUP('Xlookup set'!$S357,'Xlookup set'!$A$1:$R$1200,12,FALSE)=0,"",VLOOKUP('Xlookup set'!$S357,'Xlookup set'!$A$1:$R$1200,12,FALSE)),"")</f>
        <v/>
      </c>
      <c r="L357" t="str">
        <f>IFERROR(IF(VLOOKUP('Xlookup set'!$S357,'Xlookup set'!$A$1:$R$1200,13,FALSE)=0,"",VLOOKUP('Xlookup set'!$S357,'Xlookup set'!$A$1:$R$1200,13,FALSE)),"")</f>
        <v/>
      </c>
      <c r="M357" t="str">
        <f>IFERROR(IF(VLOOKUP('Xlookup set'!$S357,'Xlookup set'!$A$1:$R$1200,14,FALSE)=0,"",VLOOKUP('Xlookup set'!$S357,'Xlookup set'!$A$1:$R$1200,14,FALSE)),"")</f>
        <v/>
      </c>
      <c r="N357" t="str">
        <f>IFERROR(IF(VLOOKUP('Xlookup set'!$S357,'Xlookup set'!$A$1:$R$1200,15,FALSE)=0,"",VLOOKUP('Xlookup set'!$S357,'Xlookup set'!$A$1:$R$1200,15,FALSE)),"")</f>
        <v/>
      </c>
      <c r="O357" t="str">
        <f>IFERROR(IF(VLOOKUP('Xlookup set'!$S357,'Xlookup set'!$A$1:$R$1200,16,FALSE)=0,"",VLOOKUP('Xlookup set'!$S357,'Xlookup set'!$A$1:$R$1200,16,FALSE)),"")</f>
        <v/>
      </c>
      <c r="P357" t="str">
        <f t="array" aca="1" ref="P357" ca="1">IFERROR(Y2IF(VLOOKUP('Xlookup set'!$S357,'Xlookup set'!$A$1:$R$1200,17,FALSE)=0,"",VLOOKUP('Xlookup set'!$S357,'Xlookup set'!$A$1:$R$1200,17,FALSE)),"")</f>
        <v/>
      </c>
      <c r="Q357" t="str">
        <f>IFERROR(IF(VLOOKUP('Xlookup set'!$S357,'Xlookup set'!$A$1:$R$1200,18,FALSE)=0,"",VLOOKUP('Xlookup set'!$S357,'Xlookup set'!$A$1:$R$1200,18,FALSE)),"")</f>
        <v/>
      </c>
    </row>
    <row r="358" spans="1:17">
      <c r="A358" t="str">
        <f>IFERROR(VLOOKUP('Xlookup set'!$S358,'Xlookup set'!$A$1:$R$1200,2,FALSE),"")</f>
        <v/>
      </c>
      <c r="B358" t="str">
        <f>IF(I358&lt;&gt;"",ドッグキャリー!$I$2,"")</f>
        <v/>
      </c>
      <c r="C358" t="str">
        <f t="shared" si="14"/>
        <v/>
      </c>
      <c r="D358" t="str">
        <f t="shared" si="15"/>
        <v/>
      </c>
      <c r="E358" t="str">
        <f>IFERROR(IF(VLOOKUP('Xlookup set'!$S358,'Xlookup set'!$A$1:$R$1200,6,FALSE)=0,"",VLOOKUP('Xlookup set'!$S358,'Xlookup set'!$A$1:$R$1200,6,FALSE)),"")</f>
        <v/>
      </c>
      <c r="F358" t="str">
        <f t="array" aca="1" ref="F358" ca="1">IFERROR(F(VLOOKUP('Xlookup set'!$S358,'Xlookup set'!$A$1:$R$1200,7,FALSE)=0,"",VLOOKUP('Xlookup set'!$S358,'Xlookup set'!$A$1:$R$1200,7,FALSE)),"")</f>
        <v/>
      </c>
      <c r="G358" t="str">
        <f>IFERROR(IF(VLOOKUP('Xlookup set'!$S358,'Xlookup set'!$A$1:$R$1200,8,FALSE)=0,"",VLOOKUP('Xlookup set'!$S358,'Xlookup set'!$A$1:$R$1200,8,FALSE)),"")</f>
        <v/>
      </c>
      <c r="H358" s="89" t="str">
        <f>IFERROR(IF(VLOOKUP('Xlookup set'!$S358,'Xlookup set'!$A$1:$R$1200,9,FALSE)=0,"",VLOOKUP('Xlookup set'!$S358,'Xlookup set'!$A$1:$R$1200,9,FALSE)),"")</f>
        <v/>
      </c>
      <c r="I358" t="str">
        <f>IFERROR(IF(VLOOKUP('Xlookup set'!$S358,'Xlookup set'!$A$1:$R$1200,10,FALSE)=0,"",VLOOKUP('Xlookup set'!$S358,'Xlookup set'!$A$1:$R$1200,10,FALSE)),"")</f>
        <v/>
      </c>
      <c r="J358" t="str">
        <f>IFERROR(IF(VLOOKUP('Xlookup set'!$S358,'Xlookup set'!$A$1:$R$1200,11,FALSE)=0,"",VLOOKUP('Xlookup set'!$S358,'Xlookup set'!$A$1:$R$1200,11,FALSE)),"")</f>
        <v/>
      </c>
      <c r="K358" t="str">
        <f>IFERROR(IF(VLOOKUP('Xlookup set'!$S358,'Xlookup set'!$A$1:$R$1200,12,FALSE)=0,"",VLOOKUP('Xlookup set'!$S358,'Xlookup set'!$A$1:$R$1200,12,FALSE)),"")</f>
        <v/>
      </c>
      <c r="L358" t="str">
        <f>IFERROR(IF(VLOOKUP('Xlookup set'!$S358,'Xlookup set'!$A$1:$R$1200,13,FALSE)=0,"",VLOOKUP('Xlookup set'!$S358,'Xlookup set'!$A$1:$R$1200,13,FALSE)),"")</f>
        <v/>
      </c>
      <c r="M358" t="str">
        <f>IFERROR(IF(VLOOKUP('Xlookup set'!$S358,'Xlookup set'!$A$1:$R$1200,14,FALSE)=0,"",VLOOKUP('Xlookup set'!$S358,'Xlookup set'!$A$1:$R$1200,14,FALSE)),"")</f>
        <v/>
      </c>
      <c r="N358" t="str">
        <f>IFERROR(IF(VLOOKUP('Xlookup set'!$S358,'Xlookup set'!$A$1:$R$1200,15,FALSE)=0,"",VLOOKUP('Xlookup set'!$S358,'Xlookup set'!$A$1:$R$1200,15,FALSE)),"")</f>
        <v/>
      </c>
      <c r="O358" t="str">
        <f>IFERROR(IF(VLOOKUP('Xlookup set'!$S358,'Xlookup set'!$A$1:$R$1200,16,FALSE)=0,"",VLOOKUP('Xlookup set'!$S358,'Xlookup set'!$A$1:$R$1200,16,FALSE)),"")</f>
        <v/>
      </c>
      <c r="P358" t="str">
        <f t="array" aca="1" ref="P358" ca="1">IFERROR(Y2IF(VLOOKUP('Xlookup set'!$S358,'Xlookup set'!$A$1:$R$1200,17,FALSE)=0,"",VLOOKUP('Xlookup set'!$S358,'Xlookup set'!$A$1:$R$1200,17,FALSE)),"")</f>
        <v/>
      </c>
      <c r="Q358" t="str">
        <f>IFERROR(IF(VLOOKUP('Xlookup set'!$S358,'Xlookup set'!$A$1:$R$1200,18,FALSE)=0,"",VLOOKUP('Xlookup set'!$S358,'Xlookup set'!$A$1:$R$1200,18,FALSE)),"")</f>
        <v/>
      </c>
    </row>
    <row r="359" spans="1:17">
      <c r="A359" t="str">
        <f>IFERROR(VLOOKUP('Xlookup set'!$S359,'Xlookup set'!$A$1:$R$1200,2,FALSE),"")</f>
        <v/>
      </c>
      <c r="B359" t="str">
        <f>IF(I359&lt;&gt;"",ドッグキャリー!$I$2,"")</f>
        <v/>
      </c>
      <c r="C359" t="str">
        <f t="shared" si="14"/>
        <v/>
      </c>
      <c r="D359" t="str">
        <f t="shared" si="15"/>
        <v/>
      </c>
      <c r="E359" t="str">
        <f>IFERROR(IF(VLOOKUP('Xlookup set'!$S359,'Xlookup set'!$A$1:$R$1200,6,FALSE)=0,"",VLOOKUP('Xlookup set'!$S359,'Xlookup set'!$A$1:$R$1200,6,FALSE)),"")</f>
        <v/>
      </c>
      <c r="F359" t="str">
        <f t="array" aca="1" ref="F359" ca="1">IFERROR(F(VLOOKUP('Xlookup set'!$S359,'Xlookup set'!$A$1:$R$1200,7,FALSE)=0,"",VLOOKUP('Xlookup set'!$S359,'Xlookup set'!$A$1:$R$1200,7,FALSE)),"")</f>
        <v/>
      </c>
      <c r="G359" t="str">
        <f>IFERROR(IF(VLOOKUP('Xlookup set'!$S359,'Xlookup set'!$A$1:$R$1200,8,FALSE)=0,"",VLOOKUP('Xlookup set'!$S359,'Xlookup set'!$A$1:$R$1200,8,FALSE)),"")</f>
        <v/>
      </c>
      <c r="H359" s="89" t="str">
        <f>IFERROR(IF(VLOOKUP('Xlookup set'!$S359,'Xlookup set'!$A$1:$R$1200,9,FALSE)=0,"",VLOOKUP('Xlookup set'!$S359,'Xlookup set'!$A$1:$R$1200,9,FALSE)),"")</f>
        <v/>
      </c>
      <c r="I359" t="str">
        <f>IFERROR(IF(VLOOKUP('Xlookup set'!$S359,'Xlookup set'!$A$1:$R$1200,10,FALSE)=0,"",VLOOKUP('Xlookup set'!$S359,'Xlookup set'!$A$1:$R$1200,10,FALSE)),"")</f>
        <v/>
      </c>
      <c r="J359" t="str">
        <f>IFERROR(IF(VLOOKUP('Xlookup set'!$S359,'Xlookup set'!$A$1:$R$1200,11,FALSE)=0,"",VLOOKUP('Xlookup set'!$S359,'Xlookup set'!$A$1:$R$1200,11,FALSE)),"")</f>
        <v/>
      </c>
      <c r="K359" t="str">
        <f>IFERROR(IF(VLOOKUP('Xlookup set'!$S359,'Xlookup set'!$A$1:$R$1200,12,FALSE)=0,"",VLOOKUP('Xlookup set'!$S359,'Xlookup set'!$A$1:$R$1200,12,FALSE)),"")</f>
        <v/>
      </c>
      <c r="L359" t="str">
        <f>IFERROR(IF(VLOOKUP('Xlookup set'!$S359,'Xlookup set'!$A$1:$R$1200,13,FALSE)=0,"",VLOOKUP('Xlookup set'!$S359,'Xlookup set'!$A$1:$R$1200,13,FALSE)),"")</f>
        <v/>
      </c>
      <c r="M359" t="str">
        <f>IFERROR(IF(VLOOKUP('Xlookup set'!$S359,'Xlookup set'!$A$1:$R$1200,14,FALSE)=0,"",VLOOKUP('Xlookup set'!$S359,'Xlookup set'!$A$1:$R$1200,14,FALSE)),"")</f>
        <v/>
      </c>
      <c r="N359" t="str">
        <f>IFERROR(IF(VLOOKUP('Xlookup set'!$S359,'Xlookup set'!$A$1:$R$1200,15,FALSE)=0,"",VLOOKUP('Xlookup set'!$S359,'Xlookup set'!$A$1:$R$1200,15,FALSE)),"")</f>
        <v/>
      </c>
      <c r="O359" t="str">
        <f>IFERROR(IF(VLOOKUP('Xlookup set'!$S359,'Xlookup set'!$A$1:$R$1200,16,FALSE)=0,"",VLOOKUP('Xlookup set'!$S359,'Xlookup set'!$A$1:$R$1200,16,FALSE)),"")</f>
        <v/>
      </c>
      <c r="P359" t="str">
        <f t="array" aca="1" ref="P359" ca="1">IFERROR(Y2IF(VLOOKUP('Xlookup set'!$S359,'Xlookup set'!$A$1:$R$1200,17,FALSE)=0,"",VLOOKUP('Xlookup set'!$S359,'Xlookup set'!$A$1:$R$1200,17,FALSE)),"")</f>
        <v/>
      </c>
      <c r="Q359" t="str">
        <f>IFERROR(IF(VLOOKUP('Xlookup set'!$S359,'Xlookup set'!$A$1:$R$1200,18,FALSE)=0,"",VLOOKUP('Xlookup set'!$S359,'Xlookup set'!$A$1:$R$1200,18,FALSE)),"")</f>
        <v/>
      </c>
    </row>
    <row r="360" spans="1:17">
      <c r="A360" t="str">
        <f>IFERROR(VLOOKUP('Xlookup set'!$S360,'Xlookup set'!$A$1:$R$1200,2,FALSE),"")</f>
        <v/>
      </c>
      <c r="B360" t="str">
        <f>IF(I360&lt;&gt;"",ドッグキャリー!$I$2,"")</f>
        <v/>
      </c>
      <c r="C360" t="str">
        <f t="shared" si="14"/>
        <v/>
      </c>
      <c r="D360" t="str">
        <f t="shared" si="15"/>
        <v/>
      </c>
      <c r="E360" t="str">
        <f>IFERROR(IF(VLOOKUP('Xlookup set'!$S360,'Xlookup set'!$A$1:$R$1200,6,FALSE)=0,"",VLOOKUP('Xlookup set'!$S360,'Xlookup set'!$A$1:$R$1200,6,FALSE)),"")</f>
        <v/>
      </c>
      <c r="F360" t="str">
        <f t="array" aca="1" ref="F360" ca="1">IFERROR(F(VLOOKUP('Xlookup set'!$S360,'Xlookup set'!$A$1:$R$1200,7,FALSE)=0,"",VLOOKUP('Xlookup set'!$S360,'Xlookup set'!$A$1:$R$1200,7,FALSE)),"")</f>
        <v/>
      </c>
      <c r="G360" t="str">
        <f>IFERROR(IF(VLOOKUP('Xlookup set'!$S360,'Xlookup set'!$A$1:$R$1200,8,FALSE)=0,"",VLOOKUP('Xlookup set'!$S360,'Xlookup set'!$A$1:$R$1200,8,FALSE)),"")</f>
        <v/>
      </c>
      <c r="H360" s="89" t="str">
        <f>IFERROR(IF(VLOOKUP('Xlookup set'!$S360,'Xlookup set'!$A$1:$R$1200,9,FALSE)=0,"",VLOOKUP('Xlookup set'!$S360,'Xlookup set'!$A$1:$R$1200,9,FALSE)),"")</f>
        <v/>
      </c>
      <c r="I360" t="str">
        <f>IFERROR(IF(VLOOKUP('Xlookup set'!$S360,'Xlookup set'!$A$1:$R$1200,10,FALSE)=0,"",VLOOKUP('Xlookup set'!$S360,'Xlookup set'!$A$1:$R$1200,10,FALSE)),"")</f>
        <v/>
      </c>
      <c r="J360" t="str">
        <f>IFERROR(IF(VLOOKUP('Xlookup set'!$S360,'Xlookup set'!$A$1:$R$1200,11,FALSE)=0,"",VLOOKUP('Xlookup set'!$S360,'Xlookup set'!$A$1:$R$1200,11,FALSE)),"")</f>
        <v/>
      </c>
      <c r="K360" t="str">
        <f>IFERROR(IF(VLOOKUP('Xlookup set'!$S360,'Xlookup set'!$A$1:$R$1200,12,FALSE)=0,"",VLOOKUP('Xlookup set'!$S360,'Xlookup set'!$A$1:$R$1200,12,FALSE)),"")</f>
        <v/>
      </c>
      <c r="L360" t="str">
        <f>IFERROR(IF(VLOOKUP('Xlookup set'!$S360,'Xlookup set'!$A$1:$R$1200,13,FALSE)=0,"",VLOOKUP('Xlookup set'!$S360,'Xlookup set'!$A$1:$R$1200,13,FALSE)),"")</f>
        <v/>
      </c>
      <c r="M360" t="str">
        <f>IFERROR(IF(VLOOKUP('Xlookup set'!$S360,'Xlookup set'!$A$1:$R$1200,14,FALSE)=0,"",VLOOKUP('Xlookup set'!$S360,'Xlookup set'!$A$1:$R$1200,14,FALSE)),"")</f>
        <v/>
      </c>
      <c r="N360" t="str">
        <f>IFERROR(IF(VLOOKUP('Xlookup set'!$S360,'Xlookup set'!$A$1:$R$1200,15,FALSE)=0,"",VLOOKUP('Xlookup set'!$S360,'Xlookup set'!$A$1:$R$1200,15,FALSE)),"")</f>
        <v/>
      </c>
      <c r="O360" t="str">
        <f>IFERROR(IF(VLOOKUP('Xlookup set'!$S360,'Xlookup set'!$A$1:$R$1200,16,FALSE)=0,"",VLOOKUP('Xlookup set'!$S360,'Xlookup set'!$A$1:$R$1200,16,FALSE)),"")</f>
        <v/>
      </c>
      <c r="P360" t="str">
        <f t="array" aca="1" ref="P360" ca="1">IFERROR(Y2IF(VLOOKUP('Xlookup set'!$S360,'Xlookup set'!$A$1:$R$1200,17,FALSE)=0,"",VLOOKUP('Xlookup set'!$S360,'Xlookup set'!$A$1:$R$1200,17,FALSE)),"")</f>
        <v/>
      </c>
      <c r="Q360" t="str">
        <f>IFERROR(IF(VLOOKUP('Xlookup set'!$S360,'Xlookup set'!$A$1:$R$1200,18,FALSE)=0,"",VLOOKUP('Xlookup set'!$S360,'Xlookup set'!$A$1:$R$1200,18,FALSE)),"")</f>
        <v/>
      </c>
    </row>
    <row r="361" spans="1:17">
      <c r="A361" t="str">
        <f>IFERROR(VLOOKUP('Xlookup set'!$S361,'Xlookup set'!$A$1:$R$1200,2,FALSE),"")</f>
        <v/>
      </c>
      <c r="B361" t="str">
        <f>IF(I361&lt;&gt;"",ドッグキャリー!$I$2,"")</f>
        <v/>
      </c>
      <c r="C361" t="str">
        <f t="shared" si="14"/>
        <v/>
      </c>
      <c r="D361" t="str">
        <f t="shared" si="15"/>
        <v/>
      </c>
      <c r="E361" t="str">
        <f>IFERROR(IF(VLOOKUP('Xlookup set'!$S361,'Xlookup set'!$A$1:$R$1200,6,FALSE)=0,"",VLOOKUP('Xlookup set'!$S361,'Xlookup set'!$A$1:$R$1200,6,FALSE)),"")</f>
        <v/>
      </c>
      <c r="F361" t="str">
        <f t="array" aca="1" ref="F361" ca="1">IFERROR(F(VLOOKUP('Xlookup set'!$S361,'Xlookup set'!$A$1:$R$1200,7,FALSE)=0,"",VLOOKUP('Xlookup set'!$S361,'Xlookup set'!$A$1:$R$1200,7,FALSE)),"")</f>
        <v/>
      </c>
      <c r="G361" t="str">
        <f>IFERROR(IF(VLOOKUP('Xlookup set'!$S361,'Xlookup set'!$A$1:$R$1200,8,FALSE)=0,"",VLOOKUP('Xlookup set'!$S361,'Xlookup set'!$A$1:$R$1200,8,FALSE)),"")</f>
        <v/>
      </c>
      <c r="H361" s="89" t="str">
        <f>IFERROR(IF(VLOOKUP('Xlookup set'!$S361,'Xlookup set'!$A$1:$R$1200,9,FALSE)=0,"",VLOOKUP('Xlookup set'!$S361,'Xlookup set'!$A$1:$R$1200,9,FALSE)),"")</f>
        <v/>
      </c>
      <c r="I361" t="str">
        <f>IFERROR(IF(VLOOKUP('Xlookup set'!$S361,'Xlookup set'!$A$1:$R$1200,10,FALSE)=0,"",VLOOKUP('Xlookup set'!$S361,'Xlookup set'!$A$1:$R$1200,10,FALSE)),"")</f>
        <v/>
      </c>
      <c r="J361" t="str">
        <f>IFERROR(IF(VLOOKUP('Xlookup set'!$S361,'Xlookup set'!$A$1:$R$1200,11,FALSE)=0,"",VLOOKUP('Xlookup set'!$S361,'Xlookup set'!$A$1:$R$1200,11,FALSE)),"")</f>
        <v/>
      </c>
      <c r="K361" t="str">
        <f>IFERROR(IF(VLOOKUP('Xlookup set'!$S361,'Xlookup set'!$A$1:$R$1200,12,FALSE)=0,"",VLOOKUP('Xlookup set'!$S361,'Xlookup set'!$A$1:$R$1200,12,FALSE)),"")</f>
        <v/>
      </c>
      <c r="L361" t="str">
        <f>IFERROR(IF(VLOOKUP('Xlookup set'!$S361,'Xlookup set'!$A$1:$R$1200,13,FALSE)=0,"",VLOOKUP('Xlookup set'!$S361,'Xlookup set'!$A$1:$R$1200,13,FALSE)),"")</f>
        <v/>
      </c>
      <c r="M361" t="str">
        <f>IFERROR(IF(VLOOKUP('Xlookup set'!$S361,'Xlookup set'!$A$1:$R$1200,14,FALSE)=0,"",VLOOKUP('Xlookup set'!$S361,'Xlookup set'!$A$1:$R$1200,14,FALSE)),"")</f>
        <v/>
      </c>
      <c r="N361" t="str">
        <f>IFERROR(IF(VLOOKUP('Xlookup set'!$S361,'Xlookup set'!$A$1:$R$1200,15,FALSE)=0,"",VLOOKUP('Xlookup set'!$S361,'Xlookup set'!$A$1:$R$1200,15,FALSE)),"")</f>
        <v/>
      </c>
      <c r="O361" t="str">
        <f>IFERROR(IF(VLOOKUP('Xlookup set'!$S361,'Xlookup set'!$A$1:$R$1200,16,FALSE)=0,"",VLOOKUP('Xlookup set'!$S361,'Xlookup set'!$A$1:$R$1200,16,FALSE)),"")</f>
        <v/>
      </c>
      <c r="P361" t="str">
        <f t="array" aca="1" ref="P361" ca="1">IFERROR(Y2IF(VLOOKUP('Xlookup set'!$S361,'Xlookup set'!$A$1:$R$1200,17,FALSE)=0,"",VLOOKUP('Xlookup set'!$S361,'Xlookup set'!$A$1:$R$1200,17,FALSE)),"")</f>
        <v/>
      </c>
      <c r="Q361" t="str">
        <f>IFERROR(IF(VLOOKUP('Xlookup set'!$S361,'Xlookup set'!$A$1:$R$1200,18,FALSE)=0,"",VLOOKUP('Xlookup set'!$S361,'Xlookup set'!$A$1:$R$1200,18,FALSE)),"")</f>
        <v/>
      </c>
    </row>
    <row r="362" spans="1:17">
      <c r="A362" t="str">
        <f>IFERROR(VLOOKUP('Xlookup set'!$S362,'Xlookup set'!$A$1:$R$1200,2,FALSE),"")</f>
        <v/>
      </c>
      <c r="B362" t="str">
        <f>IF(I362&lt;&gt;"",ドッグキャリー!$I$2,"")</f>
        <v/>
      </c>
      <c r="C362" t="str">
        <f t="shared" si="14"/>
        <v/>
      </c>
      <c r="D362" t="str">
        <f t="shared" si="15"/>
        <v/>
      </c>
      <c r="E362" t="str">
        <f>IFERROR(IF(VLOOKUP('Xlookup set'!$S362,'Xlookup set'!$A$1:$R$1200,6,FALSE)=0,"",VLOOKUP('Xlookup set'!$S362,'Xlookup set'!$A$1:$R$1200,6,FALSE)),"")</f>
        <v/>
      </c>
      <c r="F362" t="str">
        <f t="array" aca="1" ref="F362" ca="1">IFERROR(F(VLOOKUP('Xlookup set'!$S362,'Xlookup set'!$A$1:$R$1200,7,FALSE)=0,"",VLOOKUP('Xlookup set'!$S362,'Xlookup set'!$A$1:$R$1200,7,FALSE)),"")</f>
        <v/>
      </c>
      <c r="G362" t="str">
        <f>IFERROR(IF(VLOOKUP('Xlookup set'!$S362,'Xlookup set'!$A$1:$R$1200,8,FALSE)=0,"",VLOOKUP('Xlookup set'!$S362,'Xlookup set'!$A$1:$R$1200,8,FALSE)),"")</f>
        <v/>
      </c>
      <c r="H362" s="89" t="str">
        <f>IFERROR(IF(VLOOKUP('Xlookup set'!$S362,'Xlookup set'!$A$1:$R$1200,9,FALSE)=0,"",VLOOKUP('Xlookup set'!$S362,'Xlookup set'!$A$1:$R$1200,9,FALSE)),"")</f>
        <v/>
      </c>
      <c r="I362" t="str">
        <f>IFERROR(IF(VLOOKUP('Xlookup set'!$S362,'Xlookup set'!$A$1:$R$1200,10,FALSE)=0,"",VLOOKUP('Xlookup set'!$S362,'Xlookup set'!$A$1:$R$1200,10,FALSE)),"")</f>
        <v/>
      </c>
      <c r="J362" t="str">
        <f>IFERROR(IF(VLOOKUP('Xlookup set'!$S362,'Xlookup set'!$A$1:$R$1200,11,FALSE)=0,"",VLOOKUP('Xlookup set'!$S362,'Xlookup set'!$A$1:$R$1200,11,FALSE)),"")</f>
        <v/>
      </c>
      <c r="K362" t="str">
        <f>IFERROR(IF(VLOOKUP('Xlookup set'!$S362,'Xlookup set'!$A$1:$R$1200,12,FALSE)=0,"",VLOOKUP('Xlookup set'!$S362,'Xlookup set'!$A$1:$R$1200,12,FALSE)),"")</f>
        <v/>
      </c>
      <c r="L362" t="str">
        <f>IFERROR(IF(VLOOKUP('Xlookup set'!$S362,'Xlookup set'!$A$1:$R$1200,13,FALSE)=0,"",VLOOKUP('Xlookup set'!$S362,'Xlookup set'!$A$1:$R$1200,13,FALSE)),"")</f>
        <v/>
      </c>
      <c r="M362" t="str">
        <f>IFERROR(IF(VLOOKUP('Xlookup set'!$S362,'Xlookup set'!$A$1:$R$1200,14,FALSE)=0,"",VLOOKUP('Xlookup set'!$S362,'Xlookup set'!$A$1:$R$1200,14,FALSE)),"")</f>
        <v/>
      </c>
      <c r="N362" t="str">
        <f>IFERROR(IF(VLOOKUP('Xlookup set'!$S362,'Xlookup set'!$A$1:$R$1200,15,FALSE)=0,"",VLOOKUP('Xlookup set'!$S362,'Xlookup set'!$A$1:$R$1200,15,FALSE)),"")</f>
        <v/>
      </c>
      <c r="O362" t="str">
        <f>IFERROR(IF(VLOOKUP('Xlookup set'!$S362,'Xlookup set'!$A$1:$R$1200,16,FALSE)=0,"",VLOOKUP('Xlookup set'!$S362,'Xlookup set'!$A$1:$R$1200,16,FALSE)),"")</f>
        <v/>
      </c>
      <c r="P362" t="str">
        <f t="array" aca="1" ref="P362" ca="1">IFERROR(Y2IF(VLOOKUP('Xlookup set'!$S362,'Xlookup set'!$A$1:$R$1200,17,FALSE)=0,"",VLOOKUP('Xlookup set'!$S362,'Xlookup set'!$A$1:$R$1200,17,FALSE)),"")</f>
        <v/>
      </c>
      <c r="Q362" t="str">
        <f>IFERROR(IF(VLOOKUP('Xlookup set'!$S362,'Xlookup set'!$A$1:$R$1200,18,FALSE)=0,"",VLOOKUP('Xlookup set'!$S362,'Xlookup set'!$A$1:$R$1200,18,FALSE)),"")</f>
        <v/>
      </c>
    </row>
    <row r="363" spans="1:17">
      <c r="A363" t="str">
        <f>IFERROR(VLOOKUP('Xlookup set'!$S363,'Xlookup set'!$A$1:$R$1200,2,FALSE),"")</f>
        <v/>
      </c>
      <c r="B363" t="str">
        <f>IF(I363&lt;&gt;"",ドッグキャリー!$I$2,"")</f>
        <v/>
      </c>
      <c r="C363" t="str">
        <f t="shared" si="14"/>
        <v/>
      </c>
      <c r="D363" t="str">
        <f t="shared" si="15"/>
        <v/>
      </c>
      <c r="E363" t="str">
        <f>IFERROR(IF(VLOOKUP('Xlookup set'!$S363,'Xlookup set'!$A$1:$R$1200,6,FALSE)=0,"",VLOOKUP('Xlookup set'!$S363,'Xlookup set'!$A$1:$R$1200,6,FALSE)),"")</f>
        <v/>
      </c>
      <c r="F363" t="str">
        <f t="array" aca="1" ref="F363" ca="1">IFERROR(F(VLOOKUP('Xlookup set'!$S363,'Xlookup set'!$A$1:$R$1200,7,FALSE)=0,"",VLOOKUP('Xlookup set'!$S363,'Xlookup set'!$A$1:$R$1200,7,FALSE)),"")</f>
        <v/>
      </c>
      <c r="G363" t="str">
        <f>IFERROR(IF(VLOOKUP('Xlookup set'!$S363,'Xlookup set'!$A$1:$R$1200,8,FALSE)=0,"",VLOOKUP('Xlookup set'!$S363,'Xlookup set'!$A$1:$R$1200,8,FALSE)),"")</f>
        <v/>
      </c>
      <c r="H363" s="89" t="str">
        <f>IFERROR(IF(VLOOKUP('Xlookup set'!$S363,'Xlookup set'!$A$1:$R$1200,9,FALSE)=0,"",VLOOKUP('Xlookup set'!$S363,'Xlookup set'!$A$1:$R$1200,9,FALSE)),"")</f>
        <v/>
      </c>
      <c r="I363" t="str">
        <f>IFERROR(IF(VLOOKUP('Xlookup set'!$S363,'Xlookup set'!$A$1:$R$1200,10,FALSE)=0,"",VLOOKUP('Xlookup set'!$S363,'Xlookup set'!$A$1:$R$1200,10,FALSE)),"")</f>
        <v/>
      </c>
      <c r="J363" t="str">
        <f>IFERROR(IF(VLOOKUP('Xlookup set'!$S363,'Xlookup set'!$A$1:$R$1200,11,FALSE)=0,"",VLOOKUP('Xlookup set'!$S363,'Xlookup set'!$A$1:$R$1200,11,FALSE)),"")</f>
        <v/>
      </c>
      <c r="K363" t="str">
        <f>IFERROR(IF(VLOOKUP('Xlookup set'!$S363,'Xlookup set'!$A$1:$R$1200,12,FALSE)=0,"",VLOOKUP('Xlookup set'!$S363,'Xlookup set'!$A$1:$R$1200,12,FALSE)),"")</f>
        <v/>
      </c>
      <c r="L363" t="str">
        <f>IFERROR(IF(VLOOKUP('Xlookup set'!$S363,'Xlookup set'!$A$1:$R$1200,13,FALSE)=0,"",VLOOKUP('Xlookup set'!$S363,'Xlookup set'!$A$1:$R$1200,13,FALSE)),"")</f>
        <v/>
      </c>
      <c r="M363" t="str">
        <f>IFERROR(IF(VLOOKUP('Xlookup set'!$S363,'Xlookup set'!$A$1:$R$1200,14,FALSE)=0,"",VLOOKUP('Xlookup set'!$S363,'Xlookup set'!$A$1:$R$1200,14,FALSE)),"")</f>
        <v/>
      </c>
      <c r="N363" t="str">
        <f>IFERROR(IF(VLOOKUP('Xlookup set'!$S363,'Xlookup set'!$A$1:$R$1200,15,FALSE)=0,"",VLOOKUP('Xlookup set'!$S363,'Xlookup set'!$A$1:$R$1200,15,FALSE)),"")</f>
        <v/>
      </c>
      <c r="O363" t="str">
        <f>IFERROR(IF(VLOOKUP('Xlookup set'!$S363,'Xlookup set'!$A$1:$R$1200,16,FALSE)=0,"",VLOOKUP('Xlookup set'!$S363,'Xlookup set'!$A$1:$R$1200,16,FALSE)),"")</f>
        <v/>
      </c>
      <c r="P363" t="str">
        <f t="array" aca="1" ref="P363" ca="1">IFERROR(Y2IF(VLOOKUP('Xlookup set'!$S363,'Xlookup set'!$A$1:$R$1200,17,FALSE)=0,"",VLOOKUP('Xlookup set'!$S363,'Xlookup set'!$A$1:$R$1200,17,FALSE)),"")</f>
        <v/>
      </c>
      <c r="Q363" t="str">
        <f>IFERROR(IF(VLOOKUP('Xlookup set'!$S363,'Xlookup set'!$A$1:$R$1200,18,FALSE)=0,"",VLOOKUP('Xlookup set'!$S363,'Xlookup set'!$A$1:$R$1200,18,FALSE)),"")</f>
        <v/>
      </c>
    </row>
    <row r="364" spans="1:17">
      <c r="A364" t="str">
        <f>IFERROR(VLOOKUP('Xlookup set'!$S364,'Xlookup set'!$A$1:$R$1200,2,FALSE),"")</f>
        <v/>
      </c>
      <c r="B364" t="str">
        <f>IF(I364&lt;&gt;"",ドッグキャリー!$I$2,"")</f>
        <v/>
      </c>
      <c r="C364" t="str">
        <f t="shared" si="14"/>
        <v/>
      </c>
      <c r="D364" t="str">
        <f t="shared" si="15"/>
        <v/>
      </c>
      <c r="E364" t="str">
        <f>IFERROR(IF(VLOOKUP('Xlookup set'!$S364,'Xlookup set'!$A$1:$R$1200,6,FALSE)=0,"",VLOOKUP('Xlookup set'!$S364,'Xlookup set'!$A$1:$R$1200,6,FALSE)),"")</f>
        <v/>
      </c>
      <c r="F364" t="str">
        <f t="array" aca="1" ref="F364" ca="1">IFERROR(F(VLOOKUP('Xlookup set'!$S364,'Xlookup set'!$A$1:$R$1200,7,FALSE)=0,"",VLOOKUP('Xlookup set'!$S364,'Xlookup set'!$A$1:$R$1200,7,FALSE)),"")</f>
        <v/>
      </c>
      <c r="G364" t="str">
        <f>IFERROR(IF(VLOOKUP('Xlookup set'!$S364,'Xlookup set'!$A$1:$R$1200,8,FALSE)=0,"",VLOOKUP('Xlookup set'!$S364,'Xlookup set'!$A$1:$R$1200,8,FALSE)),"")</f>
        <v/>
      </c>
      <c r="H364" s="89" t="str">
        <f>IFERROR(IF(VLOOKUP('Xlookup set'!$S364,'Xlookup set'!$A$1:$R$1200,9,FALSE)=0,"",VLOOKUP('Xlookup set'!$S364,'Xlookup set'!$A$1:$R$1200,9,FALSE)),"")</f>
        <v/>
      </c>
      <c r="I364" t="str">
        <f>IFERROR(IF(VLOOKUP('Xlookup set'!$S364,'Xlookup set'!$A$1:$R$1200,10,FALSE)=0,"",VLOOKUP('Xlookup set'!$S364,'Xlookup set'!$A$1:$R$1200,10,FALSE)),"")</f>
        <v/>
      </c>
      <c r="J364" t="str">
        <f>IFERROR(IF(VLOOKUP('Xlookup set'!$S364,'Xlookup set'!$A$1:$R$1200,11,FALSE)=0,"",VLOOKUP('Xlookup set'!$S364,'Xlookup set'!$A$1:$R$1200,11,FALSE)),"")</f>
        <v/>
      </c>
      <c r="K364" t="str">
        <f>IFERROR(IF(VLOOKUP('Xlookup set'!$S364,'Xlookup set'!$A$1:$R$1200,12,FALSE)=0,"",VLOOKUP('Xlookup set'!$S364,'Xlookup set'!$A$1:$R$1200,12,FALSE)),"")</f>
        <v/>
      </c>
      <c r="L364" t="str">
        <f>IFERROR(IF(VLOOKUP('Xlookup set'!$S364,'Xlookup set'!$A$1:$R$1200,13,FALSE)=0,"",VLOOKUP('Xlookup set'!$S364,'Xlookup set'!$A$1:$R$1200,13,FALSE)),"")</f>
        <v/>
      </c>
      <c r="M364" t="str">
        <f>IFERROR(IF(VLOOKUP('Xlookup set'!$S364,'Xlookup set'!$A$1:$R$1200,14,FALSE)=0,"",VLOOKUP('Xlookup set'!$S364,'Xlookup set'!$A$1:$R$1200,14,FALSE)),"")</f>
        <v/>
      </c>
      <c r="N364" t="str">
        <f>IFERROR(IF(VLOOKUP('Xlookup set'!$S364,'Xlookup set'!$A$1:$R$1200,15,FALSE)=0,"",VLOOKUP('Xlookup set'!$S364,'Xlookup set'!$A$1:$R$1200,15,FALSE)),"")</f>
        <v/>
      </c>
      <c r="O364" t="str">
        <f>IFERROR(IF(VLOOKUP('Xlookup set'!$S364,'Xlookup set'!$A$1:$R$1200,16,FALSE)=0,"",VLOOKUP('Xlookup set'!$S364,'Xlookup set'!$A$1:$R$1200,16,FALSE)),"")</f>
        <v/>
      </c>
      <c r="P364" t="str">
        <f t="array" aca="1" ref="P364" ca="1">IFERROR(Y2IF(VLOOKUP('Xlookup set'!$S364,'Xlookup set'!$A$1:$R$1200,17,FALSE)=0,"",VLOOKUP('Xlookup set'!$S364,'Xlookup set'!$A$1:$R$1200,17,FALSE)),"")</f>
        <v/>
      </c>
      <c r="Q364" t="str">
        <f>IFERROR(IF(VLOOKUP('Xlookup set'!$S364,'Xlookup set'!$A$1:$R$1200,18,FALSE)=0,"",VLOOKUP('Xlookup set'!$S364,'Xlookup set'!$A$1:$R$1200,18,FALSE)),"")</f>
        <v/>
      </c>
    </row>
    <row r="365" spans="1:17">
      <c r="A365" t="str">
        <f>IFERROR(VLOOKUP('Xlookup set'!$S365,'Xlookup set'!$A$1:$R$1200,2,FALSE),"")</f>
        <v/>
      </c>
      <c r="B365" t="str">
        <f>IF(I365&lt;&gt;"",ドッグキャリー!$I$2,"")</f>
        <v/>
      </c>
      <c r="C365" t="str">
        <f t="shared" si="14"/>
        <v/>
      </c>
      <c r="D365" t="str">
        <f t="shared" si="15"/>
        <v/>
      </c>
      <c r="E365" t="str">
        <f>IFERROR(IF(VLOOKUP('Xlookup set'!$S365,'Xlookup set'!$A$1:$R$1200,6,FALSE)=0,"",VLOOKUP('Xlookup set'!$S365,'Xlookup set'!$A$1:$R$1200,6,FALSE)),"")</f>
        <v/>
      </c>
      <c r="F365" t="str">
        <f t="array" aca="1" ref="F365" ca="1">IFERROR(F(VLOOKUP('Xlookup set'!$S365,'Xlookup set'!$A$1:$R$1200,7,FALSE)=0,"",VLOOKUP('Xlookup set'!$S365,'Xlookup set'!$A$1:$R$1200,7,FALSE)),"")</f>
        <v/>
      </c>
      <c r="G365" t="str">
        <f>IFERROR(IF(VLOOKUP('Xlookup set'!$S365,'Xlookup set'!$A$1:$R$1200,8,FALSE)=0,"",VLOOKUP('Xlookup set'!$S365,'Xlookup set'!$A$1:$R$1200,8,FALSE)),"")</f>
        <v/>
      </c>
      <c r="H365" s="89" t="str">
        <f>IFERROR(IF(VLOOKUP('Xlookup set'!$S365,'Xlookup set'!$A$1:$R$1200,9,FALSE)=0,"",VLOOKUP('Xlookup set'!$S365,'Xlookup set'!$A$1:$R$1200,9,FALSE)),"")</f>
        <v/>
      </c>
      <c r="I365" t="str">
        <f>IFERROR(IF(VLOOKUP('Xlookup set'!$S365,'Xlookup set'!$A$1:$R$1200,10,FALSE)=0,"",VLOOKUP('Xlookup set'!$S365,'Xlookup set'!$A$1:$R$1200,10,FALSE)),"")</f>
        <v/>
      </c>
      <c r="J365" t="str">
        <f>IFERROR(IF(VLOOKUP('Xlookup set'!$S365,'Xlookup set'!$A$1:$R$1200,11,FALSE)=0,"",VLOOKUP('Xlookup set'!$S365,'Xlookup set'!$A$1:$R$1200,11,FALSE)),"")</f>
        <v/>
      </c>
      <c r="K365" t="str">
        <f>IFERROR(IF(VLOOKUP('Xlookup set'!$S365,'Xlookup set'!$A$1:$R$1200,12,FALSE)=0,"",VLOOKUP('Xlookup set'!$S365,'Xlookup set'!$A$1:$R$1200,12,FALSE)),"")</f>
        <v/>
      </c>
      <c r="L365" t="str">
        <f>IFERROR(IF(VLOOKUP('Xlookup set'!$S365,'Xlookup set'!$A$1:$R$1200,13,FALSE)=0,"",VLOOKUP('Xlookup set'!$S365,'Xlookup set'!$A$1:$R$1200,13,FALSE)),"")</f>
        <v/>
      </c>
      <c r="M365" t="str">
        <f>IFERROR(IF(VLOOKUP('Xlookup set'!$S365,'Xlookup set'!$A$1:$R$1200,14,FALSE)=0,"",VLOOKUP('Xlookup set'!$S365,'Xlookup set'!$A$1:$R$1200,14,FALSE)),"")</f>
        <v/>
      </c>
      <c r="N365" t="str">
        <f>IFERROR(IF(VLOOKUP('Xlookup set'!$S365,'Xlookup set'!$A$1:$R$1200,15,FALSE)=0,"",VLOOKUP('Xlookup set'!$S365,'Xlookup set'!$A$1:$R$1200,15,FALSE)),"")</f>
        <v/>
      </c>
      <c r="O365" t="str">
        <f>IFERROR(IF(VLOOKUP('Xlookup set'!$S365,'Xlookup set'!$A$1:$R$1200,16,FALSE)=0,"",VLOOKUP('Xlookup set'!$S365,'Xlookup set'!$A$1:$R$1200,16,FALSE)),"")</f>
        <v/>
      </c>
      <c r="P365" t="str">
        <f t="array" aca="1" ref="P365" ca="1">IFERROR(Y2IF(VLOOKUP('Xlookup set'!$S365,'Xlookup set'!$A$1:$R$1200,17,FALSE)=0,"",VLOOKUP('Xlookup set'!$S365,'Xlookup set'!$A$1:$R$1200,17,FALSE)),"")</f>
        <v/>
      </c>
      <c r="Q365" t="str">
        <f>IFERROR(IF(VLOOKUP('Xlookup set'!$S365,'Xlookup set'!$A$1:$R$1200,18,FALSE)=0,"",VLOOKUP('Xlookup set'!$S365,'Xlookup set'!$A$1:$R$1200,18,FALSE)),"")</f>
        <v/>
      </c>
    </row>
    <row r="366" spans="1:17">
      <c r="A366" t="str">
        <f>IFERROR(VLOOKUP('Xlookup set'!$S366,'Xlookup set'!$A$1:$R$1200,2,FALSE),"")</f>
        <v/>
      </c>
      <c r="B366" t="str">
        <f>IF(I366&lt;&gt;"",ドッグキャリー!$I$2,"")</f>
        <v/>
      </c>
      <c r="C366" t="str">
        <f t="shared" si="14"/>
        <v/>
      </c>
      <c r="D366" t="str">
        <f t="shared" si="15"/>
        <v/>
      </c>
      <c r="E366" t="str">
        <f>IFERROR(IF(VLOOKUP('Xlookup set'!$S366,'Xlookup set'!$A$1:$R$1200,6,FALSE)=0,"",VLOOKUP('Xlookup set'!$S366,'Xlookup set'!$A$1:$R$1200,6,FALSE)),"")</f>
        <v/>
      </c>
      <c r="F366" t="str">
        <f t="array" aca="1" ref="F366" ca="1">IFERROR(F(VLOOKUP('Xlookup set'!$S366,'Xlookup set'!$A$1:$R$1200,7,FALSE)=0,"",VLOOKUP('Xlookup set'!$S366,'Xlookup set'!$A$1:$R$1200,7,FALSE)),"")</f>
        <v/>
      </c>
      <c r="G366" t="str">
        <f>IFERROR(IF(VLOOKUP('Xlookup set'!$S366,'Xlookup set'!$A$1:$R$1200,8,FALSE)=0,"",VLOOKUP('Xlookup set'!$S366,'Xlookup set'!$A$1:$R$1200,8,FALSE)),"")</f>
        <v/>
      </c>
      <c r="H366" s="89" t="str">
        <f>IFERROR(IF(VLOOKUP('Xlookup set'!$S366,'Xlookup set'!$A$1:$R$1200,9,FALSE)=0,"",VLOOKUP('Xlookup set'!$S366,'Xlookup set'!$A$1:$R$1200,9,FALSE)),"")</f>
        <v/>
      </c>
      <c r="I366" t="str">
        <f>IFERROR(IF(VLOOKUP('Xlookup set'!$S366,'Xlookup set'!$A$1:$R$1200,10,FALSE)=0,"",VLOOKUP('Xlookup set'!$S366,'Xlookup set'!$A$1:$R$1200,10,FALSE)),"")</f>
        <v/>
      </c>
      <c r="J366" t="str">
        <f>IFERROR(IF(VLOOKUP('Xlookup set'!$S366,'Xlookup set'!$A$1:$R$1200,11,FALSE)=0,"",VLOOKUP('Xlookup set'!$S366,'Xlookup set'!$A$1:$R$1200,11,FALSE)),"")</f>
        <v/>
      </c>
      <c r="K366" t="str">
        <f>IFERROR(IF(VLOOKUP('Xlookup set'!$S366,'Xlookup set'!$A$1:$R$1200,12,FALSE)=0,"",VLOOKUP('Xlookup set'!$S366,'Xlookup set'!$A$1:$R$1200,12,FALSE)),"")</f>
        <v/>
      </c>
      <c r="L366" t="str">
        <f>IFERROR(IF(VLOOKUP('Xlookup set'!$S366,'Xlookup set'!$A$1:$R$1200,13,FALSE)=0,"",VLOOKUP('Xlookup set'!$S366,'Xlookup set'!$A$1:$R$1200,13,FALSE)),"")</f>
        <v/>
      </c>
      <c r="M366" t="str">
        <f>IFERROR(IF(VLOOKUP('Xlookup set'!$S366,'Xlookup set'!$A$1:$R$1200,14,FALSE)=0,"",VLOOKUP('Xlookup set'!$S366,'Xlookup set'!$A$1:$R$1200,14,FALSE)),"")</f>
        <v/>
      </c>
      <c r="N366" t="str">
        <f>IFERROR(IF(VLOOKUP('Xlookup set'!$S366,'Xlookup set'!$A$1:$R$1200,15,FALSE)=0,"",VLOOKUP('Xlookup set'!$S366,'Xlookup set'!$A$1:$R$1200,15,FALSE)),"")</f>
        <v/>
      </c>
      <c r="O366" t="str">
        <f>IFERROR(IF(VLOOKUP('Xlookup set'!$S366,'Xlookup set'!$A$1:$R$1200,16,FALSE)=0,"",VLOOKUP('Xlookup set'!$S366,'Xlookup set'!$A$1:$R$1200,16,FALSE)),"")</f>
        <v/>
      </c>
      <c r="P366" t="str">
        <f t="array" aca="1" ref="P366" ca="1">IFERROR(Y2IF(VLOOKUP('Xlookup set'!$S366,'Xlookup set'!$A$1:$R$1200,17,FALSE)=0,"",VLOOKUP('Xlookup set'!$S366,'Xlookup set'!$A$1:$R$1200,17,FALSE)),"")</f>
        <v/>
      </c>
      <c r="Q366" t="str">
        <f>IFERROR(IF(VLOOKUP('Xlookup set'!$S366,'Xlookup set'!$A$1:$R$1200,18,FALSE)=0,"",VLOOKUP('Xlookup set'!$S366,'Xlookup set'!$A$1:$R$1200,18,FALSE)),"")</f>
        <v/>
      </c>
    </row>
    <row r="367" spans="1:17">
      <c r="A367" t="str">
        <f>IFERROR(VLOOKUP('Xlookup set'!$S367,'Xlookup set'!$A$1:$R$1200,2,FALSE),"")</f>
        <v/>
      </c>
      <c r="B367" t="str">
        <f>IF(I367&lt;&gt;"",ドッグキャリー!$I$2,"")</f>
        <v/>
      </c>
      <c r="C367" t="str">
        <f t="shared" si="14"/>
        <v/>
      </c>
      <c r="D367" t="str">
        <f t="shared" si="15"/>
        <v/>
      </c>
      <c r="E367" t="str">
        <f>IFERROR(IF(VLOOKUP('Xlookup set'!$S367,'Xlookup set'!$A$1:$R$1200,6,FALSE)=0,"",VLOOKUP('Xlookup set'!$S367,'Xlookup set'!$A$1:$R$1200,6,FALSE)),"")</f>
        <v/>
      </c>
      <c r="F367" t="str">
        <f t="array" aca="1" ref="F367" ca="1">IFERROR(F(VLOOKUP('Xlookup set'!$S367,'Xlookup set'!$A$1:$R$1200,7,FALSE)=0,"",VLOOKUP('Xlookup set'!$S367,'Xlookup set'!$A$1:$R$1200,7,FALSE)),"")</f>
        <v/>
      </c>
      <c r="G367" t="str">
        <f>IFERROR(IF(VLOOKUP('Xlookup set'!$S367,'Xlookup set'!$A$1:$R$1200,8,FALSE)=0,"",VLOOKUP('Xlookup set'!$S367,'Xlookup set'!$A$1:$R$1200,8,FALSE)),"")</f>
        <v/>
      </c>
      <c r="H367" s="89" t="str">
        <f>IFERROR(IF(VLOOKUP('Xlookup set'!$S367,'Xlookup set'!$A$1:$R$1200,9,FALSE)=0,"",VLOOKUP('Xlookup set'!$S367,'Xlookup set'!$A$1:$R$1200,9,FALSE)),"")</f>
        <v/>
      </c>
      <c r="I367" t="str">
        <f>IFERROR(IF(VLOOKUP('Xlookup set'!$S367,'Xlookup set'!$A$1:$R$1200,10,FALSE)=0,"",VLOOKUP('Xlookup set'!$S367,'Xlookup set'!$A$1:$R$1200,10,FALSE)),"")</f>
        <v/>
      </c>
      <c r="J367" t="str">
        <f>IFERROR(IF(VLOOKUP('Xlookup set'!$S367,'Xlookup set'!$A$1:$R$1200,11,FALSE)=0,"",VLOOKUP('Xlookup set'!$S367,'Xlookup set'!$A$1:$R$1200,11,FALSE)),"")</f>
        <v/>
      </c>
      <c r="K367" t="str">
        <f>IFERROR(IF(VLOOKUP('Xlookup set'!$S367,'Xlookup set'!$A$1:$R$1200,12,FALSE)=0,"",VLOOKUP('Xlookup set'!$S367,'Xlookup set'!$A$1:$R$1200,12,FALSE)),"")</f>
        <v/>
      </c>
      <c r="L367" t="str">
        <f>IFERROR(IF(VLOOKUP('Xlookup set'!$S367,'Xlookup set'!$A$1:$R$1200,13,FALSE)=0,"",VLOOKUP('Xlookup set'!$S367,'Xlookup set'!$A$1:$R$1200,13,FALSE)),"")</f>
        <v/>
      </c>
      <c r="M367" t="str">
        <f>IFERROR(IF(VLOOKUP('Xlookup set'!$S367,'Xlookup set'!$A$1:$R$1200,14,FALSE)=0,"",VLOOKUP('Xlookup set'!$S367,'Xlookup set'!$A$1:$R$1200,14,FALSE)),"")</f>
        <v/>
      </c>
      <c r="N367" t="str">
        <f>IFERROR(IF(VLOOKUP('Xlookup set'!$S367,'Xlookup set'!$A$1:$R$1200,15,FALSE)=0,"",VLOOKUP('Xlookup set'!$S367,'Xlookup set'!$A$1:$R$1200,15,FALSE)),"")</f>
        <v/>
      </c>
      <c r="O367" t="str">
        <f>IFERROR(IF(VLOOKUP('Xlookup set'!$S367,'Xlookup set'!$A$1:$R$1200,16,FALSE)=0,"",VLOOKUP('Xlookup set'!$S367,'Xlookup set'!$A$1:$R$1200,16,FALSE)),"")</f>
        <v/>
      </c>
      <c r="P367" t="str">
        <f t="array" aca="1" ref="P367" ca="1">IFERROR(Y2IF(VLOOKUP('Xlookup set'!$S367,'Xlookup set'!$A$1:$R$1200,17,FALSE)=0,"",VLOOKUP('Xlookup set'!$S367,'Xlookup set'!$A$1:$R$1200,17,FALSE)),"")</f>
        <v/>
      </c>
      <c r="Q367" t="str">
        <f>IFERROR(IF(VLOOKUP('Xlookup set'!$S367,'Xlookup set'!$A$1:$R$1200,18,FALSE)=0,"",VLOOKUP('Xlookup set'!$S367,'Xlookup set'!$A$1:$R$1200,18,FALSE)),"")</f>
        <v/>
      </c>
    </row>
    <row r="368" spans="1:17">
      <c r="A368" t="str">
        <f>IFERROR(VLOOKUP('Xlookup set'!$S368,'Xlookup set'!$A$1:$R$1200,2,FALSE),"")</f>
        <v/>
      </c>
      <c r="B368" t="str">
        <f>IF(I368&lt;&gt;"",ドッグキャリー!$I$2,"")</f>
        <v/>
      </c>
      <c r="C368" t="str">
        <f t="shared" si="14"/>
        <v/>
      </c>
      <c r="D368" t="str">
        <f t="shared" si="15"/>
        <v/>
      </c>
      <c r="E368" t="str">
        <f>IFERROR(IF(VLOOKUP('Xlookup set'!$S368,'Xlookup set'!$A$1:$R$1200,6,FALSE)=0,"",VLOOKUP('Xlookup set'!$S368,'Xlookup set'!$A$1:$R$1200,6,FALSE)),"")</f>
        <v/>
      </c>
      <c r="F368" t="str">
        <f t="array" aca="1" ref="F368" ca="1">IFERROR(F(VLOOKUP('Xlookup set'!$S368,'Xlookup set'!$A$1:$R$1200,7,FALSE)=0,"",VLOOKUP('Xlookup set'!$S368,'Xlookup set'!$A$1:$R$1200,7,FALSE)),"")</f>
        <v/>
      </c>
      <c r="G368" t="str">
        <f>IFERROR(IF(VLOOKUP('Xlookup set'!$S368,'Xlookup set'!$A$1:$R$1200,8,FALSE)=0,"",VLOOKUP('Xlookup set'!$S368,'Xlookup set'!$A$1:$R$1200,8,FALSE)),"")</f>
        <v/>
      </c>
      <c r="H368" s="89" t="str">
        <f>IFERROR(IF(VLOOKUP('Xlookup set'!$S368,'Xlookup set'!$A$1:$R$1200,9,FALSE)=0,"",VLOOKUP('Xlookup set'!$S368,'Xlookup set'!$A$1:$R$1200,9,FALSE)),"")</f>
        <v/>
      </c>
      <c r="I368" t="str">
        <f>IFERROR(IF(VLOOKUP('Xlookup set'!$S368,'Xlookup set'!$A$1:$R$1200,10,FALSE)=0,"",VLOOKUP('Xlookup set'!$S368,'Xlookup set'!$A$1:$R$1200,10,FALSE)),"")</f>
        <v/>
      </c>
      <c r="J368" t="str">
        <f>IFERROR(IF(VLOOKUP('Xlookup set'!$S368,'Xlookup set'!$A$1:$R$1200,11,FALSE)=0,"",VLOOKUP('Xlookup set'!$S368,'Xlookup set'!$A$1:$R$1200,11,FALSE)),"")</f>
        <v/>
      </c>
      <c r="K368" t="str">
        <f>IFERROR(IF(VLOOKUP('Xlookup set'!$S368,'Xlookup set'!$A$1:$R$1200,12,FALSE)=0,"",VLOOKUP('Xlookup set'!$S368,'Xlookup set'!$A$1:$R$1200,12,FALSE)),"")</f>
        <v/>
      </c>
      <c r="L368" t="str">
        <f>IFERROR(IF(VLOOKUP('Xlookup set'!$S368,'Xlookup set'!$A$1:$R$1200,13,FALSE)=0,"",VLOOKUP('Xlookup set'!$S368,'Xlookup set'!$A$1:$R$1200,13,FALSE)),"")</f>
        <v/>
      </c>
      <c r="M368" t="str">
        <f>IFERROR(IF(VLOOKUP('Xlookup set'!$S368,'Xlookup set'!$A$1:$R$1200,14,FALSE)=0,"",VLOOKUP('Xlookup set'!$S368,'Xlookup set'!$A$1:$R$1200,14,FALSE)),"")</f>
        <v/>
      </c>
      <c r="N368" t="str">
        <f>IFERROR(IF(VLOOKUP('Xlookup set'!$S368,'Xlookup set'!$A$1:$R$1200,15,FALSE)=0,"",VLOOKUP('Xlookup set'!$S368,'Xlookup set'!$A$1:$R$1200,15,FALSE)),"")</f>
        <v/>
      </c>
      <c r="O368" t="str">
        <f>IFERROR(IF(VLOOKUP('Xlookup set'!$S368,'Xlookup set'!$A$1:$R$1200,16,FALSE)=0,"",VLOOKUP('Xlookup set'!$S368,'Xlookup set'!$A$1:$R$1200,16,FALSE)),"")</f>
        <v/>
      </c>
      <c r="P368" t="str">
        <f t="array" aca="1" ref="P368" ca="1">IFERROR(Y2IF(VLOOKUP('Xlookup set'!$S368,'Xlookup set'!$A$1:$R$1200,17,FALSE)=0,"",VLOOKUP('Xlookup set'!$S368,'Xlookup set'!$A$1:$R$1200,17,FALSE)),"")</f>
        <v/>
      </c>
      <c r="Q368" t="str">
        <f>IFERROR(IF(VLOOKUP('Xlookup set'!$S368,'Xlookup set'!$A$1:$R$1200,18,FALSE)=0,"",VLOOKUP('Xlookup set'!$S368,'Xlookup set'!$A$1:$R$1200,18,FALSE)),"")</f>
        <v/>
      </c>
    </row>
    <row r="369" spans="1:17">
      <c r="A369" t="str">
        <f>IFERROR(VLOOKUP('Xlookup set'!$S369,'Xlookup set'!$A$1:$R$1200,2,FALSE),"")</f>
        <v/>
      </c>
      <c r="B369" t="str">
        <f>IF(I369&lt;&gt;"",ドッグキャリー!$I$2,"")</f>
        <v/>
      </c>
      <c r="C369" t="str">
        <f t="shared" si="14"/>
        <v/>
      </c>
      <c r="D369" t="str">
        <f t="shared" si="15"/>
        <v/>
      </c>
      <c r="E369" t="str">
        <f>IFERROR(IF(VLOOKUP('Xlookup set'!$S369,'Xlookup set'!$A$1:$R$1200,6,FALSE)=0,"",VLOOKUP('Xlookup set'!$S369,'Xlookup set'!$A$1:$R$1200,6,FALSE)),"")</f>
        <v/>
      </c>
      <c r="F369" t="str">
        <f t="array" aca="1" ref="F369" ca="1">IFERROR(F(VLOOKUP('Xlookup set'!$S369,'Xlookup set'!$A$1:$R$1200,7,FALSE)=0,"",VLOOKUP('Xlookup set'!$S369,'Xlookup set'!$A$1:$R$1200,7,FALSE)),"")</f>
        <v/>
      </c>
      <c r="G369" t="str">
        <f>IFERROR(IF(VLOOKUP('Xlookup set'!$S369,'Xlookup set'!$A$1:$R$1200,8,FALSE)=0,"",VLOOKUP('Xlookup set'!$S369,'Xlookup set'!$A$1:$R$1200,8,FALSE)),"")</f>
        <v/>
      </c>
      <c r="H369" s="89" t="str">
        <f>IFERROR(IF(VLOOKUP('Xlookup set'!$S369,'Xlookup set'!$A$1:$R$1200,9,FALSE)=0,"",VLOOKUP('Xlookup set'!$S369,'Xlookup set'!$A$1:$R$1200,9,FALSE)),"")</f>
        <v/>
      </c>
      <c r="I369" t="str">
        <f>IFERROR(IF(VLOOKUP('Xlookup set'!$S369,'Xlookup set'!$A$1:$R$1200,10,FALSE)=0,"",VLOOKUP('Xlookup set'!$S369,'Xlookup set'!$A$1:$R$1200,10,FALSE)),"")</f>
        <v/>
      </c>
      <c r="J369" t="str">
        <f>IFERROR(IF(VLOOKUP('Xlookup set'!$S369,'Xlookup set'!$A$1:$R$1200,11,FALSE)=0,"",VLOOKUP('Xlookup set'!$S369,'Xlookup set'!$A$1:$R$1200,11,FALSE)),"")</f>
        <v/>
      </c>
      <c r="K369" t="str">
        <f>IFERROR(IF(VLOOKUP('Xlookup set'!$S369,'Xlookup set'!$A$1:$R$1200,12,FALSE)=0,"",VLOOKUP('Xlookup set'!$S369,'Xlookup set'!$A$1:$R$1200,12,FALSE)),"")</f>
        <v/>
      </c>
      <c r="L369" t="str">
        <f>IFERROR(IF(VLOOKUP('Xlookup set'!$S369,'Xlookup set'!$A$1:$R$1200,13,FALSE)=0,"",VLOOKUP('Xlookup set'!$S369,'Xlookup set'!$A$1:$R$1200,13,FALSE)),"")</f>
        <v/>
      </c>
      <c r="M369" t="str">
        <f>IFERROR(IF(VLOOKUP('Xlookup set'!$S369,'Xlookup set'!$A$1:$R$1200,14,FALSE)=0,"",VLOOKUP('Xlookup set'!$S369,'Xlookup set'!$A$1:$R$1200,14,FALSE)),"")</f>
        <v/>
      </c>
      <c r="N369" t="str">
        <f>IFERROR(IF(VLOOKUP('Xlookup set'!$S369,'Xlookup set'!$A$1:$R$1200,15,FALSE)=0,"",VLOOKUP('Xlookup set'!$S369,'Xlookup set'!$A$1:$R$1200,15,FALSE)),"")</f>
        <v/>
      </c>
      <c r="O369" t="str">
        <f>IFERROR(IF(VLOOKUP('Xlookup set'!$S369,'Xlookup set'!$A$1:$R$1200,16,FALSE)=0,"",VLOOKUP('Xlookup set'!$S369,'Xlookup set'!$A$1:$R$1200,16,FALSE)),"")</f>
        <v/>
      </c>
      <c r="P369" t="str">
        <f t="array" aca="1" ref="P369" ca="1">IFERROR(Y2IF(VLOOKUP('Xlookup set'!$S369,'Xlookup set'!$A$1:$R$1200,17,FALSE)=0,"",VLOOKUP('Xlookup set'!$S369,'Xlookup set'!$A$1:$R$1200,17,FALSE)),"")</f>
        <v/>
      </c>
      <c r="Q369" t="str">
        <f>IFERROR(IF(VLOOKUP('Xlookup set'!$S369,'Xlookup set'!$A$1:$R$1200,18,FALSE)=0,"",VLOOKUP('Xlookup set'!$S369,'Xlookup set'!$A$1:$R$1200,18,FALSE)),"")</f>
        <v/>
      </c>
    </row>
    <row r="370" spans="1:17">
      <c r="A370" t="str">
        <f>IFERROR(VLOOKUP('Xlookup set'!$S370,'Xlookup set'!$A$1:$R$1200,2,FALSE),"")</f>
        <v/>
      </c>
      <c r="B370" t="str">
        <f>IF(I370&lt;&gt;"",ドッグキャリー!$I$2,"")</f>
        <v/>
      </c>
      <c r="C370" t="str">
        <f t="shared" si="14"/>
        <v/>
      </c>
      <c r="D370" t="str">
        <f t="shared" si="15"/>
        <v/>
      </c>
      <c r="E370" t="str">
        <f>IFERROR(IF(VLOOKUP('Xlookup set'!$S370,'Xlookup set'!$A$1:$R$1200,6,FALSE)=0,"",VLOOKUP('Xlookup set'!$S370,'Xlookup set'!$A$1:$R$1200,6,FALSE)),"")</f>
        <v/>
      </c>
      <c r="F370" t="str">
        <f t="array" aca="1" ref="F370" ca="1">IFERROR(F(VLOOKUP('Xlookup set'!$S370,'Xlookup set'!$A$1:$R$1200,7,FALSE)=0,"",VLOOKUP('Xlookup set'!$S370,'Xlookup set'!$A$1:$R$1200,7,FALSE)),"")</f>
        <v/>
      </c>
      <c r="G370" t="str">
        <f>IFERROR(IF(VLOOKUP('Xlookup set'!$S370,'Xlookup set'!$A$1:$R$1200,8,FALSE)=0,"",VLOOKUP('Xlookup set'!$S370,'Xlookup set'!$A$1:$R$1200,8,FALSE)),"")</f>
        <v/>
      </c>
      <c r="H370" s="89" t="str">
        <f>IFERROR(IF(VLOOKUP('Xlookup set'!$S370,'Xlookup set'!$A$1:$R$1200,9,FALSE)=0,"",VLOOKUP('Xlookup set'!$S370,'Xlookup set'!$A$1:$R$1200,9,FALSE)),"")</f>
        <v/>
      </c>
      <c r="I370" t="str">
        <f>IFERROR(IF(VLOOKUP('Xlookup set'!$S370,'Xlookup set'!$A$1:$R$1200,10,FALSE)=0,"",VLOOKUP('Xlookup set'!$S370,'Xlookup set'!$A$1:$R$1200,10,FALSE)),"")</f>
        <v/>
      </c>
      <c r="J370" t="str">
        <f>IFERROR(IF(VLOOKUP('Xlookup set'!$S370,'Xlookup set'!$A$1:$R$1200,11,FALSE)=0,"",VLOOKUP('Xlookup set'!$S370,'Xlookup set'!$A$1:$R$1200,11,FALSE)),"")</f>
        <v/>
      </c>
      <c r="K370" t="str">
        <f>IFERROR(IF(VLOOKUP('Xlookup set'!$S370,'Xlookup set'!$A$1:$R$1200,12,FALSE)=0,"",VLOOKUP('Xlookup set'!$S370,'Xlookup set'!$A$1:$R$1200,12,FALSE)),"")</f>
        <v/>
      </c>
      <c r="L370" t="str">
        <f>IFERROR(IF(VLOOKUP('Xlookup set'!$S370,'Xlookup set'!$A$1:$R$1200,13,FALSE)=0,"",VLOOKUP('Xlookup set'!$S370,'Xlookup set'!$A$1:$R$1200,13,FALSE)),"")</f>
        <v/>
      </c>
      <c r="M370" t="str">
        <f>IFERROR(IF(VLOOKUP('Xlookup set'!$S370,'Xlookup set'!$A$1:$R$1200,14,FALSE)=0,"",VLOOKUP('Xlookup set'!$S370,'Xlookup set'!$A$1:$R$1200,14,FALSE)),"")</f>
        <v/>
      </c>
      <c r="N370" t="str">
        <f>IFERROR(IF(VLOOKUP('Xlookup set'!$S370,'Xlookup set'!$A$1:$R$1200,15,FALSE)=0,"",VLOOKUP('Xlookup set'!$S370,'Xlookup set'!$A$1:$R$1200,15,FALSE)),"")</f>
        <v/>
      </c>
      <c r="O370" t="str">
        <f>IFERROR(IF(VLOOKUP('Xlookup set'!$S370,'Xlookup set'!$A$1:$R$1200,16,FALSE)=0,"",VLOOKUP('Xlookup set'!$S370,'Xlookup set'!$A$1:$R$1200,16,FALSE)),"")</f>
        <v/>
      </c>
      <c r="P370" t="str">
        <f t="array" aca="1" ref="P370" ca="1">IFERROR(Y2IF(VLOOKUP('Xlookup set'!$S370,'Xlookup set'!$A$1:$R$1200,17,FALSE)=0,"",VLOOKUP('Xlookup set'!$S370,'Xlookup set'!$A$1:$R$1200,17,FALSE)),"")</f>
        <v/>
      </c>
      <c r="Q370" t="str">
        <f>IFERROR(IF(VLOOKUP('Xlookup set'!$S370,'Xlookup set'!$A$1:$R$1200,18,FALSE)=0,"",VLOOKUP('Xlookup set'!$S370,'Xlookup set'!$A$1:$R$1200,18,FALSE)),"")</f>
        <v/>
      </c>
    </row>
    <row r="371" spans="1:17">
      <c r="A371" t="str">
        <f>IFERROR(VLOOKUP('Xlookup set'!$S371,'Xlookup set'!$A$1:$R$1200,2,FALSE),"")</f>
        <v/>
      </c>
      <c r="B371" t="str">
        <f>IF(I371&lt;&gt;"",ドッグキャリー!$I$2,"")</f>
        <v/>
      </c>
      <c r="C371" t="str">
        <f t="shared" si="14"/>
        <v/>
      </c>
      <c r="D371" t="str">
        <f t="shared" si="15"/>
        <v/>
      </c>
      <c r="E371" t="str">
        <f>IFERROR(IF(VLOOKUP('Xlookup set'!$S371,'Xlookup set'!$A$1:$R$1200,6,FALSE)=0,"",VLOOKUP('Xlookup set'!$S371,'Xlookup set'!$A$1:$R$1200,6,FALSE)),"")</f>
        <v/>
      </c>
      <c r="F371" t="str">
        <f t="array" aca="1" ref="F371" ca="1">IFERROR(F(VLOOKUP('Xlookup set'!$S371,'Xlookup set'!$A$1:$R$1200,7,FALSE)=0,"",VLOOKUP('Xlookup set'!$S371,'Xlookup set'!$A$1:$R$1200,7,FALSE)),"")</f>
        <v/>
      </c>
      <c r="G371" t="str">
        <f>IFERROR(IF(VLOOKUP('Xlookup set'!$S371,'Xlookup set'!$A$1:$R$1200,8,FALSE)=0,"",VLOOKUP('Xlookup set'!$S371,'Xlookup set'!$A$1:$R$1200,8,FALSE)),"")</f>
        <v/>
      </c>
      <c r="H371" s="89" t="str">
        <f>IFERROR(IF(VLOOKUP('Xlookup set'!$S371,'Xlookup set'!$A$1:$R$1200,9,FALSE)=0,"",VLOOKUP('Xlookup set'!$S371,'Xlookup set'!$A$1:$R$1200,9,FALSE)),"")</f>
        <v/>
      </c>
      <c r="I371" t="str">
        <f>IFERROR(IF(VLOOKUP('Xlookup set'!$S371,'Xlookup set'!$A$1:$R$1200,10,FALSE)=0,"",VLOOKUP('Xlookup set'!$S371,'Xlookup set'!$A$1:$R$1200,10,FALSE)),"")</f>
        <v/>
      </c>
      <c r="J371" t="str">
        <f>IFERROR(IF(VLOOKUP('Xlookup set'!$S371,'Xlookup set'!$A$1:$R$1200,11,FALSE)=0,"",VLOOKUP('Xlookup set'!$S371,'Xlookup set'!$A$1:$R$1200,11,FALSE)),"")</f>
        <v/>
      </c>
      <c r="K371" t="str">
        <f>IFERROR(IF(VLOOKUP('Xlookup set'!$S371,'Xlookup set'!$A$1:$R$1200,12,FALSE)=0,"",VLOOKUP('Xlookup set'!$S371,'Xlookup set'!$A$1:$R$1200,12,FALSE)),"")</f>
        <v/>
      </c>
      <c r="L371" t="str">
        <f>IFERROR(IF(VLOOKUP('Xlookup set'!$S371,'Xlookup set'!$A$1:$R$1200,13,FALSE)=0,"",VLOOKUP('Xlookup set'!$S371,'Xlookup set'!$A$1:$R$1200,13,FALSE)),"")</f>
        <v/>
      </c>
      <c r="M371" t="str">
        <f>IFERROR(IF(VLOOKUP('Xlookup set'!$S371,'Xlookup set'!$A$1:$R$1200,14,FALSE)=0,"",VLOOKUP('Xlookup set'!$S371,'Xlookup set'!$A$1:$R$1200,14,FALSE)),"")</f>
        <v/>
      </c>
      <c r="N371" t="str">
        <f>IFERROR(IF(VLOOKUP('Xlookup set'!$S371,'Xlookup set'!$A$1:$R$1200,15,FALSE)=0,"",VLOOKUP('Xlookup set'!$S371,'Xlookup set'!$A$1:$R$1200,15,FALSE)),"")</f>
        <v/>
      </c>
      <c r="O371" t="str">
        <f>IFERROR(IF(VLOOKUP('Xlookup set'!$S371,'Xlookup set'!$A$1:$R$1200,16,FALSE)=0,"",VLOOKUP('Xlookup set'!$S371,'Xlookup set'!$A$1:$R$1200,16,FALSE)),"")</f>
        <v/>
      </c>
      <c r="P371" t="str">
        <f t="array" aca="1" ref="P371" ca="1">IFERROR(Y2IF(VLOOKUP('Xlookup set'!$S371,'Xlookup set'!$A$1:$R$1200,17,FALSE)=0,"",VLOOKUP('Xlookup set'!$S371,'Xlookup set'!$A$1:$R$1200,17,FALSE)),"")</f>
        <v/>
      </c>
      <c r="Q371" t="str">
        <f>IFERROR(IF(VLOOKUP('Xlookup set'!$S371,'Xlookup set'!$A$1:$R$1200,18,FALSE)=0,"",VLOOKUP('Xlookup set'!$S371,'Xlookup set'!$A$1:$R$1200,18,FALSE)),"")</f>
        <v/>
      </c>
    </row>
    <row r="372" spans="1:17">
      <c r="A372" t="str">
        <f>IFERROR(VLOOKUP('Xlookup set'!$S372,'Xlookup set'!$A$1:$R$1200,2,FALSE),"")</f>
        <v/>
      </c>
      <c r="B372" t="str">
        <f>IF(I372&lt;&gt;"",ドッグキャリー!$I$2,"")</f>
        <v/>
      </c>
      <c r="C372" t="str">
        <f t="shared" si="14"/>
        <v/>
      </c>
      <c r="D372" t="str">
        <f t="shared" si="15"/>
        <v/>
      </c>
      <c r="E372" t="str">
        <f>IFERROR(IF(VLOOKUP('Xlookup set'!$S372,'Xlookup set'!$A$1:$R$1200,6,FALSE)=0,"",VLOOKUP('Xlookup set'!$S372,'Xlookup set'!$A$1:$R$1200,6,FALSE)),"")</f>
        <v/>
      </c>
      <c r="F372" t="str">
        <f t="array" aca="1" ref="F372" ca="1">IFERROR(F(VLOOKUP('Xlookup set'!$S372,'Xlookup set'!$A$1:$R$1200,7,FALSE)=0,"",VLOOKUP('Xlookup set'!$S372,'Xlookup set'!$A$1:$R$1200,7,FALSE)),"")</f>
        <v/>
      </c>
      <c r="G372" t="str">
        <f>IFERROR(IF(VLOOKUP('Xlookup set'!$S372,'Xlookup set'!$A$1:$R$1200,8,FALSE)=0,"",VLOOKUP('Xlookup set'!$S372,'Xlookup set'!$A$1:$R$1200,8,FALSE)),"")</f>
        <v/>
      </c>
      <c r="H372" s="89" t="str">
        <f>IFERROR(IF(VLOOKUP('Xlookup set'!$S372,'Xlookup set'!$A$1:$R$1200,9,FALSE)=0,"",VLOOKUP('Xlookup set'!$S372,'Xlookup set'!$A$1:$R$1200,9,FALSE)),"")</f>
        <v/>
      </c>
      <c r="I372" t="str">
        <f>IFERROR(IF(VLOOKUP('Xlookup set'!$S372,'Xlookup set'!$A$1:$R$1200,10,FALSE)=0,"",VLOOKUP('Xlookup set'!$S372,'Xlookup set'!$A$1:$R$1200,10,FALSE)),"")</f>
        <v/>
      </c>
      <c r="J372" t="str">
        <f>IFERROR(IF(VLOOKUP('Xlookup set'!$S372,'Xlookup set'!$A$1:$R$1200,11,FALSE)=0,"",VLOOKUP('Xlookup set'!$S372,'Xlookup set'!$A$1:$R$1200,11,FALSE)),"")</f>
        <v/>
      </c>
      <c r="K372" t="str">
        <f>IFERROR(IF(VLOOKUP('Xlookup set'!$S372,'Xlookup set'!$A$1:$R$1200,12,FALSE)=0,"",VLOOKUP('Xlookup set'!$S372,'Xlookup set'!$A$1:$R$1200,12,FALSE)),"")</f>
        <v/>
      </c>
      <c r="L372" t="str">
        <f>IFERROR(IF(VLOOKUP('Xlookup set'!$S372,'Xlookup set'!$A$1:$R$1200,13,FALSE)=0,"",VLOOKUP('Xlookup set'!$S372,'Xlookup set'!$A$1:$R$1200,13,FALSE)),"")</f>
        <v/>
      </c>
      <c r="M372" t="str">
        <f>IFERROR(IF(VLOOKUP('Xlookup set'!$S372,'Xlookup set'!$A$1:$R$1200,14,FALSE)=0,"",VLOOKUP('Xlookup set'!$S372,'Xlookup set'!$A$1:$R$1200,14,FALSE)),"")</f>
        <v/>
      </c>
      <c r="N372" t="str">
        <f>IFERROR(IF(VLOOKUP('Xlookup set'!$S372,'Xlookup set'!$A$1:$R$1200,15,FALSE)=0,"",VLOOKUP('Xlookup set'!$S372,'Xlookup set'!$A$1:$R$1200,15,FALSE)),"")</f>
        <v/>
      </c>
      <c r="O372" t="str">
        <f>IFERROR(IF(VLOOKUP('Xlookup set'!$S372,'Xlookup set'!$A$1:$R$1200,16,FALSE)=0,"",VLOOKUP('Xlookup set'!$S372,'Xlookup set'!$A$1:$R$1200,16,FALSE)),"")</f>
        <v/>
      </c>
      <c r="P372" t="str">
        <f t="array" aca="1" ref="P372" ca="1">IFERROR(Y2IF(VLOOKUP('Xlookup set'!$S372,'Xlookup set'!$A$1:$R$1200,17,FALSE)=0,"",VLOOKUP('Xlookup set'!$S372,'Xlookup set'!$A$1:$R$1200,17,FALSE)),"")</f>
        <v/>
      </c>
      <c r="Q372" t="str">
        <f>IFERROR(IF(VLOOKUP('Xlookup set'!$S372,'Xlookup set'!$A$1:$R$1200,18,FALSE)=0,"",VLOOKUP('Xlookup set'!$S372,'Xlookup set'!$A$1:$R$1200,18,FALSE)),"")</f>
        <v/>
      </c>
    </row>
    <row r="373" spans="1:17">
      <c r="A373" t="str">
        <f>IFERROR(VLOOKUP('Xlookup set'!$S373,'Xlookup set'!$A$1:$R$1200,2,FALSE),"")</f>
        <v/>
      </c>
      <c r="B373" t="str">
        <f>IF(I373&lt;&gt;"",ドッグキャリー!$I$2,"")</f>
        <v/>
      </c>
      <c r="C373" t="str">
        <f t="shared" si="14"/>
        <v/>
      </c>
      <c r="D373" t="str">
        <f t="shared" si="15"/>
        <v/>
      </c>
      <c r="E373" t="str">
        <f>IFERROR(IF(VLOOKUP('Xlookup set'!$S373,'Xlookup set'!$A$1:$R$1200,6,FALSE)=0,"",VLOOKUP('Xlookup set'!$S373,'Xlookup set'!$A$1:$R$1200,6,FALSE)),"")</f>
        <v/>
      </c>
      <c r="F373" t="str">
        <f t="array" aca="1" ref="F373" ca="1">IFERROR(F(VLOOKUP('Xlookup set'!$S373,'Xlookup set'!$A$1:$R$1200,7,FALSE)=0,"",VLOOKUP('Xlookup set'!$S373,'Xlookup set'!$A$1:$R$1200,7,FALSE)),"")</f>
        <v/>
      </c>
      <c r="G373" t="str">
        <f>IFERROR(IF(VLOOKUP('Xlookup set'!$S373,'Xlookup set'!$A$1:$R$1200,8,FALSE)=0,"",VLOOKUP('Xlookup set'!$S373,'Xlookup set'!$A$1:$R$1200,8,FALSE)),"")</f>
        <v/>
      </c>
      <c r="H373" s="89" t="str">
        <f>IFERROR(IF(VLOOKUP('Xlookup set'!$S373,'Xlookup set'!$A$1:$R$1200,9,FALSE)=0,"",VLOOKUP('Xlookup set'!$S373,'Xlookup set'!$A$1:$R$1200,9,FALSE)),"")</f>
        <v/>
      </c>
      <c r="I373" t="str">
        <f>IFERROR(IF(VLOOKUP('Xlookup set'!$S373,'Xlookup set'!$A$1:$R$1200,10,FALSE)=0,"",VLOOKUP('Xlookup set'!$S373,'Xlookup set'!$A$1:$R$1200,10,FALSE)),"")</f>
        <v/>
      </c>
      <c r="J373" t="str">
        <f>IFERROR(IF(VLOOKUP('Xlookup set'!$S373,'Xlookup set'!$A$1:$R$1200,11,FALSE)=0,"",VLOOKUP('Xlookup set'!$S373,'Xlookup set'!$A$1:$R$1200,11,FALSE)),"")</f>
        <v/>
      </c>
      <c r="K373" t="str">
        <f>IFERROR(IF(VLOOKUP('Xlookup set'!$S373,'Xlookup set'!$A$1:$R$1200,12,FALSE)=0,"",VLOOKUP('Xlookup set'!$S373,'Xlookup set'!$A$1:$R$1200,12,FALSE)),"")</f>
        <v/>
      </c>
      <c r="L373" t="str">
        <f>IFERROR(IF(VLOOKUP('Xlookup set'!$S373,'Xlookup set'!$A$1:$R$1200,13,FALSE)=0,"",VLOOKUP('Xlookup set'!$S373,'Xlookup set'!$A$1:$R$1200,13,FALSE)),"")</f>
        <v/>
      </c>
      <c r="M373" t="str">
        <f>IFERROR(IF(VLOOKUP('Xlookup set'!$S373,'Xlookup set'!$A$1:$R$1200,14,FALSE)=0,"",VLOOKUP('Xlookup set'!$S373,'Xlookup set'!$A$1:$R$1200,14,FALSE)),"")</f>
        <v/>
      </c>
      <c r="N373" t="str">
        <f>IFERROR(IF(VLOOKUP('Xlookup set'!$S373,'Xlookup set'!$A$1:$R$1200,15,FALSE)=0,"",VLOOKUP('Xlookup set'!$S373,'Xlookup set'!$A$1:$R$1200,15,FALSE)),"")</f>
        <v/>
      </c>
      <c r="O373" t="str">
        <f>IFERROR(IF(VLOOKUP('Xlookup set'!$S373,'Xlookup set'!$A$1:$R$1200,16,FALSE)=0,"",VLOOKUP('Xlookup set'!$S373,'Xlookup set'!$A$1:$R$1200,16,FALSE)),"")</f>
        <v/>
      </c>
      <c r="P373" t="str">
        <f t="array" aca="1" ref="P373" ca="1">IFERROR(Y2IF(VLOOKUP('Xlookup set'!$S373,'Xlookup set'!$A$1:$R$1200,17,FALSE)=0,"",VLOOKUP('Xlookup set'!$S373,'Xlookup set'!$A$1:$R$1200,17,FALSE)),"")</f>
        <v/>
      </c>
      <c r="Q373" t="str">
        <f>IFERROR(IF(VLOOKUP('Xlookup set'!$S373,'Xlookup set'!$A$1:$R$1200,18,FALSE)=0,"",VLOOKUP('Xlookup set'!$S373,'Xlookup set'!$A$1:$R$1200,18,FALSE)),"")</f>
        <v/>
      </c>
    </row>
    <row r="374" spans="1:17">
      <c r="A374" t="str">
        <f>IFERROR(VLOOKUP('Xlookup set'!$S374,'Xlookup set'!$A$1:$R$1200,2,FALSE),"")</f>
        <v/>
      </c>
      <c r="B374" t="str">
        <f>IF(I374&lt;&gt;"",ドッグキャリー!$I$2,"")</f>
        <v/>
      </c>
      <c r="C374" t="str">
        <f t="shared" si="14"/>
        <v/>
      </c>
      <c r="D374" t="str">
        <f t="shared" si="15"/>
        <v/>
      </c>
      <c r="E374" t="str">
        <f>IFERROR(IF(VLOOKUP('Xlookup set'!$S374,'Xlookup set'!$A$1:$R$1200,6,FALSE)=0,"",VLOOKUP('Xlookup set'!$S374,'Xlookup set'!$A$1:$R$1200,6,FALSE)),"")</f>
        <v/>
      </c>
      <c r="F374" t="str">
        <f t="array" aca="1" ref="F374" ca="1">IFERROR(F(VLOOKUP('Xlookup set'!$S374,'Xlookup set'!$A$1:$R$1200,7,FALSE)=0,"",VLOOKUP('Xlookup set'!$S374,'Xlookup set'!$A$1:$R$1200,7,FALSE)),"")</f>
        <v/>
      </c>
      <c r="G374" t="str">
        <f>IFERROR(IF(VLOOKUP('Xlookup set'!$S374,'Xlookup set'!$A$1:$R$1200,8,FALSE)=0,"",VLOOKUP('Xlookup set'!$S374,'Xlookup set'!$A$1:$R$1200,8,FALSE)),"")</f>
        <v/>
      </c>
      <c r="H374" s="89" t="str">
        <f>IFERROR(IF(VLOOKUP('Xlookup set'!$S374,'Xlookup set'!$A$1:$R$1200,9,FALSE)=0,"",VLOOKUP('Xlookup set'!$S374,'Xlookup set'!$A$1:$R$1200,9,FALSE)),"")</f>
        <v/>
      </c>
      <c r="I374" t="str">
        <f>IFERROR(IF(VLOOKUP('Xlookup set'!$S374,'Xlookup set'!$A$1:$R$1200,10,FALSE)=0,"",VLOOKUP('Xlookup set'!$S374,'Xlookup set'!$A$1:$R$1200,10,FALSE)),"")</f>
        <v/>
      </c>
      <c r="J374" t="str">
        <f>IFERROR(IF(VLOOKUP('Xlookup set'!$S374,'Xlookup set'!$A$1:$R$1200,11,FALSE)=0,"",VLOOKUP('Xlookup set'!$S374,'Xlookup set'!$A$1:$R$1200,11,FALSE)),"")</f>
        <v/>
      </c>
      <c r="K374" t="str">
        <f>IFERROR(IF(VLOOKUP('Xlookup set'!$S374,'Xlookup set'!$A$1:$R$1200,12,FALSE)=0,"",VLOOKUP('Xlookup set'!$S374,'Xlookup set'!$A$1:$R$1200,12,FALSE)),"")</f>
        <v/>
      </c>
      <c r="L374" t="str">
        <f>IFERROR(IF(VLOOKUP('Xlookup set'!$S374,'Xlookup set'!$A$1:$R$1200,13,FALSE)=0,"",VLOOKUP('Xlookup set'!$S374,'Xlookup set'!$A$1:$R$1200,13,FALSE)),"")</f>
        <v/>
      </c>
      <c r="M374" t="str">
        <f>IFERROR(IF(VLOOKUP('Xlookup set'!$S374,'Xlookup set'!$A$1:$R$1200,14,FALSE)=0,"",VLOOKUP('Xlookup set'!$S374,'Xlookup set'!$A$1:$R$1200,14,FALSE)),"")</f>
        <v/>
      </c>
      <c r="N374" t="str">
        <f>IFERROR(IF(VLOOKUP('Xlookup set'!$S374,'Xlookup set'!$A$1:$R$1200,15,FALSE)=0,"",VLOOKUP('Xlookup set'!$S374,'Xlookup set'!$A$1:$R$1200,15,FALSE)),"")</f>
        <v/>
      </c>
      <c r="O374" t="str">
        <f>IFERROR(IF(VLOOKUP('Xlookup set'!$S374,'Xlookup set'!$A$1:$R$1200,16,FALSE)=0,"",VLOOKUP('Xlookup set'!$S374,'Xlookup set'!$A$1:$R$1200,16,FALSE)),"")</f>
        <v/>
      </c>
      <c r="P374" t="str">
        <f t="array" aca="1" ref="P374" ca="1">IFERROR(Y2IF(VLOOKUP('Xlookup set'!$S374,'Xlookup set'!$A$1:$R$1200,17,FALSE)=0,"",VLOOKUP('Xlookup set'!$S374,'Xlookup set'!$A$1:$R$1200,17,FALSE)),"")</f>
        <v/>
      </c>
      <c r="Q374" t="str">
        <f>IFERROR(IF(VLOOKUP('Xlookup set'!$S374,'Xlookup set'!$A$1:$R$1200,18,FALSE)=0,"",VLOOKUP('Xlookup set'!$S374,'Xlookup set'!$A$1:$R$1200,18,FALSE)),"")</f>
        <v/>
      </c>
    </row>
    <row r="375" spans="1:17">
      <c r="A375" t="str">
        <f>IFERROR(VLOOKUP('Xlookup set'!$S375,'Xlookup set'!$A$1:$R$1200,2,FALSE),"")</f>
        <v/>
      </c>
      <c r="B375" t="str">
        <f>IF(I375&lt;&gt;"",ドッグキャリー!$I$2,"")</f>
        <v/>
      </c>
      <c r="C375" t="str">
        <f t="shared" si="14"/>
        <v/>
      </c>
      <c r="D375" t="str">
        <f t="shared" si="15"/>
        <v/>
      </c>
      <c r="E375" t="str">
        <f>IFERROR(IF(VLOOKUP('Xlookup set'!$S375,'Xlookup set'!$A$1:$R$1200,6,FALSE)=0,"",VLOOKUP('Xlookup set'!$S375,'Xlookup set'!$A$1:$R$1200,6,FALSE)),"")</f>
        <v/>
      </c>
      <c r="F375" t="str">
        <f t="array" aca="1" ref="F375" ca="1">IFERROR(F(VLOOKUP('Xlookup set'!$S375,'Xlookup set'!$A$1:$R$1200,7,FALSE)=0,"",VLOOKUP('Xlookup set'!$S375,'Xlookup set'!$A$1:$R$1200,7,FALSE)),"")</f>
        <v/>
      </c>
      <c r="G375" t="str">
        <f>IFERROR(IF(VLOOKUP('Xlookup set'!$S375,'Xlookup set'!$A$1:$R$1200,8,FALSE)=0,"",VLOOKUP('Xlookup set'!$S375,'Xlookup set'!$A$1:$R$1200,8,FALSE)),"")</f>
        <v/>
      </c>
      <c r="H375" s="89" t="str">
        <f>IFERROR(IF(VLOOKUP('Xlookup set'!$S375,'Xlookup set'!$A$1:$R$1200,9,FALSE)=0,"",VLOOKUP('Xlookup set'!$S375,'Xlookup set'!$A$1:$R$1200,9,FALSE)),"")</f>
        <v/>
      </c>
      <c r="I375" t="str">
        <f>IFERROR(IF(VLOOKUP('Xlookup set'!$S375,'Xlookup set'!$A$1:$R$1200,10,FALSE)=0,"",VLOOKUP('Xlookup set'!$S375,'Xlookup set'!$A$1:$R$1200,10,FALSE)),"")</f>
        <v/>
      </c>
      <c r="J375" t="str">
        <f>IFERROR(IF(VLOOKUP('Xlookup set'!$S375,'Xlookup set'!$A$1:$R$1200,11,FALSE)=0,"",VLOOKUP('Xlookup set'!$S375,'Xlookup set'!$A$1:$R$1200,11,FALSE)),"")</f>
        <v/>
      </c>
      <c r="K375" t="str">
        <f>IFERROR(IF(VLOOKUP('Xlookup set'!$S375,'Xlookup set'!$A$1:$R$1200,12,FALSE)=0,"",VLOOKUP('Xlookup set'!$S375,'Xlookup set'!$A$1:$R$1200,12,FALSE)),"")</f>
        <v/>
      </c>
      <c r="L375" t="str">
        <f>IFERROR(IF(VLOOKUP('Xlookup set'!$S375,'Xlookup set'!$A$1:$R$1200,13,FALSE)=0,"",VLOOKUP('Xlookup set'!$S375,'Xlookup set'!$A$1:$R$1200,13,FALSE)),"")</f>
        <v/>
      </c>
      <c r="M375" t="str">
        <f>IFERROR(IF(VLOOKUP('Xlookup set'!$S375,'Xlookup set'!$A$1:$R$1200,14,FALSE)=0,"",VLOOKUP('Xlookup set'!$S375,'Xlookup set'!$A$1:$R$1200,14,FALSE)),"")</f>
        <v/>
      </c>
      <c r="N375" t="str">
        <f>IFERROR(IF(VLOOKUP('Xlookup set'!$S375,'Xlookup set'!$A$1:$R$1200,15,FALSE)=0,"",VLOOKUP('Xlookup set'!$S375,'Xlookup set'!$A$1:$R$1200,15,FALSE)),"")</f>
        <v/>
      </c>
      <c r="O375" t="str">
        <f>IFERROR(IF(VLOOKUP('Xlookup set'!$S375,'Xlookup set'!$A$1:$R$1200,16,FALSE)=0,"",VLOOKUP('Xlookup set'!$S375,'Xlookup set'!$A$1:$R$1200,16,FALSE)),"")</f>
        <v/>
      </c>
      <c r="P375" t="str">
        <f t="array" aca="1" ref="P375" ca="1">IFERROR(Y2IF(VLOOKUP('Xlookup set'!$S375,'Xlookup set'!$A$1:$R$1200,17,FALSE)=0,"",VLOOKUP('Xlookup set'!$S375,'Xlookup set'!$A$1:$R$1200,17,FALSE)),"")</f>
        <v/>
      </c>
      <c r="Q375" t="str">
        <f>IFERROR(IF(VLOOKUP('Xlookup set'!$S375,'Xlookup set'!$A$1:$R$1200,18,FALSE)=0,"",VLOOKUP('Xlookup set'!$S375,'Xlookup set'!$A$1:$R$1200,18,FALSE)),"")</f>
        <v/>
      </c>
    </row>
    <row r="376" spans="1:17">
      <c r="A376" t="str">
        <f>IFERROR(VLOOKUP('Xlookup set'!$S376,'Xlookup set'!$A$1:$R$1200,2,FALSE),"")</f>
        <v/>
      </c>
      <c r="B376" t="str">
        <f>IF(I376&lt;&gt;"",ドッグキャリー!$I$2,"")</f>
        <v/>
      </c>
      <c r="C376" t="str">
        <f t="shared" si="14"/>
        <v/>
      </c>
      <c r="D376" t="str">
        <f t="shared" si="15"/>
        <v/>
      </c>
      <c r="E376" t="str">
        <f>IFERROR(IF(VLOOKUP('Xlookup set'!$S376,'Xlookup set'!$A$1:$R$1200,6,FALSE)=0,"",VLOOKUP('Xlookup set'!$S376,'Xlookup set'!$A$1:$R$1200,6,FALSE)),"")</f>
        <v/>
      </c>
      <c r="F376" t="str">
        <f t="array" aca="1" ref="F376" ca="1">IFERROR(F(VLOOKUP('Xlookup set'!$S376,'Xlookup set'!$A$1:$R$1200,7,FALSE)=0,"",VLOOKUP('Xlookup set'!$S376,'Xlookup set'!$A$1:$R$1200,7,FALSE)),"")</f>
        <v/>
      </c>
      <c r="G376" t="str">
        <f>IFERROR(IF(VLOOKUP('Xlookup set'!$S376,'Xlookup set'!$A$1:$R$1200,8,FALSE)=0,"",VLOOKUP('Xlookup set'!$S376,'Xlookup set'!$A$1:$R$1200,8,FALSE)),"")</f>
        <v/>
      </c>
      <c r="H376" s="89" t="str">
        <f>IFERROR(IF(VLOOKUP('Xlookup set'!$S376,'Xlookup set'!$A$1:$R$1200,9,FALSE)=0,"",VLOOKUP('Xlookup set'!$S376,'Xlookup set'!$A$1:$R$1200,9,FALSE)),"")</f>
        <v/>
      </c>
      <c r="I376" t="str">
        <f>IFERROR(IF(VLOOKUP('Xlookup set'!$S376,'Xlookup set'!$A$1:$R$1200,10,FALSE)=0,"",VLOOKUP('Xlookup set'!$S376,'Xlookup set'!$A$1:$R$1200,10,FALSE)),"")</f>
        <v/>
      </c>
      <c r="J376" t="str">
        <f>IFERROR(IF(VLOOKUP('Xlookup set'!$S376,'Xlookup set'!$A$1:$R$1200,11,FALSE)=0,"",VLOOKUP('Xlookup set'!$S376,'Xlookup set'!$A$1:$R$1200,11,FALSE)),"")</f>
        <v/>
      </c>
      <c r="K376" t="str">
        <f>IFERROR(IF(VLOOKUP('Xlookup set'!$S376,'Xlookup set'!$A$1:$R$1200,12,FALSE)=0,"",VLOOKUP('Xlookup set'!$S376,'Xlookup set'!$A$1:$R$1200,12,FALSE)),"")</f>
        <v/>
      </c>
      <c r="L376" t="str">
        <f>IFERROR(IF(VLOOKUP('Xlookup set'!$S376,'Xlookup set'!$A$1:$R$1200,13,FALSE)=0,"",VLOOKUP('Xlookup set'!$S376,'Xlookup set'!$A$1:$R$1200,13,FALSE)),"")</f>
        <v/>
      </c>
      <c r="M376" t="str">
        <f>IFERROR(IF(VLOOKUP('Xlookup set'!$S376,'Xlookup set'!$A$1:$R$1200,14,FALSE)=0,"",VLOOKUP('Xlookup set'!$S376,'Xlookup set'!$A$1:$R$1200,14,FALSE)),"")</f>
        <v/>
      </c>
      <c r="N376" t="str">
        <f>IFERROR(IF(VLOOKUP('Xlookup set'!$S376,'Xlookup set'!$A$1:$R$1200,15,FALSE)=0,"",VLOOKUP('Xlookup set'!$S376,'Xlookup set'!$A$1:$R$1200,15,FALSE)),"")</f>
        <v/>
      </c>
      <c r="O376" t="str">
        <f>IFERROR(IF(VLOOKUP('Xlookup set'!$S376,'Xlookup set'!$A$1:$R$1200,16,FALSE)=0,"",VLOOKUP('Xlookup set'!$S376,'Xlookup set'!$A$1:$R$1200,16,FALSE)),"")</f>
        <v/>
      </c>
      <c r="P376" t="str">
        <f t="array" aca="1" ref="P376" ca="1">IFERROR(Y2IF(VLOOKUP('Xlookup set'!$S376,'Xlookup set'!$A$1:$R$1200,17,FALSE)=0,"",VLOOKUP('Xlookup set'!$S376,'Xlookup set'!$A$1:$R$1200,17,FALSE)),"")</f>
        <v/>
      </c>
      <c r="Q376" t="str">
        <f>IFERROR(IF(VLOOKUP('Xlookup set'!$S376,'Xlookup set'!$A$1:$R$1200,18,FALSE)=0,"",VLOOKUP('Xlookup set'!$S376,'Xlookup set'!$A$1:$R$1200,18,FALSE)),"")</f>
        <v/>
      </c>
    </row>
    <row r="377" spans="1:17">
      <c r="A377" t="str">
        <f>IFERROR(VLOOKUP('Xlookup set'!$S377,'Xlookup set'!$A$1:$R$1200,2,FALSE),"")</f>
        <v/>
      </c>
      <c r="B377" t="str">
        <f>IF(I377&lt;&gt;"",ドッグキャリー!$I$2,"")</f>
        <v/>
      </c>
      <c r="C377" t="str">
        <f t="shared" si="14"/>
        <v/>
      </c>
      <c r="D377" t="str">
        <f t="shared" si="15"/>
        <v/>
      </c>
      <c r="E377" t="str">
        <f>IFERROR(IF(VLOOKUP('Xlookup set'!$S377,'Xlookup set'!$A$1:$R$1200,6,FALSE)=0,"",VLOOKUP('Xlookup set'!$S377,'Xlookup set'!$A$1:$R$1200,6,FALSE)),"")</f>
        <v/>
      </c>
      <c r="F377" t="str">
        <f t="array" aca="1" ref="F377" ca="1">IFERROR(F(VLOOKUP('Xlookup set'!$S377,'Xlookup set'!$A$1:$R$1200,7,FALSE)=0,"",VLOOKUP('Xlookup set'!$S377,'Xlookup set'!$A$1:$R$1200,7,FALSE)),"")</f>
        <v/>
      </c>
      <c r="G377" t="str">
        <f>IFERROR(IF(VLOOKUP('Xlookup set'!$S377,'Xlookup set'!$A$1:$R$1200,8,FALSE)=0,"",VLOOKUP('Xlookup set'!$S377,'Xlookup set'!$A$1:$R$1200,8,FALSE)),"")</f>
        <v/>
      </c>
      <c r="H377" s="89" t="str">
        <f>IFERROR(IF(VLOOKUP('Xlookup set'!$S377,'Xlookup set'!$A$1:$R$1200,9,FALSE)=0,"",VLOOKUP('Xlookup set'!$S377,'Xlookup set'!$A$1:$R$1200,9,FALSE)),"")</f>
        <v/>
      </c>
      <c r="I377" t="str">
        <f>IFERROR(IF(VLOOKUP('Xlookup set'!$S377,'Xlookup set'!$A$1:$R$1200,10,FALSE)=0,"",VLOOKUP('Xlookup set'!$S377,'Xlookup set'!$A$1:$R$1200,10,FALSE)),"")</f>
        <v/>
      </c>
      <c r="J377" t="str">
        <f>IFERROR(IF(VLOOKUP('Xlookup set'!$S377,'Xlookup set'!$A$1:$R$1200,11,FALSE)=0,"",VLOOKUP('Xlookup set'!$S377,'Xlookup set'!$A$1:$R$1200,11,FALSE)),"")</f>
        <v/>
      </c>
      <c r="K377" t="str">
        <f>IFERROR(IF(VLOOKUP('Xlookup set'!$S377,'Xlookup set'!$A$1:$R$1200,12,FALSE)=0,"",VLOOKUP('Xlookup set'!$S377,'Xlookup set'!$A$1:$R$1200,12,FALSE)),"")</f>
        <v/>
      </c>
      <c r="L377" t="str">
        <f>IFERROR(IF(VLOOKUP('Xlookup set'!$S377,'Xlookup set'!$A$1:$R$1200,13,FALSE)=0,"",VLOOKUP('Xlookup set'!$S377,'Xlookup set'!$A$1:$R$1200,13,FALSE)),"")</f>
        <v/>
      </c>
      <c r="M377" t="str">
        <f>IFERROR(IF(VLOOKUP('Xlookup set'!$S377,'Xlookup set'!$A$1:$R$1200,14,FALSE)=0,"",VLOOKUP('Xlookup set'!$S377,'Xlookup set'!$A$1:$R$1200,14,FALSE)),"")</f>
        <v/>
      </c>
      <c r="N377" t="str">
        <f>IFERROR(IF(VLOOKUP('Xlookup set'!$S377,'Xlookup set'!$A$1:$R$1200,15,FALSE)=0,"",VLOOKUP('Xlookup set'!$S377,'Xlookup set'!$A$1:$R$1200,15,FALSE)),"")</f>
        <v/>
      </c>
      <c r="O377" t="str">
        <f>IFERROR(IF(VLOOKUP('Xlookup set'!$S377,'Xlookup set'!$A$1:$R$1200,16,FALSE)=0,"",VLOOKUP('Xlookup set'!$S377,'Xlookup set'!$A$1:$R$1200,16,FALSE)),"")</f>
        <v/>
      </c>
      <c r="P377" t="str">
        <f t="array" aca="1" ref="P377" ca="1">IFERROR(Y2IF(VLOOKUP('Xlookup set'!$S377,'Xlookup set'!$A$1:$R$1200,17,FALSE)=0,"",VLOOKUP('Xlookup set'!$S377,'Xlookup set'!$A$1:$R$1200,17,FALSE)),"")</f>
        <v/>
      </c>
      <c r="Q377" t="str">
        <f>IFERROR(IF(VLOOKUP('Xlookup set'!$S377,'Xlookup set'!$A$1:$R$1200,18,FALSE)=0,"",VLOOKUP('Xlookup set'!$S377,'Xlookup set'!$A$1:$R$1200,18,FALSE)),"")</f>
        <v/>
      </c>
    </row>
    <row r="378" spans="1:17">
      <c r="A378" t="str">
        <f>IFERROR(VLOOKUP('Xlookup set'!$S378,'Xlookup set'!$A$1:$R$1200,2,FALSE),"")</f>
        <v/>
      </c>
      <c r="B378" t="str">
        <f>IF(I378&lt;&gt;"",ドッグキャリー!$I$2,"")</f>
        <v/>
      </c>
      <c r="C378" t="str">
        <f t="shared" si="14"/>
        <v/>
      </c>
      <c r="D378" t="str">
        <f t="shared" si="15"/>
        <v/>
      </c>
      <c r="E378" t="str">
        <f>IFERROR(IF(VLOOKUP('Xlookup set'!$S378,'Xlookup set'!$A$1:$R$1200,6,FALSE)=0,"",VLOOKUP('Xlookup set'!$S378,'Xlookup set'!$A$1:$R$1200,6,FALSE)),"")</f>
        <v/>
      </c>
      <c r="F378" t="str">
        <f t="array" aca="1" ref="F378" ca="1">IFERROR(F(VLOOKUP('Xlookup set'!$S378,'Xlookup set'!$A$1:$R$1200,7,FALSE)=0,"",VLOOKUP('Xlookup set'!$S378,'Xlookup set'!$A$1:$R$1200,7,FALSE)),"")</f>
        <v/>
      </c>
      <c r="G378" t="str">
        <f>IFERROR(IF(VLOOKUP('Xlookup set'!$S378,'Xlookup set'!$A$1:$R$1200,8,FALSE)=0,"",VLOOKUP('Xlookup set'!$S378,'Xlookup set'!$A$1:$R$1200,8,FALSE)),"")</f>
        <v/>
      </c>
      <c r="H378" s="89" t="str">
        <f>IFERROR(IF(VLOOKUP('Xlookup set'!$S378,'Xlookup set'!$A$1:$R$1200,9,FALSE)=0,"",VLOOKUP('Xlookup set'!$S378,'Xlookup set'!$A$1:$R$1200,9,FALSE)),"")</f>
        <v/>
      </c>
      <c r="I378" t="str">
        <f>IFERROR(IF(VLOOKUP('Xlookup set'!$S378,'Xlookup set'!$A$1:$R$1200,10,FALSE)=0,"",VLOOKUP('Xlookup set'!$S378,'Xlookup set'!$A$1:$R$1200,10,FALSE)),"")</f>
        <v/>
      </c>
      <c r="J378" t="str">
        <f>IFERROR(IF(VLOOKUP('Xlookup set'!$S378,'Xlookup set'!$A$1:$R$1200,11,FALSE)=0,"",VLOOKUP('Xlookup set'!$S378,'Xlookup set'!$A$1:$R$1200,11,FALSE)),"")</f>
        <v/>
      </c>
      <c r="K378" t="str">
        <f>IFERROR(IF(VLOOKUP('Xlookup set'!$S378,'Xlookup set'!$A$1:$R$1200,12,FALSE)=0,"",VLOOKUP('Xlookup set'!$S378,'Xlookup set'!$A$1:$R$1200,12,FALSE)),"")</f>
        <v/>
      </c>
      <c r="L378" t="str">
        <f>IFERROR(IF(VLOOKUP('Xlookup set'!$S378,'Xlookup set'!$A$1:$R$1200,13,FALSE)=0,"",VLOOKUP('Xlookup set'!$S378,'Xlookup set'!$A$1:$R$1200,13,FALSE)),"")</f>
        <v/>
      </c>
      <c r="M378" t="str">
        <f>IFERROR(IF(VLOOKUP('Xlookup set'!$S378,'Xlookup set'!$A$1:$R$1200,14,FALSE)=0,"",VLOOKUP('Xlookup set'!$S378,'Xlookup set'!$A$1:$R$1200,14,FALSE)),"")</f>
        <v/>
      </c>
      <c r="N378" t="str">
        <f>IFERROR(IF(VLOOKUP('Xlookup set'!$S378,'Xlookup set'!$A$1:$R$1200,15,FALSE)=0,"",VLOOKUP('Xlookup set'!$S378,'Xlookup set'!$A$1:$R$1200,15,FALSE)),"")</f>
        <v/>
      </c>
      <c r="O378" t="str">
        <f>IFERROR(IF(VLOOKUP('Xlookup set'!$S378,'Xlookup set'!$A$1:$R$1200,16,FALSE)=0,"",VLOOKUP('Xlookup set'!$S378,'Xlookup set'!$A$1:$R$1200,16,FALSE)),"")</f>
        <v/>
      </c>
      <c r="P378" t="str">
        <f t="array" aca="1" ref="P378" ca="1">IFERROR(Y2IF(VLOOKUP('Xlookup set'!$S378,'Xlookup set'!$A$1:$R$1200,17,FALSE)=0,"",VLOOKUP('Xlookup set'!$S378,'Xlookup set'!$A$1:$R$1200,17,FALSE)),"")</f>
        <v/>
      </c>
      <c r="Q378" t="str">
        <f>IFERROR(IF(VLOOKUP('Xlookup set'!$S378,'Xlookup set'!$A$1:$R$1200,18,FALSE)=0,"",VLOOKUP('Xlookup set'!$S378,'Xlookup set'!$A$1:$R$1200,18,FALSE)),"")</f>
        <v/>
      </c>
    </row>
    <row r="379" spans="1:17">
      <c r="A379" t="str">
        <f>IFERROR(VLOOKUP('Xlookup set'!$S379,'Xlookup set'!$A$1:$R$1200,2,FALSE),"")</f>
        <v/>
      </c>
      <c r="B379" t="str">
        <f>IF(I379&lt;&gt;"",ドッグキャリー!$I$2,"")</f>
        <v/>
      </c>
      <c r="C379" t="str">
        <f t="shared" si="14"/>
        <v/>
      </c>
      <c r="D379" t="str">
        <f t="shared" si="15"/>
        <v/>
      </c>
      <c r="E379" t="str">
        <f>IFERROR(IF(VLOOKUP('Xlookup set'!$S379,'Xlookup set'!$A$1:$R$1200,6,FALSE)=0,"",VLOOKUP('Xlookup set'!$S379,'Xlookup set'!$A$1:$R$1200,6,FALSE)),"")</f>
        <v/>
      </c>
      <c r="F379" t="str">
        <f t="array" aca="1" ref="F379" ca="1">IFERROR(F(VLOOKUP('Xlookup set'!$S379,'Xlookup set'!$A$1:$R$1200,7,FALSE)=0,"",VLOOKUP('Xlookup set'!$S379,'Xlookup set'!$A$1:$R$1200,7,FALSE)),"")</f>
        <v/>
      </c>
      <c r="G379" t="str">
        <f>IFERROR(IF(VLOOKUP('Xlookup set'!$S379,'Xlookup set'!$A$1:$R$1200,8,FALSE)=0,"",VLOOKUP('Xlookup set'!$S379,'Xlookup set'!$A$1:$R$1200,8,FALSE)),"")</f>
        <v/>
      </c>
      <c r="H379" s="89" t="str">
        <f>IFERROR(IF(VLOOKUP('Xlookup set'!$S379,'Xlookup set'!$A$1:$R$1200,9,FALSE)=0,"",VLOOKUP('Xlookup set'!$S379,'Xlookup set'!$A$1:$R$1200,9,FALSE)),"")</f>
        <v/>
      </c>
      <c r="I379" t="str">
        <f>IFERROR(IF(VLOOKUP('Xlookup set'!$S379,'Xlookup set'!$A$1:$R$1200,10,FALSE)=0,"",VLOOKUP('Xlookup set'!$S379,'Xlookup set'!$A$1:$R$1200,10,FALSE)),"")</f>
        <v/>
      </c>
      <c r="J379" t="str">
        <f>IFERROR(IF(VLOOKUP('Xlookup set'!$S379,'Xlookup set'!$A$1:$R$1200,11,FALSE)=0,"",VLOOKUP('Xlookup set'!$S379,'Xlookup set'!$A$1:$R$1200,11,FALSE)),"")</f>
        <v/>
      </c>
      <c r="K379" t="str">
        <f>IFERROR(IF(VLOOKUP('Xlookup set'!$S379,'Xlookup set'!$A$1:$R$1200,12,FALSE)=0,"",VLOOKUP('Xlookup set'!$S379,'Xlookup set'!$A$1:$R$1200,12,FALSE)),"")</f>
        <v/>
      </c>
      <c r="L379" t="str">
        <f>IFERROR(IF(VLOOKUP('Xlookup set'!$S379,'Xlookup set'!$A$1:$R$1200,13,FALSE)=0,"",VLOOKUP('Xlookup set'!$S379,'Xlookup set'!$A$1:$R$1200,13,FALSE)),"")</f>
        <v/>
      </c>
      <c r="M379" t="str">
        <f>IFERROR(IF(VLOOKUP('Xlookup set'!$S379,'Xlookup set'!$A$1:$R$1200,14,FALSE)=0,"",VLOOKUP('Xlookup set'!$S379,'Xlookup set'!$A$1:$R$1200,14,FALSE)),"")</f>
        <v/>
      </c>
      <c r="N379" t="str">
        <f>IFERROR(IF(VLOOKUP('Xlookup set'!$S379,'Xlookup set'!$A$1:$R$1200,15,FALSE)=0,"",VLOOKUP('Xlookup set'!$S379,'Xlookup set'!$A$1:$R$1200,15,FALSE)),"")</f>
        <v/>
      </c>
      <c r="O379" t="str">
        <f>IFERROR(IF(VLOOKUP('Xlookup set'!$S379,'Xlookup set'!$A$1:$R$1200,16,FALSE)=0,"",VLOOKUP('Xlookup set'!$S379,'Xlookup set'!$A$1:$R$1200,16,FALSE)),"")</f>
        <v/>
      </c>
      <c r="P379" t="str">
        <f t="array" aca="1" ref="P379" ca="1">IFERROR(Y2IF(VLOOKUP('Xlookup set'!$S379,'Xlookup set'!$A$1:$R$1200,17,FALSE)=0,"",VLOOKUP('Xlookup set'!$S379,'Xlookup set'!$A$1:$R$1200,17,FALSE)),"")</f>
        <v/>
      </c>
      <c r="Q379" t="str">
        <f>IFERROR(IF(VLOOKUP('Xlookup set'!$S379,'Xlookup set'!$A$1:$R$1200,18,FALSE)=0,"",VLOOKUP('Xlookup set'!$S379,'Xlookup set'!$A$1:$R$1200,18,FALSE)),"")</f>
        <v/>
      </c>
    </row>
    <row r="380" spans="1:17">
      <c r="A380" t="str">
        <f>IFERROR(VLOOKUP('Xlookup set'!$S380,'Xlookup set'!$A$1:$R$1200,2,FALSE),"")</f>
        <v/>
      </c>
      <c r="B380" t="str">
        <f>IF(I380&lt;&gt;"",ドッグキャリー!$I$2,"")</f>
        <v/>
      </c>
      <c r="C380" t="str">
        <f t="shared" si="14"/>
        <v/>
      </c>
      <c r="D380" t="str">
        <f t="shared" si="15"/>
        <v/>
      </c>
      <c r="E380" t="str">
        <f>IFERROR(IF(VLOOKUP('Xlookup set'!$S380,'Xlookup set'!$A$1:$R$1200,6,FALSE)=0,"",VLOOKUP('Xlookup set'!$S380,'Xlookup set'!$A$1:$R$1200,6,FALSE)),"")</f>
        <v/>
      </c>
      <c r="F380" t="str">
        <f t="array" aca="1" ref="F380" ca="1">IFERROR(F(VLOOKUP('Xlookup set'!$S380,'Xlookup set'!$A$1:$R$1200,7,FALSE)=0,"",VLOOKUP('Xlookup set'!$S380,'Xlookup set'!$A$1:$R$1200,7,FALSE)),"")</f>
        <v/>
      </c>
      <c r="G380" t="str">
        <f>IFERROR(IF(VLOOKUP('Xlookup set'!$S380,'Xlookup set'!$A$1:$R$1200,8,FALSE)=0,"",VLOOKUP('Xlookup set'!$S380,'Xlookup set'!$A$1:$R$1200,8,FALSE)),"")</f>
        <v/>
      </c>
      <c r="H380" s="89" t="str">
        <f>IFERROR(IF(VLOOKUP('Xlookup set'!$S380,'Xlookup set'!$A$1:$R$1200,9,FALSE)=0,"",VLOOKUP('Xlookup set'!$S380,'Xlookup set'!$A$1:$R$1200,9,FALSE)),"")</f>
        <v/>
      </c>
      <c r="I380" t="str">
        <f>IFERROR(IF(VLOOKUP('Xlookup set'!$S380,'Xlookup set'!$A$1:$R$1200,10,FALSE)=0,"",VLOOKUP('Xlookup set'!$S380,'Xlookup set'!$A$1:$R$1200,10,FALSE)),"")</f>
        <v/>
      </c>
      <c r="J380" t="str">
        <f>IFERROR(IF(VLOOKUP('Xlookup set'!$S380,'Xlookup set'!$A$1:$R$1200,11,FALSE)=0,"",VLOOKUP('Xlookup set'!$S380,'Xlookup set'!$A$1:$R$1200,11,FALSE)),"")</f>
        <v/>
      </c>
      <c r="K380" t="str">
        <f>IFERROR(IF(VLOOKUP('Xlookup set'!$S380,'Xlookup set'!$A$1:$R$1200,12,FALSE)=0,"",VLOOKUP('Xlookup set'!$S380,'Xlookup set'!$A$1:$R$1200,12,FALSE)),"")</f>
        <v/>
      </c>
      <c r="L380" t="str">
        <f>IFERROR(IF(VLOOKUP('Xlookup set'!$S380,'Xlookup set'!$A$1:$R$1200,13,FALSE)=0,"",VLOOKUP('Xlookup set'!$S380,'Xlookup set'!$A$1:$R$1200,13,FALSE)),"")</f>
        <v/>
      </c>
      <c r="M380" t="str">
        <f>IFERROR(IF(VLOOKUP('Xlookup set'!$S380,'Xlookup set'!$A$1:$R$1200,14,FALSE)=0,"",VLOOKUP('Xlookup set'!$S380,'Xlookup set'!$A$1:$R$1200,14,FALSE)),"")</f>
        <v/>
      </c>
      <c r="N380" t="str">
        <f>IFERROR(IF(VLOOKUP('Xlookup set'!$S380,'Xlookup set'!$A$1:$R$1200,15,FALSE)=0,"",VLOOKUP('Xlookup set'!$S380,'Xlookup set'!$A$1:$R$1200,15,FALSE)),"")</f>
        <v/>
      </c>
      <c r="O380" t="str">
        <f>IFERROR(IF(VLOOKUP('Xlookup set'!$S380,'Xlookup set'!$A$1:$R$1200,16,FALSE)=0,"",VLOOKUP('Xlookup set'!$S380,'Xlookup set'!$A$1:$R$1200,16,FALSE)),"")</f>
        <v/>
      </c>
      <c r="P380" t="str">
        <f t="array" aca="1" ref="P380" ca="1">IFERROR(Y2IF(VLOOKUP('Xlookup set'!$S380,'Xlookup set'!$A$1:$R$1200,17,FALSE)=0,"",VLOOKUP('Xlookup set'!$S380,'Xlookup set'!$A$1:$R$1200,17,FALSE)),"")</f>
        <v/>
      </c>
      <c r="Q380" t="str">
        <f>IFERROR(IF(VLOOKUP('Xlookup set'!$S380,'Xlookup set'!$A$1:$R$1200,18,FALSE)=0,"",VLOOKUP('Xlookup set'!$S380,'Xlookup set'!$A$1:$R$1200,18,FALSE)),"")</f>
        <v/>
      </c>
    </row>
    <row r="381" spans="1:17">
      <c r="A381" t="str">
        <f>IFERROR(VLOOKUP('Xlookup set'!$S381,'Xlookup set'!$A$1:$R$1200,2,FALSE),"")</f>
        <v/>
      </c>
      <c r="B381" t="str">
        <f>IF(I381&lt;&gt;"",ドッグキャリー!$I$2,"")</f>
        <v/>
      </c>
      <c r="C381" t="str">
        <f t="shared" si="14"/>
        <v/>
      </c>
      <c r="D381" t="str">
        <f t="shared" si="15"/>
        <v/>
      </c>
      <c r="E381" t="str">
        <f>IFERROR(IF(VLOOKUP('Xlookup set'!$S381,'Xlookup set'!$A$1:$R$1200,6,FALSE)=0,"",VLOOKUP('Xlookup set'!$S381,'Xlookup set'!$A$1:$R$1200,6,FALSE)),"")</f>
        <v/>
      </c>
      <c r="F381" t="str">
        <f t="array" aca="1" ref="F381" ca="1">IFERROR(F(VLOOKUP('Xlookup set'!$S381,'Xlookup set'!$A$1:$R$1200,7,FALSE)=0,"",VLOOKUP('Xlookup set'!$S381,'Xlookup set'!$A$1:$R$1200,7,FALSE)),"")</f>
        <v/>
      </c>
      <c r="G381" t="str">
        <f>IFERROR(IF(VLOOKUP('Xlookup set'!$S381,'Xlookup set'!$A$1:$R$1200,8,FALSE)=0,"",VLOOKUP('Xlookup set'!$S381,'Xlookup set'!$A$1:$R$1200,8,FALSE)),"")</f>
        <v/>
      </c>
      <c r="H381" s="89" t="str">
        <f>IFERROR(IF(VLOOKUP('Xlookup set'!$S381,'Xlookup set'!$A$1:$R$1200,9,FALSE)=0,"",VLOOKUP('Xlookup set'!$S381,'Xlookup set'!$A$1:$R$1200,9,FALSE)),"")</f>
        <v/>
      </c>
      <c r="I381" t="str">
        <f>IFERROR(IF(VLOOKUP('Xlookup set'!$S381,'Xlookup set'!$A$1:$R$1200,10,FALSE)=0,"",VLOOKUP('Xlookup set'!$S381,'Xlookup set'!$A$1:$R$1200,10,FALSE)),"")</f>
        <v/>
      </c>
      <c r="J381" t="str">
        <f>IFERROR(IF(VLOOKUP('Xlookup set'!$S381,'Xlookup set'!$A$1:$R$1200,11,FALSE)=0,"",VLOOKUP('Xlookup set'!$S381,'Xlookup set'!$A$1:$R$1200,11,FALSE)),"")</f>
        <v/>
      </c>
      <c r="K381" t="str">
        <f>IFERROR(IF(VLOOKUP('Xlookup set'!$S381,'Xlookup set'!$A$1:$R$1200,12,FALSE)=0,"",VLOOKUP('Xlookup set'!$S381,'Xlookup set'!$A$1:$R$1200,12,FALSE)),"")</f>
        <v/>
      </c>
      <c r="L381" t="str">
        <f>IFERROR(IF(VLOOKUP('Xlookup set'!$S381,'Xlookup set'!$A$1:$R$1200,13,FALSE)=0,"",VLOOKUP('Xlookup set'!$S381,'Xlookup set'!$A$1:$R$1200,13,FALSE)),"")</f>
        <v/>
      </c>
      <c r="M381" t="str">
        <f>IFERROR(IF(VLOOKUP('Xlookup set'!$S381,'Xlookup set'!$A$1:$R$1200,14,FALSE)=0,"",VLOOKUP('Xlookup set'!$S381,'Xlookup set'!$A$1:$R$1200,14,FALSE)),"")</f>
        <v/>
      </c>
      <c r="N381" t="str">
        <f>IFERROR(IF(VLOOKUP('Xlookup set'!$S381,'Xlookup set'!$A$1:$R$1200,15,FALSE)=0,"",VLOOKUP('Xlookup set'!$S381,'Xlookup set'!$A$1:$R$1200,15,FALSE)),"")</f>
        <v/>
      </c>
      <c r="O381" t="str">
        <f>IFERROR(IF(VLOOKUP('Xlookup set'!$S381,'Xlookup set'!$A$1:$R$1200,16,FALSE)=0,"",VLOOKUP('Xlookup set'!$S381,'Xlookup set'!$A$1:$R$1200,16,FALSE)),"")</f>
        <v/>
      </c>
      <c r="P381" t="str">
        <f t="array" aca="1" ref="P381" ca="1">IFERROR(Y2IF(VLOOKUP('Xlookup set'!$S381,'Xlookup set'!$A$1:$R$1200,17,FALSE)=0,"",VLOOKUP('Xlookup set'!$S381,'Xlookup set'!$A$1:$R$1200,17,FALSE)),"")</f>
        <v/>
      </c>
      <c r="Q381" t="str">
        <f>IFERROR(IF(VLOOKUP('Xlookup set'!$S381,'Xlookup set'!$A$1:$R$1200,18,FALSE)=0,"",VLOOKUP('Xlookup set'!$S381,'Xlookup set'!$A$1:$R$1200,18,FALSE)),"")</f>
        <v/>
      </c>
    </row>
    <row r="382" spans="1:17">
      <c r="A382" t="str">
        <f>IFERROR(VLOOKUP('Xlookup set'!$S382,'Xlookup set'!$A$1:$R$1200,2,FALSE),"")</f>
        <v/>
      </c>
      <c r="B382" t="str">
        <f>IF(I382&lt;&gt;"",ドッグキャリー!$I$2,"")</f>
        <v/>
      </c>
      <c r="C382" t="str">
        <f t="shared" si="14"/>
        <v/>
      </c>
      <c r="D382" t="str">
        <f t="shared" si="15"/>
        <v/>
      </c>
      <c r="E382" t="str">
        <f>IFERROR(IF(VLOOKUP('Xlookup set'!$S382,'Xlookup set'!$A$1:$R$1200,6,FALSE)=0,"",VLOOKUP('Xlookup set'!$S382,'Xlookup set'!$A$1:$R$1200,6,FALSE)),"")</f>
        <v/>
      </c>
      <c r="F382" t="str">
        <f t="array" aca="1" ref="F382" ca="1">IFERROR(F(VLOOKUP('Xlookup set'!$S382,'Xlookup set'!$A$1:$R$1200,7,FALSE)=0,"",VLOOKUP('Xlookup set'!$S382,'Xlookup set'!$A$1:$R$1200,7,FALSE)),"")</f>
        <v/>
      </c>
      <c r="G382" t="str">
        <f>IFERROR(IF(VLOOKUP('Xlookup set'!$S382,'Xlookup set'!$A$1:$R$1200,8,FALSE)=0,"",VLOOKUP('Xlookup set'!$S382,'Xlookup set'!$A$1:$R$1200,8,FALSE)),"")</f>
        <v/>
      </c>
      <c r="H382" s="89" t="str">
        <f>IFERROR(IF(VLOOKUP('Xlookup set'!$S382,'Xlookup set'!$A$1:$R$1200,9,FALSE)=0,"",VLOOKUP('Xlookup set'!$S382,'Xlookup set'!$A$1:$R$1200,9,FALSE)),"")</f>
        <v/>
      </c>
      <c r="I382" t="str">
        <f>IFERROR(IF(VLOOKUP('Xlookup set'!$S382,'Xlookup set'!$A$1:$R$1200,10,FALSE)=0,"",VLOOKUP('Xlookup set'!$S382,'Xlookup set'!$A$1:$R$1200,10,FALSE)),"")</f>
        <v/>
      </c>
      <c r="J382" t="str">
        <f>IFERROR(IF(VLOOKUP('Xlookup set'!$S382,'Xlookup set'!$A$1:$R$1200,11,FALSE)=0,"",VLOOKUP('Xlookup set'!$S382,'Xlookup set'!$A$1:$R$1200,11,FALSE)),"")</f>
        <v/>
      </c>
      <c r="K382" t="str">
        <f>IFERROR(IF(VLOOKUP('Xlookup set'!$S382,'Xlookup set'!$A$1:$R$1200,12,FALSE)=0,"",VLOOKUP('Xlookup set'!$S382,'Xlookup set'!$A$1:$R$1200,12,FALSE)),"")</f>
        <v/>
      </c>
      <c r="L382" t="str">
        <f>IFERROR(IF(VLOOKUP('Xlookup set'!$S382,'Xlookup set'!$A$1:$R$1200,13,FALSE)=0,"",VLOOKUP('Xlookup set'!$S382,'Xlookup set'!$A$1:$R$1200,13,FALSE)),"")</f>
        <v/>
      </c>
      <c r="M382" t="str">
        <f>IFERROR(IF(VLOOKUP('Xlookup set'!$S382,'Xlookup set'!$A$1:$R$1200,14,FALSE)=0,"",VLOOKUP('Xlookup set'!$S382,'Xlookup set'!$A$1:$R$1200,14,FALSE)),"")</f>
        <v/>
      </c>
      <c r="N382" t="str">
        <f>IFERROR(IF(VLOOKUP('Xlookup set'!$S382,'Xlookup set'!$A$1:$R$1200,15,FALSE)=0,"",VLOOKUP('Xlookup set'!$S382,'Xlookup set'!$A$1:$R$1200,15,FALSE)),"")</f>
        <v/>
      </c>
      <c r="O382" t="str">
        <f>IFERROR(IF(VLOOKUP('Xlookup set'!$S382,'Xlookup set'!$A$1:$R$1200,16,FALSE)=0,"",VLOOKUP('Xlookup set'!$S382,'Xlookup set'!$A$1:$R$1200,16,FALSE)),"")</f>
        <v/>
      </c>
      <c r="P382" t="str">
        <f t="array" aca="1" ref="P382" ca="1">IFERROR(Y2IF(VLOOKUP('Xlookup set'!$S382,'Xlookup set'!$A$1:$R$1200,17,FALSE)=0,"",VLOOKUP('Xlookup set'!$S382,'Xlookup set'!$A$1:$R$1200,17,FALSE)),"")</f>
        <v/>
      </c>
      <c r="Q382" t="str">
        <f>IFERROR(IF(VLOOKUP('Xlookup set'!$S382,'Xlookup set'!$A$1:$R$1200,18,FALSE)=0,"",VLOOKUP('Xlookup set'!$S382,'Xlookup set'!$A$1:$R$1200,18,FALSE)),"")</f>
        <v/>
      </c>
    </row>
    <row r="383" spans="1:17">
      <c r="A383" t="str">
        <f>IFERROR(VLOOKUP('Xlookup set'!$S383,'Xlookup set'!$A$1:$R$1200,2,FALSE),"")</f>
        <v/>
      </c>
      <c r="B383" t="str">
        <f>IF(I383&lt;&gt;"",ドッグキャリー!$I$2,"")</f>
        <v/>
      </c>
      <c r="C383" t="str">
        <f t="shared" si="14"/>
        <v/>
      </c>
      <c r="D383" t="str">
        <f t="shared" si="15"/>
        <v/>
      </c>
      <c r="E383" t="str">
        <f>IFERROR(IF(VLOOKUP('Xlookup set'!$S383,'Xlookup set'!$A$1:$R$1200,6,FALSE)=0,"",VLOOKUP('Xlookup set'!$S383,'Xlookup set'!$A$1:$R$1200,6,FALSE)),"")</f>
        <v/>
      </c>
      <c r="F383" t="str">
        <f t="array" aca="1" ref="F383" ca="1">IFERROR(F(VLOOKUP('Xlookup set'!$S383,'Xlookup set'!$A$1:$R$1200,7,FALSE)=0,"",VLOOKUP('Xlookup set'!$S383,'Xlookup set'!$A$1:$R$1200,7,FALSE)),"")</f>
        <v/>
      </c>
      <c r="G383" t="str">
        <f>IFERROR(IF(VLOOKUP('Xlookup set'!$S383,'Xlookup set'!$A$1:$R$1200,8,FALSE)=0,"",VLOOKUP('Xlookup set'!$S383,'Xlookup set'!$A$1:$R$1200,8,FALSE)),"")</f>
        <v/>
      </c>
      <c r="H383" s="89" t="str">
        <f>IFERROR(IF(VLOOKUP('Xlookup set'!$S383,'Xlookup set'!$A$1:$R$1200,9,FALSE)=0,"",VLOOKUP('Xlookup set'!$S383,'Xlookup set'!$A$1:$R$1200,9,FALSE)),"")</f>
        <v/>
      </c>
      <c r="I383" t="str">
        <f>IFERROR(IF(VLOOKUP('Xlookup set'!$S383,'Xlookup set'!$A$1:$R$1200,10,FALSE)=0,"",VLOOKUP('Xlookup set'!$S383,'Xlookup set'!$A$1:$R$1200,10,FALSE)),"")</f>
        <v/>
      </c>
      <c r="J383" t="str">
        <f>IFERROR(IF(VLOOKUP('Xlookup set'!$S383,'Xlookup set'!$A$1:$R$1200,11,FALSE)=0,"",VLOOKUP('Xlookup set'!$S383,'Xlookup set'!$A$1:$R$1200,11,FALSE)),"")</f>
        <v/>
      </c>
      <c r="K383" t="str">
        <f>IFERROR(IF(VLOOKUP('Xlookup set'!$S383,'Xlookup set'!$A$1:$R$1200,12,FALSE)=0,"",VLOOKUP('Xlookup set'!$S383,'Xlookup set'!$A$1:$R$1200,12,FALSE)),"")</f>
        <v/>
      </c>
      <c r="L383" t="str">
        <f>IFERROR(IF(VLOOKUP('Xlookup set'!$S383,'Xlookup set'!$A$1:$R$1200,13,FALSE)=0,"",VLOOKUP('Xlookup set'!$S383,'Xlookup set'!$A$1:$R$1200,13,FALSE)),"")</f>
        <v/>
      </c>
      <c r="M383" t="str">
        <f>IFERROR(IF(VLOOKUP('Xlookup set'!$S383,'Xlookup set'!$A$1:$R$1200,14,FALSE)=0,"",VLOOKUP('Xlookup set'!$S383,'Xlookup set'!$A$1:$R$1200,14,FALSE)),"")</f>
        <v/>
      </c>
      <c r="N383" t="str">
        <f>IFERROR(IF(VLOOKUP('Xlookup set'!$S383,'Xlookup set'!$A$1:$R$1200,15,FALSE)=0,"",VLOOKUP('Xlookup set'!$S383,'Xlookup set'!$A$1:$R$1200,15,FALSE)),"")</f>
        <v/>
      </c>
      <c r="O383" t="str">
        <f>IFERROR(IF(VLOOKUP('Xlookup set'!$S383,'Xlookup set'!$A$1:$R$1200,16,FALSE)=0,"",VLOOKUP('Xlookup set'!$S383,'Xlookup set'!$A$1:$R$1200,16,FALSE)),"")</f>
        <v/>
      </c>
      <c r="P383" t="str">
        <f t="array" aca="1" ref="P383" ca="1">IFERROR(Y2IF(VLOOKUP('Xlookup set'!$S383,'Xlookup set'!$A$1:$R$1200,17,FALSE)=0,"",VLOOKUP('Xlookup set'!$S383,'Xlookup set'!$A$1:$R$1200,17,FALSE)),"")</f>
        <v/>
      </c>
      <c r="Q383" t="str">
        <f>IFERROR(IF(VLOOKUP('Xlookup set'!$S383,'Xlookup set'!$A$1:$R$1200,18,FALSE)=0,"",VLOOKUP('Xlookup set'!$S383,'Xlookup set'!$A$1:$R$1200,18,FALSE)),"")</f>
        <v/>
      </c>
    </row>
    <row r="384" spans="1:17">
      <c r="A384" t="str">
        <f>IFERROR(VLOOKUP('Xlookup set'!$S384,'Xlookup set'!$A$1:$R$1200,2,FALSE),"")</f>
        <v/>
      </c>
      <c r="B384" t="str">
        <f>IF(I384&lt;&gt;"",ドッグキャリー!$I$2,"")</f>
        <v/>
      </c>
      <c r="C384" t="str">
        <f t="shared" si="14"/>
        <v/>
      </c>
      <c r="D384" t="str">
        <f t="shared" si="15"/>
        <v/>
      </c>
      <c r="E384" t="str">
        <f>IFERROR(IF(VLOOKUP('Xlookup set'!$S384,'Xlookup set'!$A$1:$R$1200,6,FALSE)=0,"",VLOOKUP('Xlookup set'!$S384,'Xlookup set'!$A$1:$R$1200,6,FALSE)),"")</f>
        <v/>
      </c>
      <c r="F384" t="str">
        <f t="array" aca="1" ref="F384" ca="1">IFERROR(F(VLOOKUP('Xlookup set'!$S384,'Xlookup set'!$A$1:$R$1200,7,FALSE)=0,"",VLOOKUP('Xlookup set'!$S384,'Xlookup set'!$A$1:$R$1200,7,FALSE)),"")</f>
        <v/>
      </c>
      <c r="G384" t="str">
        <f>IFERROR(IF(VLOOKUP('Xlookup set'!$S384,'Xlookup set'!$A$1:$R$1200,8,FALSE)=0,"",VLOOKUP('Xlookup set'!$S384,'Xlookup set'!$A$1:$R$1200,8,FALSE)),"")</f>
        <v/>
      </c>
      <c r="H384" s="89" t="str">
        <f>IFERROR(IF(VLOOKUP('Xlookup set'!$S384,'Xlookup set'!$A$1:$R$1200,9,FALSE)=0,"",VLOOKUP('Xlookup set'!$S384,'Xlookup set'!$A$1:$R$1200,9,FALSE)),"")</f>
        <v/>
      </c>
      <c r="I384" t="str">
        <f>IFERROR(IF(VLOOKUP('Xlookup set'!$S384,'Xlookup set'!$A$1:$R$1200,10,FALSE)=0,"",VLOOKUP('Xlookup set'!$S384,'Xlookup set'!$A$1:$R$1200,10,FALSE)),"")</f>
        <v/>
      </c>
      <c r="J384" t="str">
        <f>IFERROR(IF(VLOOKUP('Xlookup set'!$S384,'Xlookup set'!$A$1:$R$1200,11,FALSE)=0,"",VLOOKUP('Xlookup set'!$S384,'Xlookup set'!$A$1:$R$1200,11,FALSE)),"")</f>
        <v/>
      </c>
      <c r="K384" t="str">
        <f>IFERROR(IF(VLOOKUP('Xlookup set'!$S384,'Xlookup set'!$A$1:$R$1200,12,FALSE)=0,"",VLOOKUP('Xlookup set'!$S384,'Xlookup set'!$A$1:$R$1200,12,FALSE)),"")</f>
        <v/>
      </c>
      <c r="L384" t="str">
        <f>IFERROR(IF(VLOOKUP('Xlookup set'!$S384,'Xlookup set'!$A$1:$R$1200,13,FALSE)=0,"",VLOOKUP('Xlookup set'!$S384,'Xlookup set'!$A$1:$R$1200,13,FALSE)),"")</f>
        <v/>
      </c>
      <c r="M384" t="str">
        <f>IFERROR(IF(VLOOKUP('Xlookup set'!$S384,'Xlookup set'!$A$1:$R$1200,14,FALSE)=0,"",VLOOKUP('Xlookup set'!$S384,'Xlookup set'!$A$1:$R$1200,14,FALSE)),"")</f>
        <v/>
      </c>
      <c r="N384" t="str">
        <f>IFERROR(IF(VLOOKUP('Xlookup set'!$S384,'Xlookup set'!$A$1:$R$1200,15,FALSE)=0,"",VLOOKUP('Xlookup set'!$S384,'Xlookup set'!$A$1:$R$1200,15,FALSE)),"")</f>
        <v/>
      </c>
      <c r="O384" t="str">
        <f>IFERROR(IF(VLOOKUP('Xlookup set'!$S384,'Xlookup set'!$A$1:$R$1200,16,FALSE)=0,"",VLOOKUP('Xlookup set'!$S384,'Xlookup set'!$A$1:$R$1200,16,FALSE)),"")</f>
        <v/>
      </c>
      <c r="P384" t="str">
        <f t="array" aca="1" ref="P384" ca="1">IFERROR(Y2IF(VLOOKUP('Xlookup set'!$S384,'Xlookup set'!$A$1:$R$1200,17,FALSE)=0,"",VLOOKUP('Xlookup set'!$S384,'Xlookup set'!$A$1:$R$1200,17,FALSE)),"")</f>
        <v/>
      </c>
      <c r="Q384" t="str">
        <f>IFERROR(IF(VLOOKUP('Xlookup set'!$S384,'Xlookup set'!$A$1:$R$1200,18,FALSE)=0,"",VLOOKUP('Xlookup set'!$S384,'Xlookup set'!$A$1:$R$1200,18,FALSE)),"")</f>
        <v/>
      </c>
    </row>
    <row r="385" spans="1:17">
      <c r="A385" t="str">
        <f>IFERROR(VLOOKUP('Xlookup set'!$S385,'Xlookup set'!$A$1:$R$1200,2,FALSE),"")</f>
        <v/>
      </c>
      <c r="B385" t="str">
        <f>IF(I385&lt;&gt;"",ドッグキャリー!$I$2,"")</f>
        <v/>
      </c>
      <c r="C385" t="str">
        <f t="shared" si="14"/>
        <v/>
      </c>
      <c r="D385" t="str">
        <f t="shared" si="15"/>
        <v/>
      </c>
      <c r="E385" t="str">
        <f>IFERROR(IF(VLOOKUP('Xlookup set'!$S385,'Xlookup set'!$A$1:$R$1200,6,FALSE)=0,"",VLOOKUP('Xlookup set'!$S385,'Xlookup set'!$A$1:$R$1200,6,FALSE)),"")</f>
        <v/>
      </c>
      <c r="F385" t="str">
        <f t="array" aca="1" ref="F385" ca="1">IFERROR(F(VLOOKUP('Xlookup set'!$S385,'Xlookup set'!$A$1:$R$1200,7,FALSE)=0,"",VLOOKUP('Xlookup set'!$S385,'Xlookup set'!$A$1:$R$1200,7,FALSE)),"")</f>
        <v/>
      </c>
      <c r="G385" t="str">
        <f>IFERROR(IF(VLOOKUP('Xlookup set'!$S385,'Xlookup set'!$A$1:$R$1200,8,FALSE)=0,"",VLOOKUP('Xlookup set'!$S385,'Xlookup set'!$A$1:$R$1200,8,FALSE)),"")</f>
        <v/>
      </c>
      <c r="H385" s="89" t="str">
        <f>IFERROR(IF(VLOOKUP('Xlookup set'!$S385,'Xlookup set'!$A$1:$R$1200,9,FALSE)=0,"",VLOOKUP('Xlookup set'!$S385,'Xlookup set'!$A$1:$R$1200,9,FALSE)),"")</f>
        <v/>
      </c>
      <c r="I385" t="str">
        <f>IFERROR(IF(VLOOKUP('Xlookup set'!$S385,'Xlookup set'!$A$1:$R$1200,10,FALSE)=0,"",VLOOKUP('Xlookup set'!$S385,'Xlookup set'!$A$1:$R$1200,10,FALSE)),"")</f>
        <v/>
      </c>
      <c r="J385" t="str">
        <f>IFERROR(IF(VLOOKUP('Xlookup set'!$S385,'Xlookup set'!$A$1:$R$1200,11,FALSE)=0,"",VLOOKUP('Xlookup set'!$S385,'Xlookup set'!$A$1:$R$1200,11,FALSE)),"")</f>
        <v/>
      </c>
      <c r="K385" t="str">
        <f>IFERROR(IF(VLOOKUP('Xlookup set'!$S385,'Xlookup set'!$A$1:$R$1200,12,FALSE)=0,"",VLOOKUP('Xlookup set'!$S385,'Xlookup set'!$A$1:$R$1200,12,FALSE)),"")</f>
        <v/>
      </c>
      <c r="L385" t="str">
        <f>IFERROR(IF(VLOOKUP('Xlookup set'!$S385,'Xlookup set'!$A$1:$R$1200,13,FALSE)=0,"",VLOOKUP('Xlookup set'!$S385,'Xlookup set'!$A$1:$R$1200,13,FALSE)),"")</f>
        <v/>
      </c>
      <c r="M385" t="str">
        <f>IFERROR(IF(VLOOKUP('Xlookup set'!$S385,'Xlookup set'!$A$1:$R$1200,14,FALSE)=0,"",VLOOKUP('Xlookup set'!$S385,'Xlookup set'!$A$1:$R$1200,14,FALSE)),"")</f>
        <v/>
      </c>
      <c r="N385" t="str">
        <f>IFERROR(IF(VLOOKUP('Xlookup set'!$S385,'Xlookup set'!$A$1:$R$1200,15,FALSE)=0,"",VLOOKUP('Xlookup set'!$S385,'Xlookup set'!$A$1:$R$1200,15,FALSE)),"")</f>
        <v/>
      </c>
      <c r="O385" t="str">
        <f>IFERROR(IF(VLOOKUP('Xlookup set'!$S385,'Xlookup set'!$A$1:$R$1200,16,FALSE)=0,"",VLOOKUP('Xlookup set'!$S385,'Xlookup set'!$A$1:$R$1200,16,FALSE)),"")</f>
        <v/>
      </c>
      <c r="P385" t="str">
        <f t="array" aca="1" ref="P385" ca="1">IFERROR(Y2IF(VLOOKUP('Xlookup set'!$S385,'Xlookup set'!$A$1:$R$1200,17,FALSE)=0,"",VLOOKUP('Xlookup set'!$S385,'Xlookup set'!$A$1:$R$1200,17,FALSE)),"")</f>
        <v/>
      </c>
      <c r="Q385" t="str">
        <f>IFERROR(IF(VLOOKUP('Xlookup set'!$S385,'Xlookup set'!$A$1:$R$1200,18,FALSE)=0,"",VLOOKUP('Xlookup set'!$S385,'Xlookup set'!$A$1:$R$1200,18,FALSE)),"")</f>
        <v/>
      </c>
    </row>
    <row r="386" spans="1:17">
      <c r="A386" t="str">
        <f>IFERROR(VLOOKUP('Xlookup set'!$S386,'Xlookup set'!$A$1:$R$1200,2,FALSE),"")</f>
        <v/>
      </c>
      <c r="B386" t="str">
        <f>IF(I386&lt;&gt;"",ドッグキャリー!$I$2,"")</f>
        <v/>
      </c>
      <c r="C386" t="str">
        <f t="shared" si="14"/>
        <v/>
      </c>
      <c r="D386" t="str">
        <f t="shared" si="15"/>
        <v/>
      </c>
      <c r="E386" t="str">
        <f>IFERROR(IF(VLOOKUP('Xlookup set'!$S386,'Xlookup set'!$A$1:$R$1200,6,FALSE)=0,"",VLOOKUP('Xlookup set'!$S386,'Xlookup set'!$A$1:$R$1200,6,FALSE)),"")</f>
        <v/>
      </c>
      <c r="F386" t="str">
        <f t="array" aca="1" ref="F386" ca="1">IFERROR(F(VLOOKUP('Xlookup set'!$S386,'Xlookup set'!$A$1:$R$1200,7,FALSE)=0,"",VLOOKUP('Xlookup set'!$S386,'Xlookup set'!$A$1:$R$1200,7,FALSE)),"")</f>
        <v/>
      </c>
      <c r="G386" t="str">
        <f>IFERROR(IF(VLOOKUP('Xlookup set'!$S386,'Xlookup set'!$A$1:$R$1200,8,FALSE)=0,"",VLOOKUP('Xlookup set'!$S386,'Xlookup set'!$A$1:$R$1200,8,FALSE)),"")</f>
        <v/>
      </c>
      <c r="H386" s="89" t="str">
        <f>IFERROR(IF(VLOOKUP('Xlookup set'!$S386,'Xlookup set'!$A$1:$R$1200,9,FALSE)=0,"",VLOOKUP('Xlookup set'!$S386,'Xlookup set'!$A$1:$R$1200,9,FALSE)),"")</f>
        <v/>
      </c>
      <c r="I386" t="str">
        <f>IFERROR(IF(VLOOKUP('Xlookup set'!$S386,'Xlookup set'!$A$1:$R$1200,10,FALSE)=0,"",VLOOKUP('Xlookup set'!$S386,'Xlookup set'!$A$1:$R$1200,10,FALSE)),"")</f>
        <v/>
      </c>
      <c r="J386" t="str">
        <f>IFERROR(IF(VLOOKUP('Xlookup set'!$S386,'Xlookup set'!$A$1:$R$1200,11,FALSE)=0,"",VLOOKUP('Xlookup set'!$S386,'Xlookup set'!$A$1:$R$1200,11,FALSE)),"")</f>
        <v/>
      </c>
      <c r="K386" t="str">
        <f>IFERROR(IF(VLOOKUP('Xlookup set'!$S386,'Xlookup set'!$A$1:$R$1200,12,FALSE)=0,"",VLOOKUP('Xlookup set'!$S386,'Xlookup set'!$A$1:$R$1200,12,FALSE)),"")</f>
        <v/>
      </c>
      <c r="L386" t="str">
        <f>IFERROR(IF(VLOOKUP('Xlookup set'!$S386,'Xlookup set'!$A$1:$R$1200,13,FALSE)=0,"",VLOOKUP('Xlookup set'!$S386,'Xlookup set'!$A$1:$R$1200,13,FALSE)),"")</f>
        <v/>
      </c>
      <c r="M386" t="str">
        <f>IFERROR(IF(VLOOKUP('Xlookup set'!$S386,'Xlookup set'!$A$1:$R$1200,14,FALSE)=0,"",VLOOKUP('Xlookup set'!$S386,'Xlookup set'!$A$1:$R$1200,14,FALSE)),"")</f>
        <v/>
      </c>
      <c r="N386" t="str">
        <f>IFERROR(IF(VLOOKUP('Xlookup set'!$S386,'Xlookup set'!$A$1:$R$1200,15,FALSE)=0,"",VLOOKUP('Xlookup set'!$S386,'Xlookup set'!$A$1:$R$1200,15,FALSE)),"")</f>
        <v/>
      </c>
      <c r="O386" t="str">
        <f>IFERROR(IF(VLOOKUP('Xlookup set'!$S386,'Xlookup set'!$A$1:$R$1200,16,FALSE)=0,"",VLOOKUP('Xlookup set'!$S386,'Xlookup set'!$A$1:$R$1200,16,FALSE)),"")</f>
        <v/>
      </c>
      <c r="P386" t="str">
        <f t="array" aca="1" ref="P386" ca="1">IFERROR(Y2IF(VLOOKUP('Xlookup set'!$S386,'Xlookup set'!$A$1:$R$1200,17,FALSE)=0,"",VLOOKUP('Xlookup set'!$S386,'Xlookup set'!$A$1:$R$1200,17,FALSE)),"")</f>
        <v/>
      </c>
      <c r="Q386" t="str">
        <f>IFERROR(IF(VLOOKUP('Xlookup set'!$S386,'Xlookup set'!$A$1:$R$1200,18,FALSE)=0,"",VLOOKUP('Xlookup set'!$S386,'Xlookup set'!$A$1:$R$1200,18,FALSE)),"")</f>
        <v/>
      </c>
    </row>
    <row r="387" spans="1:17">
      <c r="A387" t="str">
        <f>IFERROR(VLOOKUP('Xlookup set'!$S387,'Xlookup set'!$A$1:$R$1200,2,FALSE),"")</f>
        <v/>
      </c>
      <c r="B387" t="str">
        <f>IF(I387&lt;&gt;"",ドッグキャリー!$I$2,"")</f>
        <v/>
      </c>
      <c r="C387" t="str">
        <f t="shared" si="14"/>
        <v/>
      </c>
      <c r="D387" t="str">
        <f t="shared" si="15"/>
        <v/>
      </c>
      <c r="E387" t="str">
        <f>IFERROR(IF(VLOOKUP('Xlookup set'!$S387,'Xlookup set'!$A$1:$R$1200,6,FALSE)=0,"",VLOOKUP('Xlookup set'!$S387,'Xlookup set'!$A$1:$R$1200,6,FALSE)),"")</f>
        <v/>
      </c>
      <c r="F387" t="str">
        <f t="array" aca="1" ref="F387" ca="1">IFERROR(F(VLOOKUP('Xlookup set'!$S387,'Xlookup set'!$A$1:$R$1200,7,FALSE)=0,"",VLOOKUP('Xlookup set'!$S387,'Xlookup set'!$A$1:$R$1200,7,FALSE)),"")</f>
        <v/>
      </c>
      <c r="G387" t="str">
        <f>IFERROR(IF(VLOOKUP('Xlookup set'!$S387,'Xlookup set'!$A$1:$R$1200,8,FALSE)=0,"",VLOOKUP('Xlookup set'!$S387,'Xlookup set'!$A$1:$R$1200,8,FALSE)),"")</f>
        <v/>
      </c>
      <c r="H387" s="89" t="str">
        <f>IFERROR(IF(VLOOKUP('Xlookup set'!$S387,'Xlookup set'!$A$1:$R$1200,9,FALSE)=0,"",VLOOKUP('Xlookup set'!$S387,'Xlookup set'!$A$1:$R$1200,9,FALSE)),"")</f>
        <v/>
      </c>
      <c r="I387" t="str">
        <f>IFERROR(IF(VLOOKUP('Xlookup set'!$S387,'Xlookup set'!$A$1:$R$1200,10,FALSE)=0,"",VLOOKUP('Xlookup set'!$S387,'Xlookup set'!$A$1:$R$1200,10,FALSE)),"")</f>
        <v/>
      </c>
      <c r="J387" t="str">
        <f>IFERROR(IF(VLOOKUP('Xlookup set'!$S387,'Xlookup set'!$A$1:$R$1200,11,FALSE)=0,"",VLOOKUP('Xlookup set'!$S387,'Xlookup set'!$A$1:$R$1200,11,FALSE)),"")</f>
        <v/>
      </c>
      <c r="K387" t="str">
        <f>IFERROR(IF(VLOOKUP('Xlookup set'!$S387,'Xlookup set'!$A$1:$R$1200,12,FALSE)=0,"",VLOOKUP('Xlookup set'!$S387,'Xlookup set'!$A$1:$R$1200,12,FALSE)),"")</f>
        <v/>
      </c>
      <c r="L387" t="str">
        <f>IFERROR(IF(VLOOKUP('Xlookup set'!$S387,'Xlookup set'!$A$1:$R$1200,13,FALSE)=0,"",VLOOKUP('Xlookup set'!$S387,'Xlookup set'!$A$1:$R$1200,13,FALSE)),"")</f>
        <v/>
      </c>
      <c r="M387" t="str">
        <f>IFERROR(IF(VLOOKUP('Xlookup set'!$S387,'Xlookup set'!$A$1:$R$1200,14,FALSE)=0,"",VLOOKUP('Xlookup set'!$S387,'Xlookup set'!$A$1:$R$1200,14,FALSE)),"")</f>
        <v/>
      </c>
      <c r="N387" t="str">
        <f>IFERROR(IF(VLOOKUP('Xlookup set'!$S387,'Xlookup set'!$A$1:$R$1200,15,FALSE)=0,"",VLOOKUP('Xlookup set'!$S387,'Xlookup set'!$A$1:$R$1200,15,FALSE)),"")</f>
        <v/>
      </c>
      <c r="O387" t="str">
        <f>IFERROR(IF(VLOOKUP('Xlookup set'!$S387,'Xlookup set'!$A$1:$R$1200,16,FALSE)=0,"",VLOOKUP('Xlookup set'!$S387,'Xlookup set'!$A$1:$R$1200,16,FALSE)),"")</f>
        <v/>
      </c>
      <c r="P387" t="str">
        <f t="array" aca="1" ref="P387" ca="1">IFERROR(Y2IF(VLOOKUP('Xlookup set'!$S387,'Xlookup set'!$A$1:$R$1200,17,FALSE)=0,"",VLOOKUP('Xlookup set'!$S387,'Xlookup set'!$A$1:$R$1200,17,FALSE)),"")</f>
        <v/>
      </c>
      <c r="Q387" t="str">
        <f>IFERROR(IF(VLOOKUP('Xlookup set'!$S387,'Xlookup set'!$A$1:$R$1200,18,FALSE)=0,"",VLOOKUP('Xlookup set'!$S387,'Xlookup set'!$A$1:$R$1200,18,FALSE)),"")</f>
        <v/>
      </c>
    </row>
    <row r="388" spans="1:17">
      <c r="A388" t="str">
        <f>IFERROR(VLOOKUP('Xlookup set'!$S388,'Xlookup set'!$A$1:$R$1200,2,FALSE),"")</f>
        <v/>
      </c>
      <c r="B388" t="str">
        <f>IF(I388&lt;&gt;"",ドッグキャリー!$I$2,"")</f>
        <v/>
      </c>
      <c r="C388" t="str">
        <f t="shared" si="14"/>
        <v/>
      </c>
      <c r="D388" t="str">
        <f t="shared" si="15"/>
        <v/>
      </c>
      <c r="E388" t="str">
        <f>IFERROR(IF(VLOOKUP('Xlookup set'!$S388,'Xlookup set'!$A$1:$R$1200,6,FALSE)=0,"",VLOOKUP('Xlookup set'!$S388,'Xlookup set'!$A$1:$R$1200,6,FALSE)),"")</f>
        <v/>
      </c>
      <c r="F388" t="str">
        <f t="array" aca="1" ref="F388" ca="1">IFERROR(F(VLOOKUP('Xlookup set'!$S388,'Xlookup set'!$A$1:$R$1200,7,FALSE)=0,"",VLOOKUP('Xlookup set'!$S388,'Xlookup set'!$A$1:$R$1200,7,FALSE)),"")</f>
        <v/>
      </c>
      <c r="G388" t="str">
        <f>IFERROR(IF(VLOOKUP('Xlookup set'!$S388,'Xlookup set'!$A$1:$R$1200,8,FALSE)=0,"",VLOOKUP('Xlookup set'!$S388,'Xlookup set'!$A$1:$R$1200,8,FALSE)),"")</f>
        <v/>
      </c>
      <c r="H388" s="89" t="str">
        <f>IFERROR(IF(VLOOKUP('Xlookup set'!$S388,'Xlookup set'!$A$1:$R$1200,9,FALSE)=0,"",VLOOKUP('Xlookup set'!$S388,'Xlookup set'!$A$1:$R$1200,9,FALSE)),"")</f>
        <v/>
      </c>
      <c r="I388" t="str">
        <f>IFERROR(IF(VLOOKUP('Xlookup set'!$S388,'Xlookup set'!$A$1:$R$1200,10,FALSE)=0,"",VLOOKUP('Xlookup set'!$S388,'Xlookup set'!$A$1:$R$1200,10,FALSE)),"")</f>
        <v/>
      </c>
      <c r="J388" t="str">
        <f>IFERROR(IF(VLOOKUP('Xlookup set'!$S388,'Xlookup set'!$A$1:$R$1200,11,FALSE)=0,"",VLOOKUP('Xlookup set'!$S388,'Xlookup set'!$A$1:$R$1200,11,FALSE)),"")</f>
        <v/>
      </c>
      <c r="K388" t="str">
        <f>IFERROR(IF(VLOOKUP('Xlookup set'!$S388,'Xlookup set'!$A$1:$R$1200,12,FALSE)=0,"",VLOOKUP('Xlookup set'!$S388,'Xlookup set'!$A$1:$R$1200,12,FALSE)),"")</f>
        <v/>
      </c>
      <c r="L388" t="str">
        <f>IFERROR(IF(VLOOKUP('Xlookup set'!$S388,'Xlookup set'!$A$1:$R$1200,13,FALSE)=0,"",VLOOKUP('Xlookup set'!$S388,'Xlookup set'!$A$1:$R$1200,13,FALSE)),"")</f>
        <v/>
      </c>
      <c r="M388" t="str">
        <f>IFERROR(IF(VLOOKUP('Xlookup set'!$S388,'Xlookup set'!$A$1:$R$1200,14,FALSE)=0,"",VLOOKUP('Xlookup set'!$S388,'Xlookup set'!$A$1:$R$1200,14,FALSE)),"")</f>
        <v/>
      </c>
      <c r="N388" t="str">
        <f>IFERROR(IF(VLOOKUP('Xlookup set'!$S388,'Xlookup set'!$A$1:$R$1200,15,FALSE)=0,"",VLOOKUP('Xlookup set'!$S388,'Xlookup set'!$A$1:$R$1200,15,FALSE)),"")</f>
        <v/>
      </c>
      <c r="O388" t="str">
        <f>IFERROR(IF(VLOOKUP('Xlookup set'!$S388,'Xlookup set'!$A$1:$R$1200,16,FALSE)=0,"",VLOOKUP('Xlookup set'!$S388,'Xlookup set'!$A$1:$R$1200,16,FALSE)),"")</f>
        <v/>
      </c>
      <c r="P388" t="str">
        <f t="array" aca="1" ref="P388" ca="1">IFERROR(Y2IF(VLOOKUP('Xlookup set'!$S388,'Xlookup set'!$A$1:$R$1200,17,FALSE)=0,"",VLOOKUP('Xlookup set'!$S388,'Xlookup set'!$A$1:$R$1200,17,FALSE)),"")</f>
        <v/>
      </c>
      <c r="Q388" t="str">
        <f>IFERROR(IF(VLOOKUP('Xlookup set'!$S388,'Xlookup set'!$A$1:$R$1200,18,FALSE)=0,"",VLOOKUP('Xlookup set'!$S388,'Xlookup set'!$A$1:$R$1200,18,FALSE)),"")</f>
        <v/>
      </c>
    </row>
    <row r="389" spans="1:17">
      <c r="A389" t="str">
        <f>IFERROR(VLOOKUP('Xlookup set'!$S389,'Xlookup set'!$A$1:$R$1200,2,FALSE),"")</f>
        <v/>
      </c>
      <c r="B389" t="str">
        <f>IF(I389&lt;&gt;"",ドッグキャリー!$I$2,"")</f>
        <v/>
      </c>
      <c r="C389" t="str">
        <f t="shared" si="14"/>
        <v/>
      </c>
      <c r="D389" t="str">
        <f t="shared" si="15"/>
        <v/>
      </c>
      <c r="E389" t="str">
        <f>IFERROR(IF(VLOOKUP('Xlookup set'!$S389,'Xlookup set'!$A$1:$R$1200,6,FALSE)=0,"",VLOOKUP('Xlookup set'!$S389,'Xlookup set'!$A$1:$R$1200,6,FALSE)),"")</f>
        <v/>
      </c>
      <c r="F389" t="str">
        <f t="array" aca="1" ref="F389" ca="1">IFERROR(F(VLOOKUP('Xlookup set'!$S389,'Xlookup set'!$A$1:$R$1200,7,FALSE)=0,"",VLOOKUP('Xlookup set'!$S389,'Xlookup set'!$A$1:$R$1200,7,FALSE)),"")</f>
        <v/>
      </c>
      <c r="G389" t="str">
        <f>IFERROR(IF(VLOOKUP('Xlookup set'!$S389,'Xlookup set'!$A$1:$R$1200,8,FALSE)=0,"",VLOOKUP('Xlookup set'!$S389,'Xlookup set'!$A$1:$R$1200,8,FALSE)),"")</f>
        <v/>
      </c>
      <c r="H389" s="89" t="str">
        <f>IFERROR(IF(VLOOKUP('Xlookup set'!$S389,'Xlookup set'!$A$1:$R$1200,9,FALSE)=0,"",VLOOKUP('Xlookup set'!$S389,'Xlookup set'!$A$1:$R$1200,9,FALSE)),"")</f>
        <v/>
      </c>
      <c r="I389" t="str">
        <f>IFERROR(IF(VLOOKUP('Xlookup set'!$S389,'Xlookup set'!$A$1:$R$1200,10,FALSE)=0,"",VLOOKUP('Xlookup set'!$S389,'Xlookup set'!$A$1:$R$1200,10,FALSE)),"")</f>
        <v/>
      </c>
      <c r="J389" t="str">
        <f>IFERROR(IF(VLOOKUP('Xlookup set'!$S389,'Xlookup set'!$A$1:$R$1200,11,FALSE)=0,"",VLOOKUP('Xlookup set'!$S389,'Xlookup set'!$A$1:$R$1200,11,FALSE)),"")</f>
        <v/>
      </c>
      <c r="K389" t="str">
        <f>IFERROR(IF(VLOOKUP('Xlookup set'!$S389,'Xlookup set'!$A$1:$R$1200,12,FALSE)=0,"",VLOOKUP('Xlookup set'!$S389,'Xlookup set'!$A$1:$R$1200,12,FALSE)),"")</f>
        <v/>
      </c>
      <c r="L389" t="str">
        <f>IFERROR(IF(VLOOKUP('Xlookup set'!$S389,'Xlookup set'!$A$1:$R$1200,13,FALSE)=0,"",VLOOKUP('Xlookup set'!$S389,'Xlookup set'!$A$1:$R$1200,13,FALSE)),"")</f>
        <v/>
      </c>
      <c r="M389" t="str">
        <f>IFERROR(IF(VLOOKUP('Xlookup set'!$S389,'Xlookup set'!$A$1:$R$1200,14,FALSE)=0,"",VLOOKUP('Xlookup set'!$S389,'Xlookup set'!$A$1:$R$1200,14,FALSE)),"")</f>
        <v/>
      </c>
      <c r="N389" t="str">
        <f>IFERROR(IF(VLOOKUP('Xlookup set'!$S389,'Xlookup set'!$A$1:$R$1200,15,FALSE)=0,"",VLOOKUP('Xlookup set'!$S389,'Xlookup set'!$A$1:$R$1200,15,FALSE)),"")</f>
        <v/>
      </c>
      <c r="O389" t="str">
        <f>IFERROR(IF(VLOOKUP('Xlookup set'!$S389,'Xlookup set'!$A$1:$R$1200,16,FALSE)=0,"",VLOOKUP('Xlookup set'!$S389,'Xlookup set'!$A$1:$R$1200,16,FALSE)),"")</f>
        <v/>
      </c>
      <c r="P389" t="str">
        <f t="array" aca="1" ref="P389" ca="1">IFERROR(Y2IF(VLOOKUP('Xlookup set'!$S389,'Xlookup set'!$A$1:$R$1200,17,FALSE)=0,"",VLOOKUP('Xlookup set'!$S389,'Xlookup set'!$A$1:$R$1200,17,FALSE)),"")</f>
        <v/>
      </c>
      <c r="Q389" t="str">
        <f>IFERROR(IF(VLOOKUP('Xlookup set'!$S389,'Xlookup set'!$A$1:$R$1200,18,FALSE)=0,"",VLOOKUP('Xlookup set'!$S389,'Xlookup set'!$A$1:$R$1200,18,FALSE)),"")</f>
        <v/>
      </c>
    </row>
    <row r="390" spans="1:17">
      <c r="A390" t="str">
        <f>IFERROR(VLOOKUP('Xlookup set'!$S390,'Xlookup set'!$A$1:$R$1200,2,FALSE),"")</f>
        <v/>
      </c>
      <c r="B390" t="str">
        <f>IF(I390&lt;&gt;"",ドッグキャリー!$I$2,"")</f>
        <v/>
      </c>
      <c r="C390" t="str">
        <f t="shared" si="14"/>
        <v/>
      </c>
      <c r="D390" t="str">
        <f t="shared" si="15"/>
        <v/>
      </c>
      <c r="E390" t="str">
        <f>IFERROR(IF(VLOOKUP('Xlookup set'!$S390,'Xlookup set'!$A$1:$R$1200,6,FALSE)=0,"",VLOOKUP('Xlookup set'!$S390,'Xlookup set'!$A$1:$R$1200,6,FALSE)),"")</f>
        <v/>
      </c>
      <c r="F390" t="str">
        <f t="array" aca="1" ref="F390" ca="1">IFERROR(F(VLOOKUP('Xlookup set'!$S390,'Xlookup set'!$A$1:$R$1200,7,FALSE)=0,"",VLOOKUP('Xlookup set'!$S390,'Xlookup set'!$A$1:$R$1200,7,FALSE)),"")</f>
        <v/>
      </c>
      <c r="G390" t="str">
        <f>IFERROR(IF(VLOOKUP('Xlookup set'!$S390,'Xlookup set'!$A$1:$R$1200,8,FALSE)=0,"",VLOOKUP('Xlookup set'!$S390,'Xlookup set'!$A$1:$R$1200,8,FALSE)),"")</f>
        <v/>
      </c>
      <c r="H390" s="89" t="str">
        <f>IFERROR(IF(VLOOKUP('Xlookup set'!$S390,'Xlookup set'!$A$1:$R$1200,9,FALSE)=0,"",VLOOKUP('Xlookup set'!$S390,'Xlookup set'!$A$1:$R$1200,9,FALSE)),"")</f>
        <v/>
      </c>
      <c r="I390" t="str">
        <f>IFERROR(IF(VLOOKUP('Xlookup set'!$S390,'Xlookup set'!$A$1:$R$1200,10,FALSE)=0,"",VLOOKUP('Xlookup set'!$S390,'Xlookup set'!$A$1:$R$1200,10,FALSE)),"")</f>
        <v/>
      </c>
      <c r="J390" t="str">
        <f>IFERROR(IF(VLOOKUP('Xlookup set'!$S390,'Xlookup set'!$A$1:$R$1200,11,FALSE)=0,"",VLOOKUP('Xlookup set'!$S390,'Xlookup set'!$A$1:$R$1200,11,FALSE)),"")</f>
        <v/>
      </c>
      <c r="K390" t="str">
        <f>IFERROR(IF(VLOOKUP('Xlookup set'!$S390,'Xlookup set'!$A$1:$R$1200,12,FALSE)=0,"",VLOOKUP('Xlookup set'!$S390,'Xlookup set'!$A$1:$R$1200,12,FALSE)),"")</f>
        <v/>
      </c>
      <c r="L390" t="str">
        <f>IFERROR(IF(VLOOKUP('Xlookup set'!$S390,'Xlookup set'!$A$1:$R$1200,13,FALSE)=0,"",VLOOKUP('Xlookup set'!$S390,'Xlookup set'!$A$1:$R$1200,13,FALSE)),"")</f>
        <v/>
      </c>
      <c r="M390" t="str">
        <f>IFERROR(IF(VLOOKUP('Xlookup set'!$S390,'Xlookup set'!$A$1:$R$1200,14,FALSE)=0,"",VLOOKUP('Xlookup set'!$S390,'Xlookup set'!$A$1:$R$1200,14,FALSE)),"")</f>
        <v/>
      </c>
      <c r="N390" t="str">
        <f>IFERROR(IF(VLOOKUP('Xlookup set'!$S390,'Xlookup set'!$A$1:$R$1200,15,FALSE)=0,"",VLOOKUP('Xlookup set'!$S390,'Xlookup set'!$A$1:$R$1200,15,FALSE)),"")</f>
        <v/>
      </c>
      <c r="O390" t="str">
        <f>IFERROR(IF(VLOOKUP('Xlookup set'!$S390,'Xlookup set'!$A$1:$R$1200,16,FALSE)=0,"",VLOOKUP('Xlookup set'!$S390,'Xlookup set'!$A$1:$R$1200,16,FALSE)),"")</f>
        <v/>
      </c>
      <c r="P390" t="str">
        <f t="array" aca="1" ref="P390" ca="1">IFERROR(Y2IF(VLOOKUP('Xlookup set'!$S390,'Xlookup set'!$A$1:$R$1200,17,FALSE)=0,"",VLOOKUP('Xlookup set'!$S390,'Xlookup set'!$A$1:$R$1200,17,FALSE)),"")</f>
        <v/>
      </c>
      <c r="Q390" t="str">
        <f>IFERROR(IF(VLOOKUP('Xlookup set'!$S390,'Xlookup set'!$A$1:$R$1200,18,FALSE)=0,"",VLOOKUP('Xlookup set'!$S390,'Xlookup set'!$A$1:$R$1200,18,FALSE)),"")</f>
        <v/>
      </c>
    </row>
    <row r="391" spans="1:17">
      <c r="A391" t="str">
        <f>IFERROR(VLOOKUP('Xlookup set'!$S391,'Xlookup set'!$A$1:$R$1200,2,FALSE),"")</f>
        <v/>
      </c>
      <c r="B391" t="str">
        <f>IF(I391&lt;&gt;"",ドッグキャリー!$I$2,"")</f>
        <v/>
      </c>
      <c r="C391" t="str">
        <f t="shared" si="14"/>
        <v/>
      </c>
      <c r="D391" t="str">
        <f t="shared" si="15"/>
        <v/>
      </c>
      <c r="E391" t="str">
        <f>IFERROR(IF(VLOOKUP('Xlookup set'!$S391,'Xlookup set'!$A$1:$R$1200,6,FALSE)=0,"",VLOOKUP('Xlookup set'!$S391,'Xlookup set'!$A$1:$R$1200,6,FALSE)),"")</f>
        <v/>
      </c>
      <c r="F391" t="str">
        <f t="array" aca="1" ref="F391" ca="1">IFERROR(F(VLOOKUP('Xlookup set'!$S391,'Xlookup set'!$A$1:$R$1200,7,FALSE)=0,"",VLOOKUP('Xlookup set'!$S391,'Xlookup set'!$A$1:$R$1200,7,FALSE)),"")</f>
        <v/>
      </c>
      <c r="G391" t="str">
        <f>IFERROR(IF(VLOOKUP('Xlookup set'!$S391,'Xlookup set'!$A$1:$R$1200,8,FALSE)=0,"",VLOOKUP('Xlookup set'!$S391,'Xlookup set'!$A$1:$R$1200,8,FALSE)),"")</f>
        <v/>
      </c>
      <c r="H391" s="89" t="str">
        <f>IFERROR(IF(VLOOKUP('Xlookup set'!$S391,'Xlookup set'!$A$1:$R$1200,9,FALSE)=0,"",VLOOKUP('Xlookup set'!$S391,'Xlookup set'!$A$1:$R$1200,9,FALSE)),"")</f>
        <v/>
      </c>
      <c r="I391" t="str">
        <f>IFERROR(IF(VLOOKUP('Xlookup set'!$S391,'Xlookup set'!$A$1:$R$1200,10,FALSE)=0,"",VLOOKUP('Xlookup set'!$S391,'Xlookup set'!$A$1:$R$1200,10,FALSE)),"")</f>
        <v/>
      </c>
      <c r="J391" t="str">
        <f>IFERROR(IF(VLOOKUP('Xlookup set'!$S391,'Xlookup set'!$A$1:$R$1200,11,FALSE)=0,"",VLOOKUP('Xlookup set'!$S391,'Xlookup set'!$A$1:$R$1200,11,FALSE)),"")</f>
        <v/>
      </c>
      <c r="K391" t="str">
        <f>IFERROR(IF(VLOOKUP('Xlookup set'!$S391,'Xlookup set'!$A$1:$R$1200,12,FALSE)=0,"",VLOOKUP('Xlookup set'!$S391,'Xlookup set'!$A$1:$R$1200,12,FALSE)),"")</f>
        <v/>
      </c>
      <c r="L391" t="str">
        <f>IFERROR(IF(VLOOKUP('Xlookup set'!$S391,'Xlookup set'!$A$1:$R$1200,13,FALSE)=0,"",VLOOKUP('Xlookup set'!$S391,'Xlookup set'!$A$1:$R$1200,13,FALSE)),"")</f>
        <v/>
      </c>
      <c r="M391" t="str">
        <f>IFERROR(IF(VLOOKUP('Xlookup set'!$S391,'Xlookup set'!$A$1:$R$1200,14,FALSE)=0,"",VLOOKUP('Xlookup set'!$S391,'Xlookup set'!$A$1:$R$1200,14,FALSE)),"")</f>
        <v/>
      </c>
      <c r="N391" t="str">
        <f>IFERROR(IF(VLOOKUP('Xlookup set'!$S391,'Xlookup set'!$A$1:$R$1200,15,FALSE)=0,"",VLOOKUP('Xlookup set'!$S391,'Xlookup set'!$A$1:$R$1200,15,FALSE)),"")</f>
        <v/>
      </c>
      <c r="O391" t="str">
        <f>IFERROR(IF(VLOOKUP('Xlookup set'!$S391,'Xlookup set'!$A$1:$R$1200,16,FALSE)=0,"",VLOOKUP('Xlookup set'!$S391,'Xlookup set'!$A$1:$R$1200,16,FALSE)),"")</f>
        <v/>
      </c>
      <c r="P391" t="str">
        <f t="array" aca="1" ref="P391" ca="1">IFERROR(Y2IF(VLOOKUP('Xlookup set'!$S391,'Xlookup set'!$A$1:$R$1200,17,FALSE)=0,"",VLOOKUP('Xlookup set'!$S391,'Xlookup set'!$A$1:$R$1200,17,FALSE)),"")</f>
        <v/>
      </c>
      <c r="Q391" t="str">
        <f>IFERROR(IF(VLOOKUP('Xlookup set'!$S391,'Xlookup set'!$A$1:$R$1200,18,FALSE)=0,"",VLOOKUP('Xlookup set'!$S391,'Xlookup set'!$A$1:$R$1200,18,FALSE)),"")</f>
        <v/>
      </c>
    </row>
    <row r="392" spans="1:17">
      <c r="A392" t="str">
        <f>IFERROR(VLOOKUP('Xlookup set'!$S392,'Xlookup set'!$A$1:$R$1200,2,FALSE),"")</f>
        <v/>
      </c>
      <c r="B392" t="str">
        <f>IF(I392&lt;&gt;"",ドッグキャリー!$I$2,"")</f>
        <v/>
      </c>
      <c r="C392" t="str">
        <f t="shared" si="14"/>
        <v/>
      </c>
      <c r="D392" t="str">
        <f t="shared" si="15"/>
        <v/>
      </c>
      <c r="E392" t="str">
        <f>IFERROR(IF(VLOOKUP('Xlookup set'!$S392,'Xlookup set'!$A$1:$R$1200,6,FALSE)=0,"",VLOOKUP('Xlookup set'!$S392,'Xlookup set'!$A$1:$R$1200,6,FALSE)),"")</f>
        <v/>
      </c>
      <c r="F392" t="str">
        <f t="array" aca="1" ref="F392" ca="1">IFERROR(F(VLOOKUP('Xlookup set'!$S392,'Xlookup set'!$A$1:$R$1200,7,FALSE)=0,"",VLOOKUP('Xlookup set'!$S392,'Xlookup set'!$A$1:$R$1200,7,FALSE)),"")</f>
        <v/>
      </c>
      <c r="G392" t="str">
        <f>IFERROR(IF(VLOOKUP('Xlookup set'!$S392,'Xlookup set'!$A$1:$R$1200,8,FALSE)=0,"",VLOOKUP('Xlookup set'!$S392,'Xlookup set'!$A$1:$R$1200,8,FALSE)),"")</f>
        <v/>
      </c>
      <c r="H392" s="89" t="str">
        <f>IFERROR(IF(VLOOKUP('Xlookup set'!$S392,'Xlookup set'!$A$1:$R$1200,9,FALSE)=0,"",VLOOKUP('Xlookup set'!$S392,'Xlookup set'!$A$1:$R$1200,9,FALSE)),"")</f>
        <v/>
      </c>
      <c r="I392" t="str">
        <f>IFERROR(IF(VLOOKUP('Xlookup set'!$S392,'Xlookup set'!$A$1:$R$1200,10,FALSE)=0,"",VLOOKUP('Xlookup set'!$S392,'Xlookup set'!$A$1:$R$1200,10,FALSE)),"")</f>
        <v/>
      </c>
      <c r="J392" t="str">
        <f>IFERROR(IF(VLOOKUP('Xlookup set'!$S392,'Xlookup set'!$A$1:$R$1200,11,FALSE)=0,"",VLOOKUP('Xlookup set'!$S392,'Xlookup set'!$A$1:$R$1200,11,FALSE)),"")</f>
        <v/>
      </c>
      <c r="K392" t="str">
        <f>IFERROR(IF(VLOOKUP('Xlookup set'!$S392,'Xlookup set'!$A$1:$R$1200,12,FALSE)=0,"",VLOOKUP('Xlookup set'!$S392,'Xlookup set'!$A$1:$R$1200,12,FALSE)),"")</f>
        <v/>
      </c>
      <c r="L392" t="str">
        <f>IFERROR(IF(VLOOKUP('Xlookup set'!$S392,'Xlookup set'!$A$1:$R$1200,13,FALSE)=0,"",VLOOKUP('Xlookup set'!$S392,'Xlookup set'!$A$1:$R$1200,13,FALSE)),"")</f>
        <v/>
      </c>
      <c r="M392" t="str">
        <f>IFERROR(IF(VLOOKUP('Xlookup set'!$S392,'Xlookup set'!$A$1:$R$1200,14,FALSE)=0,"",VLOOKUP('Xlookup set'!$S392,'Xlookup set'!$A$1:$R$1200,14,FALSE)),"")</f>
        <v/>
      </c>
      <c r="N392" t="str">
        <f>IFERROR(IF(VLOOKUP('Xlookup set'!$S392,'Xlookup set'!$A$1:$R$1200,15,FALSE)=0,"",VLOOKUP('Xlookup set'!$S392,'Xlookup set'!$A$1:$R$1200,15,FALSE)),"")</f>
        <v/>
      </c>
      <c r="O392" t="str">
        <f>IFERROR(IF(VLOOKUP('Xlookup set'!$S392,'Xlookup set'!$A$1:$R$1200,16,FALSE)=0,"",VLOOKUP('Xlookup set'!$S392,'Xlookup set'!$A$1:$R$1200,16,FALSE)),"")</f>
        <v/>
      </c>
      <c r="P392" t="str">
        <f t="array" aca="1" ref="P392" ca="1">IFERROR(Y2IF(VLOOKUP('Xlookup set'!$S392,'Xlookup set'!$A$1:$R$1200,17,FALSE)=0,"",VLOOKUP('Xlookup set'!$S392,'Xlookup set'!$A$1:$R$1200,17,FALSE)),"")</f>
        <v/>
      </c>
      <c r="Q392" t="str">
        <f>IFERROR(IF(VLOOKUP('Xlookup set'!$S392,'Xlookup set'!$A$1:$R$1200,18,FALSE)=0,"",VLOOKUP('Xlookup set'!$S392,'Xlookup set'!$A$1:$R$1200,18,FALSE)),"")</f>
        <v/>
      </c>
    </row>
    <row r="393" spans="1:17">
      <c r="A393" t="str">
        <f>IFERROR(VLOOKUP('Xlookup set'!$S393,'Xlookup set'!$A$1:$R$1200,2,FALSE),"")</f>
        <v/>
      </c>
      <c r="B393" t="str">
        <f>IF(I393&lt;&gt;"",ドッグキャリー!$I$2,"")</f>
        <v/>
      </c>
      <c r="C393" t="str">
        <f t="shared" si="14"/>
        <v/>
      </c>
      <c r="D393" t="str">
        <f t="shared" si="15"/>
        <v/>
      </c>
      <c r="E393" t="str">
        <f>IFERROR(IF(VLOOKUP('Xlookup set'!$S393,'Xlookup set'!$A$1:$R$1200,6,FALSE)=0,"",VLOOKUP('Xlookup set'!$S393,'Xlookup set'!$A$1:$R$1200,6,FALSE)),"")</f>
        <v/>
      </c>
      <c r="F393" t="str">
        <f t="array" aca="1" ref="F393" ca="1">IFERROR(F(VLOOKUP('Xlookup set'!$S393,'Xlookup set'!$A$1:$R$1200,7,FALSE)=0,"",VLOOKUP('Xlookup set'!$S393,'Xlookup set'!$A$1:$R$1200,7,FALSE)),"")</f>
        <v/>
      </c>
      <c r="G393" t="str">
        <f>IFERROR(IF(VLOOKUP('Xlookup set'!$S393,'Xlookup set'!$A$1:$R$1200,8,FALSE)=0,"",VLOOKUP('Xlookup set'!$S393,'Xlookup set'!$A$1:$R$1200,8,FALSE)),"")</f>
        <v/>
      </c>
      <c r="H393" s="89" t="str">
        <f>IFERROR(IF(VLOOKUP('Xlookup set'!$S393,'Xlookup set'!$A$1:$R$1200,9,FALSE)=0,"",VLOOKUP('Xlookup set'!$S393,'Xlookup set'!$A$1:$R$1200,9,FALSE)),"")</f>
        <v/>
      </c>
      <c r="I393" t="str">
        <f>IFERROR(IF(VLOOKUP('Xlookup set'!$S393,'Xlookup set'!$A$1:$R$1200,10,FALSE)=0,"",VLOOKUP('Xlookup set'!$S393,'Xlookup set'!$A$1:$R$1200,10,FALSE)),"")</f>
        <v/>
      </c>
      <c r="J393" t="str">
        <f>IFERROR(IF(VLOOKUP('Xlookup set'!$S393,'Xlookup set'!$A$1:$R$1200,11,FALSE)=0,"",VLOOKUP('Xlookup set'!$S393,'Xlookup set'!$A$1:$R$1200,11,FALSE)),"")</f>
        <v/>
      </c>
      <c r="K393" t="str">
        <f>IFERROR(IF(VLOOKUP('Xlookup set'!$S393,'Xlookup set'!$A$1:$R$1200,12,FALSE)=0,"",VLOOKUP('Xlookup set'!$S393,'Xlookup set'!$A$1:$R$1200,12,FALSE)),"")</f>
        <v/>
      </c>
      <c r="L393" t="str">
        <f>IFERROR(IF(VLOOKUP('Xlookup set'!$S393,'Xlookup set'!$A$1:$R$1200,13,FALSE)=0,"",VLOOKUP('Xlookup set'!$S393,'Xlookup set'!$A$1:$R$1200,13,FALSE)),"")</f>
        <v/>
      </c>
      <c r="M393" t="str">
        <f>IFERROR(IF(VLOOKUP('Xlookup set'!$S393,'Xlookup set'!$A$1:$R$1200,14,FALSE)=0,"",VLOOKUP('Xlookup set'!$S393,'Xlookup set'!$A$1:$R$1200,14,FALSE)),"")</f>
        <v/>
      </c>
      <c r="N393" t="str">
        <f>IFERROR(IF(VLOOKUP('Xlookup set'!$S393,'Xlookup set'!$A$1:$R$1200,15,FALSE)=0,"",VLOOKUP('Xlookup set'!$S393,'Xlookup set'!$A$1:$R$1200,15,FALSE)),"")</f>
        <v/>
      </c>
      <c r="O393" t="str">
        <f>IFERROR(IF(VLOOKUP('Xlookup set'!$S393,'Xlookup set'!$A$1:$R$1200,16,FALSE)=0,"",VLOOKUP('Xlookup set'!$S393,'Xlookup set'!$A$1:$R$1200,16,FALSE)),"")</f>
        <v/>
      </c>
      <c r="P393" t="str">
        <f t="array" aca="1" ref="P393" ca="1">IFERROR(Y2IF(VLOOKUP('Xlookup set'!$S393,'Xlookup set'!$A$1:$R$1200,17,FALSE)=0,"",VLOOKUP('Xlookup set'!$S393,'Xlookup set'!$A$1:$R$1200,17,FALSE)),"")</f>
        <v/>
      </c>
      <c r="Q393" t="str">
        <f>IFERROR(IF(VLOOKUP('Xlookup set'!$S393,'Xlookup set'!$A$1:$R$1200,18,FALSE)=0,"",VLOOKUP('Xlookup set'!$S393,'Xlookup set'!$A$1:$R$1200,18,FALSE)),"")</f>
        <v/>
      </c>
    </row>
    <row r="394" spans="1:17">
      <c r="A394" t="str">
        <f>IFERROR(VLOOKUP('Xlookup set'!$S394,'Xlookup set'!$A$1:$R$1200,2,FALSE),"")</f>
        <v/>
      </c>
      <c r="B394" t="str">
        <f>IF(I394&lt;&gt;"",ドッグキャリー!$I$2,"")</f>
        <v/>
      </c>
      <c r="C394" t="str">
        <f t="shared" si="14"/>
        <v/>
      </c>
      <c r="D394" t="str">
        <f t="shared" si="15"/>
        <v/>
      </c>
      <c r="E394" t="str">
        <f>IFERROR(IF(VLOOKUP('Xlookup set'!$S394,'Xlookup set'!$A$1:$R$1200,6,FALSE)=0,"",VLOOKUP('Xlookup set'!$S394,'Xlookup set'!$A$1:$R$1200,6,FALSE)),"")</f>
        <v/>
      </c>
      <c r="F394" t="str">
        <f t="array" aca="1" ref="F394" ca="1">IFERROR(F(VLOOKUP('Xlookup set'!$S394,'Xlookup set'!$A$1:$R$1200,7,FALSE)=0,"",VLOOKUP('Xlookup set'!$S394,'Xlookup set'!$A$1:$R$1200,7,FALSE)),"")</f>
        <v/>
      </c>
      <c r="G394" t="str">
        <f>IFERROR(IF(VLOOKUP('Xlookup set'!$S394,'Xlookup set'!$A$1:$R$1200,8,FALSE)=0,"",VLOOKUP('Xlookup set'!$S394,'Xlookup set'!$A$1:$R$1200,8,FALSE)),"")</f>
        <v/>
      </c>
      <c r="H394" s="89" t="str">
        <f>IFERROR(IF(VLOOKUP('Xlookup set'!$S394,'Xlookup set'!$A$1:$R$1200,9,FALSE)=0,"",VLOOKUP('Xlookup set'!$S394,'Xlookup set'!$A$1:$R$1200,9,FALSE)),"")</f>
        <v/>
      </c>
      <c r="I394" t="str">
        <f>IFERROR(IF(VLOOKUP('Xlookup set'!$S394,'Xlookup set'!$A$1:$R$1200,10,FALSE)=0,"",VLOOKUP('Xlookup set'!$S394,'Xlookup set'!$A$1:$R$1200,10,FALSE)),"")</f>
        <v/>
      </c>
      <c r="J394" t="str">
        <f>IFERROR(IF(VLOOKUP('Xlookup set'!$S394,'Xlookup set'!$A$1:$R$1200,11,FALSE)=0,"",VLOOKUP('Xlookup set'!$S394,'Xlookup set'!$A$1:$R$1200,11,FALSE)),"")</f>
        <v/>
      </c>
      <c r="K394" t="str">
        <f>IFERROR(IF(VLOOKUP('Xlookup set'!$S394,'Xlookup set'!$A$1:$R$1200,12,FALSE)=0,"",VLOOKUP('Xlookup set'!$S394,'Xlookup set'!$A$1:$R$1200,12,FALSE)),"")</f>
        <v/>
      </c>
      <c r="L394" t="str">
        <f>IFERROR(IF(VLOOKUP('Xlookup set'!$S394,'Xlookup set'!$A$1:$R$1200,13,FALSE)=0,"",VLOOKUP('Xlookup set'!$S394,'Xlookup set'!$A$1:$R$1200,13,FALSE)),"")</f>
        <v/>
      </c>
      <c r="M394" t="str">
        <f>IFERROR(IF(VLOOKUP('Xlookup set'!$S394,'Xlookup set'!$A$1:$R$1200,14,FALSE)=0,"",VLOOKUP('Xlookup set'!$S394,'Xlookup set'!$A$1:$R$1200,14,FALSE)),"")</f>
        <v/>
      </c>
      <c r="N394" t="str">
        <f>IFERROR(IF(VLOOKUP('Xlookup set'!$S394,'Xlookup set'!$A$1:$R$1200,15,FALSE)=0,"",VLOOKUP('Xlookup set'!$S394,'Xlookup set'!$A$1:$R$1200,15,FALSE)),"")</f>
        <v/>
      </c>
      <c r="O394" t="str">
        <f>IFERROR(IF(VLOOKUP('Xlookup set'!$S394,'Xlookup set'!$A$1:$R$1200,16,FALSE)=0,"",VLOOKUP('Xlookup set'!$S394,'Xlookup set'!$A$1:$R$1200,16,FALSE)),"")</f>
        <v/>
      </c>
      <c r="P394" t="str">
        <f t="array" aca="1" ref="P394" ca="1">IFERROR(Y2IF(VLOOKUP('Xlookup set'!$S394,'Xlookup set'!$A$1:$R$1200,17,FALSE)=0,"",VLOOKUP('Xlookup set'!$S394,'Xlookup set'!$A$1:$R$1200,17,FALSE)),"")</f>
        <v/>
      </c>
      <c r="Q394" t="str">
        <f>IFERROR(IF(VLOOKUP('Xlookup set'!$S394,'Xlookup set'!$A$1:$R$1200,18,FALSE)=0,"",VLOOKUP('Xlookup set'!$S394,'Xlookup set'!$A$1:$R$1200,18,FALSE)),"")</f>
        <v/>
      </c>
    </row>
    <row r="395" spans="1:17">
      <c r="A395" t="str">
        <f>IFERROR(VLOOKUP('Xlookup set'!$S395,'Xlookup set'!$A$1:$R$1200,2,FALSE),"")</f>
        <v/>
      </c>
      <c r="B395" t="str">
        <f>IF(I395&lt;&gt;"",ドッグキャリー!$I$2,"")</f>
        <v/>
      </c>
      <c r="C395" t="str">
        <f t="shared" si="14"/>
        <v/>
      </c>
      <c r="D395" t="str">
        <f t="shared" si="15"/>
        <v/>
      </c>
      <c r="E395" t="str">
        <f>IFERROR(IF(VLOOKUP('Xlookup set'!$S395,'Xlookup set'!$A$1:$R$1200,6,FALSE)=0,"",VLOOKUP('Xlookup set'!$S395,'Xlookup set'!$A$1:$R$1200,6,FALSE)),"")</f>
        <v/>
      </c>
      <c r="F395" t="str">
        <f t="array" aca="1" ref="F395" ca="1">IFERROR(F(VLOOKUP('Xlookup set'!$S395,'Xlookup set'!$A$1:$R$1200,7,FALSE)=0,"",VLOOKUP('Xlookup set'!$S395,'Xlookup set'!$A$1:$R$1200,7,FALSE)),"")</f>
        <v/>
      </c>
      <c r="G395" t="str">
        <f>IFERROR(IF(VLOOKUP('Xlookup set'!$S395,'Xlookup set'!$A$1:$R$1200,8,FALSE)=0,"",VLOOKUP('Xlookup set'!$S395,'Xlookup set'!$A$1:$R$1200,8,FALSE)),"")</f>
        <v/>
      </c>
      <c r="H395" s="89" t="str">
        <f>IFERROR(IF(VLOOKUP('Xlookup set'!$S395,'Xlookup set'!$A$1:$R$1200,9,FALSE)=0,"",VLOOKUP('Xlookup set'!$S395,'Xlookup set'!$A$1:$R$1200,9,FALSE)),"")</f>
        <v/>
      </c>
      <c r="I395" t="str">
        <f>IFERROR(IF(VLOOKUP('Xlookup set'!$S395,'Xlookup set'!$A$1:$R$1200,10,FALSE)=0,"",VLOOKUP('Xlookup set'!$S395,'Xlookup set'!$A$1:$R$1200,10,FALSE)),"")</f>
        <v/>
      </c>
      <c r="J395" t="str">
        <f>IFERROR(IF(VLOOKUP('Xlookup set'!$S395,'Xlookup set'!$A$1:$R$1200,11,FALSE)=0,"",VLOOKUP('Xlookup set'!$S395,'Xlookup set'!$A$1:$R$1200,11,FALSE)),"")</f>
        <v/>
      </c>
      <c r="K395" t="str">
        <f>IFERROR(IF(VLOOKUP('Xlookup set'!$S395,'Xlookup set'!$A$1:$R$1200,12,FALSE)=0,"",VLOOKUP('Xlookup set'!$S395,'Xlookup set'!$A$1:$R$1200,12,FALSE)),"")</f>
        <v/>
      </c>
      <c r="L395" t="str">
        <f>IFERROR(IF(VLOOKUP('Xlookup set'!$S395,'Xlookup set'!$A$1:$R$1200,13,FALSE)=0,"",VLOOKUP('Xlookup set'!$S395,'Xlookup set'!$A$1:$R$1200,13,FALSE)),"")</f>
        <v/>
      </c>
      <c r="M395" t="str">
        <f>IFERROR(IF(VLOOKUP('Xlookup set'!$S395,'Xlookup set'!$A$1:$R$1200,14,FALSE)=0,"",VLOOKUP('Xlookup set'!$S395,'Xlookup set'!$A$1:$R$1200,14,FALSE)),"")</f>
        <v/>
      </c>
      <c r="N395" t="str">
        <f>IFERROR(IF(VLOOKUP('Xlookup set'!$S395,'Xlookup set'!$A$1:$R$1200,15,FALSE)=0,"",VLOOKUP('Xlookup set'!$S395,'Xlookup set'!$A$1:$R$1200,15,FALSE)),"")</f>
        <v/>
      </c>
      <c r="O395" t="str">
        <f>IFERROR(IF(VLOOKUP('Xlookup set'!$S395,'Xlookup set'!$A$1:$R$1200,16,FALSE)=0,"",VLOOKUP('Xlookup set'!$S395,'Xlookup set'!$A$1:$R$1200,16,FALSE)),"")</f>
        <v/>
      </c>
      <c r="P395" t="str">
        <f t="array" aca="1" ref="P395" ca="1">IFERROR(Y2IF(VLOOKUP('Xlookup set'!$S395,'Xlookup set'!$A$1:$R$1200,17,FALSE)=0,"",VLOOKUP('Xlookup set'!$S395,'Xlookup set'!$A$1:$R$1200,17,FALSE)),"")</f>
        <v/>
      </c>
      <c r="Q395" t="str">
        <f>IFERROR(IF(VLOOKUP('Xlookup set'!$S395,'Xlookup set'!$A$1:$R$1200,18,FALSE)=0,"",VLOOKUP('Xlookup set'!$S395,'Xlookup set'!$A$1:$R$1200,18,FALSE)),"")</f>
        <v/>
      </c>
    </row>
    <row r="396" spans="1:17">
      <c r="A396" t="str">
        <f>IFERROR(VLOOKUP('Xlookup set'!$S396,'Xlookup set'!$A$1:$R$1200,2,FALSE),"")</f>
        <v/>
      </c>
      <c r="B396" t="str">
        <f>IF(I396&lt;&gt;"",ドッグキャリー!$I$2,"")</f>
        <v/>
      </c>
      <c r="C396" t="str">
        <f t="shared" si="14"/>
        <v/>
      </c>
      <c r="D396" t="str">
        <f t="shared" si="15"/>
        <v/>
      </c>
      <c r="E396" t="str">
        <f>IFERROR(IF(VLOOKUP('Xlookup set'!$S396,'Xlookup set'!$A$1:$R$1200,6,FALSE)=0,"",VLOOKUP('Xlookup set'!$S396,'Xlookup set'!$A$1:$R$1200,6,FALSE)),"")</f>
        <v/>
      </c>
      <c r="F396" t="str">
        <f t="array" aca="1" ref="F396" ca="1">IFERROR(F(VLOOKUP('Xlookup set'!$S396,'Xlookup set'!$A$1:$R$1200,7,FALSE)=0,"",VLOOKUP('Xlookup set'!$S396,'Xlookup set'!$A$1:$R$1200,7,FALSE)),"")</f>
        <v/>
      </c>
      <c r="G396" t="str">
        <f>IFERROR(IF(VLOOKUP('Xlookup set'!$S396,'Xlookup set'!$A$1:$R$1200,8,FALSE)=0,"",VLOOKUP('Xlookup set'!$S396,'Xlookup set'!$A$1:$R$1200,8,FALSE)),"")</f>
        <v/>
      </c>
      <c r="H396" s="89" t="str">
        <f>IFERROR(IF(VLOOKUP('Xlookup set'!$S396,'Xlookup set'!$A$1:$R$1200,9,FALSE)=0,"",VLOOKUP('Xlookup set'!$S396,'Xlookup set'!$A$1:$R$1200,9,FALSE)),"")</f>
        <v/>
      </c>
      <c r="I396" t="str">
        <f>IFERROR(IF(VLOOKUP('Xlookup set'!$S396,'Xlookup set'!$A$1:$R$1200,10,FALSE)=0,"",VLOOKUP('Xlookup set'!$S396,'Xlookup set'!$A$1:$R$1200,10,FALSE)),"")</f>
        <v/>
      </c>
      <c r="J396" t="str">
        <f>IFERROR(IF(VLOOKUP('Xlookup set'!$S396,'Xlookup set'!$A$1:$R$1200,11,FALSE)=0,"",VLOOKUP('Xlookup set'!$S396,'Xlookup set'!$A$1:$R$1200,11,FALSE)),"")</f>
        <v/>
      </c>
      <c r="K396" t="str">
        <f>IFERROR(IF(VLOOKUP('Xlookup set'!$S396,'Xlookup set'!$A$1:$R$1200,12,FALSE)=0,"",VLOOKUP('Xlookup set'!$S396,'Xlookup set'!$A$1:$R$1200,12,FALSE)),"")</f>
        <v/>
      </c>
      <c r="L396" t="str">
        <f>IFERROR(IF(VLOOKUP('Xlookup set'!$S396,'Xlookup set'!$A$1:$R$1200,13,FALSE)=0,"",VLOOKUP('Xlookup set'!$S396,'Xlookup set'!$A$1:$R$1200,13,FALSE)),"")</f>
        <v/>
      </c>
      <c r="M396" t="str">
        <f>IFERROR(IF(VLOOKUP('Xlookup set'!$S396,'Xlookup set'!$A$1:$R$1200,14,FALSE)=0,"",VLOOKUP('Xlookup set'!$S396,'Xlookup set'!$A$1:$R$1200,14,FALSE)),"")</f>
        <v/>
      </c>
      <c r="N396" t="str">
        <f>IFERROR(IF(VLOOKUP('Xlookup set'!$S396,'Xlookup set'!$A$1:$R$1200,15,FALSE)=0,"",VLOOKUP('Xlookup set'!$S396,'Xlookup set'!$A$1:$R$1200,15,FALSE)),"")</f>
        <v/>
      </c>
      <c r="O396" t="str">
        <f>IFERROR(IF(VLOOKUP('Xlookup set'!$S396,'Xlookup set'!$A$1:$R$1200,16,FALSE)=0,"",VLOOKUP('Xlookup set'!$S396,'Xlookup set'!$A$1:$R$1200,16,FALSE)),"")</f>
        <v/>
      </c>
      <c r="P396" t="str">
        <f t="array" aca="1" ref="P396" ca="1">IFERROR(Y2IF(VLOOKUP('Xlookup set'!$S396,'Xlookup set'!$A$1:$R$1200,17,FALSE)=0,"",VLOOKUP('Xlookup set'!$S396,'Xlookup set'!$A$1:$R$1200,17,FALSE)),"")</f>
        <v/>
      </c>
      <c r="Q396" t="str">
        <f>IFERROR(IF(VLOOKUP('Xlookup set'!$S396,'Xlookup set'!$A$1:$R$1200,18,FALSE)=0,"",VLOOKUP('Xlookup set'!$S396,'Xlookup set'!$A$1:$R$1200,18,FALSE)),"")</f>
        <v/>
      </c>
    </row>
    <row r="397" spans="1:17">
      <c r="A397" t="str">
        <f>IFERROR(VLOOKUP('Xlookup set'!$S397,'Xlookup set'!$A$1:$R$1200,2,FALSE),"")</f>
        <v/>
      </c>
      <c r="B397" t="str">
        <f>IF(I397&lt;&gt;"",ドッグキャリー!$I$2,"")</f>
        <v/>
      </c>
      <c r="C397" t="str">
        <f t="shared" si="14"/>
        <v/>
      </c>
      <c r="D397" t="str">
        <f t="shared" si="15"/>
        <v/>
      </c>
      <c r="E397" t="str">
        <f>IFERROR(IF(VLOOKUP('Xlookup set'!$S397,'Xlookup set'!$A$1:$R$1200,6,FALSE)=0,"",VLOOKUP('Xlookup set'!$S397,'Xlookup set'!$A$1:$R$1200,6,FALSE)),"")</f>
        <v/>
      </c>
      <c r="F397" t="str">
        <f t="array" aca="1" ref="F397" ca="1">IFERROR(F(VLOOKUP('Xlookup set'!$S397,'Xlookup set'!$A$1:$R$1200,7,FALSE)=0,"",VLOOKUP('Xlookup set'!$S397,'Xlookup set'!$A$1:$R$1200,7,FALSE)),"")</f>
        <v/>
      </c>
      <c r="G397" t="str">
        <f>IFERROR(IF(VLOOKUP('Xlookup set'!$S397,'Xlookup set'!$A$1:$R$1200,8,FALSE)=0,"",VLOOKUP('Xlookup set'!$S397,'Xlookup set'!$A$1:$R$1200,8,FALSE)),"")</f>
        <v/>
      </c>
      <c r="H397" s="89" t="str">
        <f>IFERROR(IF(VLOOKUP('Xlookup set'!$S397,'Xlookup set'!$A$1:$R$1200,9,FALSE)=0,"",VLOOKUP('Xlookup set'!$S397,'Xlookup set'!$A$1:$R$1200,9,FALSE)),"")</f>
        <v/>
      </c>
      <c r="I397" t="str">
        <f>IFERROR(IF(VLOOKUP('Xlookup set'!$S397,'Xlookup set'!$A$1:$R$1200,10,FALSE)=0,"",VLOOKUP('Xlookup set'!$S397,'Xlookup set'!$A$1:$R$1200,10,FALSE)),"")</f>
        <v/>
      </c>
      <c r="J397" t="str">
        <f>IFERROR(IF(VLOOKUP('Xlookup set'!$S397,'Xlookup set'!$A$1:$R$1200,11,FALSE)=0,"",VLOOKUP('Xlookup set'!$S397,'Xlookup set'!$A$1:$R$1200,11,FALSE)),"")</f>
        <v/>
      </c>
      <c r="K397" t="str">
        <f>IFERROR(IF(VLOOKUP('Xlookup set'!$S397,'Xlookup set'!$A$1:$R$1200,12,FALSE)=0,"",VLOOKUP('Xlookup set'!$S397,'Xlookup set'!$A$1:$R$1200,12,FALSE)),"")</f>
        <v/>
      </c>
      <c r="L397" t="str">
        <f>IFERROR(IF(VLOOKUP('Xlookup set'!$S397,'Xlookup set'!$A$1:$R$1200,13,FALSE)=0,"",VLOOKUP('Xlookup set'!$S397,'Xlookup set'!$A$1:$R$1200,13,FALSE)),"")</f>
        <v/>
      </c>
      <c r="M397" t="str">
        <f>IFERROR(IF(VLOOKUP('Xlookup set'!$S397,'Xlookup set'!$A$1:$R$1200,14,FALSE)=0,"",VLOOKUP('Xlookup set'!$S397,'Xlookup set'!$A$1:$R$1200,14,FALSE)),"")</f>
        <v/>
      </c>
      <c r="N397" t="str">
        <f>IFERROR(IF(VLOOKUP('Xlookup set'!$S397,'Xlookup set'!$A$1:$R$1200,15,FALSE)=0,"",VLOOKUP('Xlookup set'!$S397,'Xlookup set'!$A$1:$R$1200,15,FALSE)),"")</f>
        <v/>
      </c>
      <c r="O397" t="str">
        <f>IFERROR(IF(VLOOKUP('Xlookup set'!$S397,'Xlookup set'!$A$1:$R$1200,16,FALSE)=0,"",VLOOKUP('Xlookup set'!$S397,'Xlookup set'!$A$1:$R$1200,16,FALSE)),"")</f>
        <v/>
      </c>
      <c r="P397" t="str">
        <f t="array" aca="1" ref="P397" ca="1">IFERROR(Y2IF(VLOOKUP('Xlookup set'!$S397,'Xlookup set'!$A$1:$R$1200,17,FALSE)=0,"",VLOOKUP('Xlookup set'!$S397,'Xlookup set'!$A$1:$R$1200,17,FALSE)),"")</f>
        <v/>
      </c>
      <c r="Q397" t="str">
        <f>IFERROR(IF(VLOOKUP('Xlookup set'!$S397,'Xlookup set'!$A$1:$R$1200,18,FALSE)=0,"",VLOOKUP('Xlookup set'!$S397,'Xlookup set'!$A$1:$R$1200,18,FALSE)),"")</f>
        <v/>
      </c>
    </row>
    <row r="398" spans="1:17">
      <c r="A398" t="str">
        <f>IFERROR(VLOOKUP('Xlookup set'!$S398,'Xlookup set'!$A$1:$R$1200,2,FALSE),"")</f>
        <v/>
      </c>
      <c r="B398" t="str">
        <f>IF(I398&lt;&gt;"",ドッグキャリー!$I$2,"")</f>
        <v/>
      </c>
      <c r="C398" t="str">
        <f t="shared" si="14"/>
        <v/>
      </c>
      <c r="D398" t="str">
        <f t="shared" si="15"/>
        <v/>
      </c>
      <c r="E398" t="str">
        <f>IFERROR(IF(VLOOKUP('Xlookup set'!$S398,'Xlookup set'!$A$1:$R$1200,6,FALSE)=0,"",VLOOKUP('Xlookup set'!$S398,'Xlookup set'!$A$1:$R$1200,6,FALSE)),"")</f>
        <v/>
      </c>
      <c r="F398" t="str">
        <f t="array" aca="1" ref="F398" ca="1">IFERROR(F(VLOOKUP('Xlookup set'!$S398,'Xlookup set'!$A$1:$R$1200,7,FALSE)=0,"",VLOOKUP('Xlookup set'!$S398,'Xlookup set'!$A$1:$R$1200,7,FALSE)),"")</f>
        <v/>
      </c>
      <c r="G398" t="str">
        <f>IFERROR(IF(VLOOKUP('Xlookup set'!$S398,'Xlookup set'!$A$1:$R$1200,8,FALSE)=0,"",VLOOKUP('Xlookup set'!$S398,'Xlookup set'!$A$1:$R$1200,8,FALSE)),"")</f>
        <v/>
      </c>
      <c r="H398" s="89" t="str">
        <f>IFERROR(IF(VLOOKUP('Xlookup set'!$S398,'Xlookup set'!$A$1:$R$1200,9,FALSE)=0,"",VLOOKUP('Xlookup set'!$S398,'Xlookup set'!$A$1:$R$1200,9,FALSE)),"")</f>
        <v/>
      </c>
      <c r="I398" t="str">
        <f>IFERROR(IF(VLOOKUP('Xlookup set'!$S398,'Xlookup set'!$A$1:$R$1200,10,FALSE)=0,"",VLOOKUP('Xlookup set'!$S398,'Xlookup set'!$A$1:$R$1200,10,FALSE)),"")</f>
        <v/>
      </c>
      <c r="J398" t="str">
        <f>IFERROR(IF(VLOOKUP('Xlookup set'!$S398,'Xlookup set'!$A$1:$R$1200,11,FALSE)=0,"",VLOOKUP('Xlookup set'!$S398,'Xlookup set'!$A$1:$R$1200,11,FALSE)),"")</f>
        <v/>
      </c>
      <c r="K398" t="str">
        <f>IFERROR(IF(VLOOKUP('Xlookup set'!$S398,'Xlookup set'!$A$1:$R$1200,12,FALSE)=0,"",VLOOKUP('Xlookup set'!$S398,'Xlookup set'!$A$1:$R$1200,12,FALSE)),"")</f>
        <v/>
      </c>
      <c r="L398" t="str">
        <f>IFERROR(IF(VLOOKUP('Xlookup set'!$S398,'Xlookup set'!$A$1:$R$1200,13,FALSE)=0,"",VLOOKUP('Xlookup set'!$S398,'Xlookup set'!$A$1:$R$1200,13,FALSE)),"")</f>
        <v/>
      </c>
      <c r="M398" t="str">
        <f>IFERROR(IF(VLOOKUP('Xlookup set'!$S398,'Xlookup set'!$A$1:$R$1200,14,FALSE)=0,"",VLOOKUP('Xlookup set'!$S398,'Xlookup set'!$A$1:$R$1200,14,FALSE)),"")</f>
        <v/>
      </c>
      <c r="N398" t="str">
        <f>IFERROR(IF(VLOOKUP('Xlookup set'!$S398,'Xlookup set'!$A$1:$R$1200,15,FALSE)=0,"",VLOOKUP('Xlookup set'!$S398,'Xlookup set'!$A$1:$R$1200,15,FALSE)),"")</f>
        <v/>
      </c>
      <c r="O398" t="str">
        <f>IFERROR(IF(VLOOKUP('Xlookup set'!$S398,'Xlookup set'!$A$1:$R$1200,16,FALSE)=0,"",VLOOKUP('Xlookup set'!$S398,'Xlookup set'!$A$1:$R$1200,16,FALSE)),"")</f>
        <v/>
      </c>
      <c r="P398" t="str">
        <f t="array" aca="1" ref="P398" ca="1">IFERROR(Y2IF(VLOOKUP('Xlookup set'!$S398,'Xlookup set'!$A$1:$R$1200,17,FALSE)=0,"",VLOOKUP('Xlookup set'!$S398,'Xlookup set'!$A$1:$R$1200,17,FALSE)),"")</f>
        <v/>
      </c>
      <c r="Q398" t="str">
        <f>IFERROR(IF(VLOOKUP('Xlookup set'!$S398,'Xlookup set'!$A$1:$R$1200,18,FALSE)=0,"",VLOOKUP('Xlookup set'!$S398,'Xlookup set'!$A$1:$R$1200,18,FALSE)),"")</f>
        <v/>
      </c>
    </row>
    <row r="399" spans="1:17">
      <c r="A399" t="str">
        <f>IFERROR(VLOOKUP('Xlookup set'!$S399,'Xlookup set'!$A$1:$R$1200,2,FALSE),"")</f>
        <v/>
      </c>
      <c r="B399" t="str">
        <f>IF(I399&lt;&gt;"",ドッグキャリー!$I$2,"")</f>
        <v/>
      </c>
      <c r="C399" t="str">
        <f t="shared" si="14"/>
        <v/>
      </c>
      <c r="D399" t="str">
        <f t="shared" si="15"/>
        <v/>
      </c>
      <c r="E399" t="str">
        <f>IFERROR(IF(VLOOKUP('Xlookup set'!$S399,'Xlookup set'!$A$1:$R$1200,6,FALSE)=0,"",VLOOKUP('Xlookup set'!$S399,'Xlookup set'!$A$1:$R$1200,6,FALSE)),"")</f>
        <v/>
      </c>
      <c r="F399" t="str">
        <f t="array" aca="1" ref="F399" ca="1">IFERROR(F(VLOOKUP('Xlookup set'!$S399,'Xlookup set'!$A$1:$R$1200,7,FALSE)=0,"",VLOOKUP('Xlookup set'!$S399,'Xlookup set'!$A$1:$R$1200,7,FALSE)),"")</f>
        <v/>
      </c>
      <c r="G399" t="str">
        <f>IFERROR(IF(VLOOKUP('Xlookup set'!$S399,'Xlookup set'!$A$1:$R$1200,8,FALSE)=0,"",VLOOKUP('Xlookup set'!$S399,'Xlookup set'!$A$1:$R$1200,8,FALSE)),"")</f>
        <v/>
      </c>
      <c r="H399" s="89" t="str">
        <f>IFERROR(IF(VLOOKUP('Xlookup set'!$S399,'Xlookup set'!$A$1:$R$1200,9,FALSE)=0,"",VLOOKUP('Xlookup set'!$S399,'Xlookup set'!$A$1:$R$1200,9,FALSE)),"")</f>
        <v/>
      </c>
      <c r="I399" t="str">
        <f>IFERROR(IF(VLOOKUP('Xlookup set'!$S399,'Xlookup set'!$A$1:$R$1200,10,FALSE)=0,"",VLOOKUP('Xlookup set'!$S399,'Xlookup set'!$A$1:$R$1200,10,FALSE)),"")</f>
        <v/>
      </c>
      <c r="J399" t="str">
        <f>IFERROR(IF(VLOOKUP('Xlookup set'!$S399,'Xlookup set'!$A$1:$R$1200,11,FALSE)=0,"",VLOOKUP('Xlookup set'!$S399,'Xlookup set'!$A$1:$R$1200,11,FALSE)),"")</f>
        <v/>
      </c>
      <c r="K399" t="str">
        <f>IFERROR(IF(VLOOKUP('Xlookup set'!$S399,'Xlookup set'!$A$1:$R$1200,12,FALSE)=0,"",VLOOKUP('Xlookup set'!$S399,'Xlookup set'!$A$1:$R$1200,12,FALSE)),"")</f>
        <v/>
      </c>
      <c r="L399" t="str">
        <f>IFERROR(IF(VLOOKUP('Xlookup set'!$S399,'Xlookup set'!$A$1:$R$1200,13,FALSE)=0,"",VLOOKUP('Xlookup set'!$S399,'Xlookup set'!$A$1:$R$1200,13,FALSE)),"")</f>
        <v/>
      </c>
      <c r="M399" t="str">
        <f>IFERROR(IF(VLOOKUP('Xlookup set'!$S399,'Xlookup set'!$A$1:$R$1200,14,FALSE)=0,"",VLOOKUP('Xlookup set'!$S399,'Xlookup set'!$A$1:$R$1200,14,FALSE)),"")</f>
        <v/>
      </c>
      <c r="N399" t="str">
        <f>IFERROR(IF(VLOOKUP('Xlookup set'!$S399,'Xlookup set'!$A$1:$R$1200,15,FALSE)=0,"",VLOOKUP('Xlookup set'!$S399,'Xlookup set'!$A$1:$R$1200,15,FALSE)),"")</f>
        <v/>
      </c>
      <c r="O399" t="str">
        <f>IFERROR(IF(VLOOKUP('Xlookup set'!$S399,'Xlookup set'!$A$1:$R$1200,16,FALSE)=0,"",VLOOKUP('Xlookup set'!$S399,'Xlookup set'!$A$1:$R$1200,16,FALSE)),"")</f>
        <v/>
      </c>
      <c r="P399" t="str">
        <f t="array" aca="1" ref="P399" ca="1">IFERROR(Y2IF(VLOOKUP('Xlookup set'!$S399,'Xlookup set'!$A$1:$R$1200,17,FALSE)=0,"",VLOOKUP('Xlookup set'!$S399,'Xlookup set'!$A$1:$R$1200,17,FALSE)),"")</f>
        <v/>
      </c>
      <c r="Q399" t="str">
        <f>IFERROR(IF(VLOOKUP('Xlookup set'!$S399,'Xlookup set'!$A$1:$R$1200,18,FALSE)=0,"",VLOOKUP('Xlookup set'!$S399,'Xlookup set'!$A$1:$R$1200,18,FALSE)),"")</f>
        <v/>
      </c>
    </row>
    <row r="400" spans="1:17">
      <c r="A400" t="str">
        <f>IFERROR(VLOOKUP('Xlookup set'!$S400,'Xlookup set'!$A$1:$R$1200,2,FALSE),"")</f>
        <v/>
      </c>
      <c r="B400" t="str">
        <f>IF(I400&lt;&gt;"",ドッグキャリー!$I$2,"")</f>
        <v/>
      </c>
      <c r="C400" t="str">
        <f t="shared" si="14"/>
        <v/>
      </c>
      <c r="D400" t="str">
        <f t="shared" si="15"/>
        <v/>
      </c>
      <c r="E400" t="str">
        <f>IFERROR(IF(VLOOKUP('Xlookup set'!$S400,'Xlookup set'!$A$1:$R$1200,6,FALSE)=0,"",VLOOKUP('Xlookup set'!$S400,'Xlookup set'!$A$1:$R$1200,6,FALSE)),"")</f>
        <v/>
      </c>
      <c r="F400" t="str">
        <f t="array" aca="1" ref="F400" ca="1">IFERROR(F(VLOOKUP('Xlookup set'!$S400,'Xlookup set'!$A$1:$R$1200,7,FALSE)=0,"",VLOOKUP('Xlookup set'!$S400,'Xlookup set'!$A$1:$R$1200,7,FALSE)),"")</f>
        <v/>
      </c>
      <c r="G400" t="str">
        <f>IFERROR(IF(VLOOKUP('Xlookup set'!$S400,'Xlookup set'!$A$1:$R$1200,8,FALSE)=0,"",VLOOKUP('Xlookup set'!$S400,'Xlookup set'!$A$1:$R$1200,8,FALSE)),"")</f>
        <v/>
      </c>
      <c r="H400" s="89" t="str">
        <f>IFERROR(IF(VLOOKUP('Xlookup set'!$S400,'Xlookup set'!$A$1:$R$1200,9,FALSE)=0,"",VLOOKUP('Xlookup set'!$S400,'Xlookup set'!$A$1:$R$1200,9,FALSE)),"")</f>
        <v/>
      </c>
      <c r="I400" t="str">
        <f>IFERROR(IF(VLOOKUP('Xlookup set'!$S400,'Xlookup set'!$A$1:$R$1200,10,FALSE)=0,"",VLOOKUP('Xlookup set'!$S400,'Xlookup set'!$A$1:$R$1200,10,FALSE)),"")</f>
        <v/>
      </c>
      <c r="J400" t="str">
        <f>IFERROR(IF(VLOOKUP('Xlookup set'!$S400,'Xlookup set'!$A$1:$R$1200,11,FALSE)=0,"",VLOOKUP('Xlookup set'!$S400,'Xlookup set'!$A$1:$R$1200,11,FALSE)),"")</f>
        <v/>
      </c>
      <c r="K400" t="str">
        <f>IFERROR(IF(VLOOKUP('Xlookup set'!$S400,'Xlookup set'!$A$1:$R$1200,12,FALSE)=0,"",VLOOKUP('Xlookup set'!$S400,'Xlookup set'!$A$1:$R$1200,12,FALSE)),"")</f>
        <v/>
      </c>
      <c r="L400" t="str">
        <f>IFERROR(IF(VLOOKUP('Xlookup set'!$S400,'Xlookup set'!$A$1:$R$1200,13,FALSE)=0,"",VLOOKUP('Xlookup set'!$S400,'Xlookup set'!$A$1:$R$1200,13,FALSE)),"")</f>
        <v/>
      </c>
      <c r="M400" t="str">
        <f>IFERROR(IF(VLOOKUP('Xlookup set'!$S400,'Xlookup set'!$A$1:$R$1200,14,FALSE)=0,"",VLOOKUP('Xlookup set'!$S400,'Xlookup set'!$A$1:$R$1200,14,FALSE)),"")</f>
        <v/>
      </c>
      <c r="N400" t="str">
        <f>IFERROR(IF(VLOOKUP('Xlookup set'!$S400,'Xlookup set'!$A$1:$R$1200,15,FALSE)=0,"",VLOOKUP('Xlookup set'!$S400,'Xlookup set'!$A$1:$R$1200,15,FALSE)),"")</f>
        <v/>
      </c>
      <c r="O400" t="str">
        <f>IFERROR(IF(VLOOKUP('Xlookup set'!$S400,'Xlookup set'!$A$1:$R$1200,16,FALSE)=0,"",VLOOKUP('Xlookup set'!$S400,'Xlookup set'!$A$1:$R$1200,16,FALSE)),"")</f>
        <v/>
      </c>
      <c r="P400" t="str">
        <f t="array" aca="1" ref="P400" ca="1">IFERROR(Y2IF(VLOOKUP('Xlookup set'!$S400,'Xlookup set'!$A$1:$R$1200,17,FALSE)=0,"",VLOOKUP('Xlookup set'!$S400,'Xlookup set'!$A$1:$R$1200,17,FALSE)),"")</f>
        <v/>
      </c>
      <c r="Q400" t="str">
        <f>IFERROR(IF(VLOOKUP('Xlookup set'!$S400,'Xlookup set'!$A$1:$R$1200,18,FALSE)=0,"",VLOOKUP('Xlookup set'!$S400,'Xlookup set'!$A$1:$R$1200,18,FALSE)),"")</f>
        <v/>
      </c>
    </row>
    <row r="401" spans="1:17">
      <c r="A401" t="str">
        <f>IFERROR(VLOOKUP('Xlookup set'!$S401,'Xlookup set'!$A$1:$R$1200,2,FALSE),"")</f>
        <v/>
      </c>
      <c r="B401" t="str">
        <f>IF(I401&lt;&gt;"",ドッグキャリー!$I$2,"")</f>
        <v/>
      </c>
      <c r="C401" t="str">
        <f t="shared" si="14"/>
        <v/>
      </c>
      <c r="D401" t="str">
        <f t="shared" si="15"/>
        <v/>
      </c>
      <c r="E401" t="str">
        <f>IFERROR(IF(VLOOKUP('Xlookup set'!$S401,'Xlookup set'!$A$1:$R$1200,6,FALSE)=0,"",VLOOKUP('Xlookup set'!$S401,'Xlookup set'!$A$1:$R$1200,6,FALSE)),"")</f>
        <v/>
      </c>
      <c r="F401" t="str">
        <f t="array" aca="1" ref="F401" ca="1">IFERROR(F(VLOOKUP('Xlookup set'!$S401,'Xlookup set'!$A$1:$R$1200,7,FALSE)=0,"",VLOOKUP('Xlookup set'!$S401,'Xlookup set'!$A$1:$R$1200,7,FALSE)),"")</f>
        <v/>
      </c>
      <c r="G401" t="str">
        <f>IFERROR(IF(VLOOKUP('Xlookup set'!$S401,'Xlookup set'!$A$1:$R$1200,8,FALSE)=0,"",VLOOKUP('Xlookup set'!$S401,'Xlookup set'!$A$1:$R$1200,8,FALSE)),"")</f>
        <v/>
      </c>
      <c r="H401" s="89" t="str">
        <f>IFERROR(IF(VLOOKUP('Xlookup set'!$S401,'Xlookup set'!$A$1:$R$1200,9,FALSE)=0,"",VLOOKUP('Xlookup set'!$S401,'Xlookup set'!$A$1:$R$1200,9,FALSE)),"")</f>
        <v/>
      </c>
      <c r="I401" t="str">
        <f>IFERROR(IF(VLOOKUP('Xlookup set'!$S401,'Xlookup set'!$A$1:$R$1200,10,FALSE)=0,"",VLOOKUP('Xlookup set'!$S401,'Xlookup set'!$A$1:$R$1200,10,FALSE)),"")</f>
        <v/>
      </c>
      <c r="J401" t="str">
        <f>IFERROR(IF(VLOOKUP('Xlookup set'!$S401,'Xlookup set'!$A$1:$R$1200,11,FALSE)=0,"",VLOOKUP('Xlookup set'!$S401,'Xlookup set'!$A$1:$R$1200,11,FALSE)),"")</f>
        <v/>
      </c>
      <c r="K401" t="str">
        <f>IFERROR(IF(VLOOKUP('Xlookup set'!$S401,'Xlookup set'!$A$1:$R$1200,12,FALSE)=0,"",VLOOKUP('Xlookup set'!$S401,'Xlookup set'!$A$1:$R$1200,12,FALSE)),"")</f>
        <v/>
      </c>
      <c r="L401" t="str">
        <f>IFERROR(IF(VLOOKUP('Xlookup set'!$S401,'Xlookup set'!$A$1:$R$1200,13,FALSE)=0,"",VLOOKUP('Xlookup set'!$S401,'Xlookup set'!$A$1:$R$1200,13,FALSE)),"")</f>
        <v/>
      </c>
      <c r="M401" t="str">
        <f>IFERROR(IF(VLOOKUP('Xlookup set'!$S401,'Xlookup set'!$A$1:$R$1200,14,FALSE)=0,"",VLOOKUP('Xlookup set'!$S401,'Xlookup set'!$A$1:$R$1200,14,FALSE)),"")</f>
        <v/>
      </c>
      <c r="N401" t="str">
        <f>IFERROR(IF(VLOOKUP('Xlookup set'!$S401,'Xlookup set'!$A$1:$R$1200,15,FALSE)=0,"",VLOOKUP('Xlookup set'!$S401,'Xlookup set'!$A$1:$R$1200,15,FALSE)),"")</f>
        <v/>
      </c>
      <c r="O401" t="str">
        <f>IFERROR(IF(VLOOKUP('Xlookup set'!$S401,'Xlookup set'!$A$1:$R$1200,16,FALSE)=0,"",VLOOKUP('Xlookup set'!$S401,'Xlookup set'!$A$1:$R$1200,16,FALSE)),"")</f>
        <v/>
      </c>
      <c r="P401" t="str">
        <f t="array" aca="1" ref="P401" ca="1">IFERROR(Y2IF(VLOOKUP('Xlookup set'!$S401,'Xlookup set'!$A$1:$R$1200,17,FALSE)=0,"",VLOOKUP('Xlookup set'!$S401,'Xlookup set'!$A$1:$R$1200,17,FALSE)),"")</f>
        <v/>
      </c>
      <c r="Q401" t="str">
        <f>IFERROR(IF(VLOOKUP('Xlookup set'!$S401,'Xlookup set'!$A$1:$R$1200,18,FALSE)=0,"",VLOOKUP('Xlookup set'!$S401,'Xlookup set'!$A$1:$R$1200,18,FALSE)),"")</f>
        <v/>
      </c>
    </row>
    <row r="402" spans="1:17">
      <c r="A402" t="str">
        <f>IFERROR(VLOOKUP('Xlookup set'!$S402,'Xlookup set'!$A$1:$R$1200,2,FALSE),"")</f>
        <v/>
      </c>
      <c r="B402" t="str">
        <f>IF(I402&lt;&gt;"",ドッグキャリー!$I$2,"")</f>
        <v/>
      </c>
      <c r="C402" t="str">
        <f t="shared" si="14"/>
        <v/>
      </c>
      <c r="D402" t="str">
        <f t="shared" si="15"/>
        <v/>
      </c>
      <c r="E402" t="str">
        <f>IFERROR(IF(VLOOKUP('Xlookup set'!$S402,'Xlookup set'!$A$1:$R$1200,6,FALSE)=0,"",VLOOKUP('Xlookup set'!$S402,'Xlookup set'!$A$1:$R$1200,6,FALSE)),"")</f>
        <v/>
      </c>
      <c r="F402" t="str">
        <f t="array" aca="1" ref="F402" ca="1">IFERROR(F(VLOOKUP('Xlookup set'!$S402,'Xlookup set'!$A$1:$R$1200,7,FALSE)=0,"",VLOOKUP('Xlookup set'!$S402,'Xlookup set'!$A$1:$R$1200,7,FALSE)),"")</f>
        <v/>
      </c>
      <c r="G402" t="str">
        <f>IFERROR(IF(VLOOKUP('Xlookup set'!$S402,'Xlookup set'!$A$1:$R$1200,8,FALSE)=0,"",VLOOKUP('Xlookup set'!$S402,'Xlookup set'!$A$1:$R$1200,8,FALSE)),"")</f>
        <v/>
      </c>
      <c r="H402" s="89" t="str">
        <f>IFERROR(IF(VLOOKUP('Xlookup set'!$S402,'Xlookup set'!$A$1:$R$1200,9,FALSE)=0,"",VLOOKUP('Xlookup set'!$S402,'Xlookup set'!$A$1:$R$1200,9,FALSE)),"")</f>
        <v/>
      </c>
      <c r="I402" t="str">
        <f>IFERROR(IF(VLOOKUP('Xlookup set'!$S402,'Xlookup set'!$A$1:$R$1200,10,FALSE)=0,"",VLOOKUP('Xlookup set'!$S402,'Xlookup set'!$A$1:$R$1200,10,FALSE)),"")</f>
        <v/>
      </c>
      <c r="J402" t="str">
        <f>IFERROR(IF(VLOOKUP('Xlookup set'!$S402,'Xlookup set'!$A$1:$R$1200,11,FALSE)=0,"",VLOOKUP('Xlookup set'!$S402,'Xlookup set'!$A$1:$R$1200,11,FALSE)),"")</f>
        <v/>
      </c>
      <c r="K402" t="str">
        <f>IFERROR(IF(VLOOKUP('Xlookup set'!$S402,'Xlookup set'!$A$1:$R$1200,12,FALSE)=0,"",VLOOKUP('Xlookup set'!$S402,'Xlookup set'!$A$1:$R$1200,12,FALSE)),"")</f>
        <v/>
      </c>
      <c r="L402" t="str">
        <f>IFERROR(IF(VLOOKUP('Xlookup set'!$S402,'Xlookup set'!$A$1:$R$1200,13,FALSE)=0,"",VLOOKUP('Xlookup set'!$S402,'Xlookup set'!$A$1:$R$1200,13,FALSE)),"")</f>
        <v/>
      </c>
      <c r="M402" t="str">
        <f>IFERROR(IF(VLOOKUP('Xlookup set'!$S402,'Xlookup set'!$A$1:$R$1200,14,FALSE)=0,"",VLOOKUP('Xlookup set'!$S402,'Xlookup set'!$A$1:$R$1200,14,FALSE)),"")</f>
        <v/>
      </c>
      <c r="N402" t="str">
        <f>IFERROR(IF(VLOOKUP('Xlookup set'!$S402,'Xlookup set'!$A$1:$R$1200,15,FALSE)=0,"",VLOOKUP('Xlookup set'!$S402,'Xlookup set'!$A$1:$R$1200,15,FALSE)),"")</f>
        <v/>
      </c>
      <c r="O402" t="str">
        <f>IFERROR(IF(VLOOKUP('Xlookup set'!$S402,'Xlookup set'!$A$1:$R$1200,16,FALSE)=0,"",VLOOKUP('Xlookup set'!$S402,'Xlookup set'!$A$1:$R$1200,16,FALSE)),"")</f>
        <v/>
      </c>
      <c r="P402" t="str">
        <f t="array" aca="1" ref="P402" ca="1">IFERROR(Y2IF(VLOOKUP('Xlookup set'!$S402,'Xlookup set'!$A$1:$R$1200,17,FALSE)=0,"",VLOOKUP('Xlookup set'!$S402,'Xlookup set'!$A$1:$R$1200,17,FALSE)),"")</f>
        <v/>
      </c>
      <c r="Q402" t="str">
        <f>IFERROR(IF(VLOOKUP('Xlookup set'!$S402,'Xlookup set'!$A$1:$R$1200,18,FALSE)=0,"",VLOOKUP('Xlookup set'!$S402,'Xlookup set'!$A$1:$R$1200,18,FALSE)),"")</f>
        <v/>
      </c>
    </row>
    <row r="403" spans="1:17">
      <c r="A403" t="str">
        <f>IFERROR(VLOOKUP('Xlookup set'!$S403,'Xlookup set'!$A$1:$R$1200,2,FALSE),"")</f>
        <v/>
      </c>
      <c r="B403" t="str">
        <f>IF(I403&lt;&gt;"",ドッグキャリー!$I$2,"")</f>
        <v/>
      </c>
      <c r="C403" t="str">
        <f t="shared" si="14"/>
        <v/>
      </c>
      <c r="D403" t="str">
        <f t="shared" si="15"/>
        <v/>
      </c>
      <c r="E403" t="str">
        <f>IFERROR(IF(VLOOKUP('Xlookup set'!$S403,'Xlookup set'!$A$1:$R$1200,6,FALSE)=0,"",VLOOKUP('Xlookup set'!$S403,'Xlookup set'!$A$1:$R$1200,6,FALSE)),"")</f>
        <v/>
      </c>
      <c r="F403" t="str">
        <f t="array" aca="1" ref="F403" ca="1">IFERROR(F(VLOOKUP('Xlookup set'!$S403,'Xlookup set'!$A$1:$R$1200,7,FALSE)=0,"",VLOOKUP('Xlookup set'!$S403,'Xlookup set'!$A$1:$R$1200,7,FALSE)),"")</f>
        <v/>
      </c>
      <c r="G403" t="str">
        <f>IFERROR(IF(VLOOKUP('Xlookup set'!$S403,'Xlookup set'!$A$1:$R$1200,8,FALSE)=0,"",VLOOKUP('Xlookup set'!$S403,'Xlookup set'!$A$1:$R$1200,8,FALSE)),"")</f>
        <v/>
      </c>
      <c r="H403" s="89" t="str">
        <f>IFERROR(IF(VLOOKUP('Xlookup set'!$S403,'Xlookup set'!$A$1:$R$1200,9,FALSE)=0,"",VLOOKUP('Xlookup set'!$S403,'Xlookup set'!$A$1:$R$1200,9,FALSE)),"")</f>
        <v/>
      </c>
      <c r="I403" t="str">
        <f>IFERROR(IF(VLOOKUP('Xlookup set'!$S403,'Xlookup set'!$A$1:$R$1200,10,FALSE)=0,"",VLOOKUP('Xlookup set'!$S403,'Xlookup set'!$A$1:$R$1200,10,FALSE)),"")</f>
        <v/>
      </c>
      <c r="J403" t="str">
        <f>IFERROR(IF(VLOOKUP('Xlookup set'!$S403,'Xlookup set'!$A$1:$R$1200,11,FALSE)=0,"",VLOOKUP('Xlookup set'!$S403,'Xlookup set'!$A$1:$R$1200,11,FALSE)),"")</f>
        <v/>
      </c>
      <c r="K403" t="str">
        <f>IFERROR(IF(VLOOKUP('Xlookup set'!$S403,'Xlookup set'!$A$1:$R$1200,12,FALSE)=0,"",VLOOKUP('Xlookup set'!$S403,'Xlookup set'!$A$1:$R$1200,12,FALSE)),"")</f>
        <v/>
      </c>
      <c r="L403" t="str">
        <f>IFERROR(IF(VLOOKUP('Xlookup set'!$S403,'Xlookup set'!$A$1:$R$1200,13,FALSE)=0,"",VLOOKUP('Xlookup set'!$S403,'Xlookup set'!$A$1:$R$1200,13,FALSE)),"")</f>
        <v/>
      </c>
      <c r="M403" t="str">
        <f>IFERROR(IF(VLOOKUP('Xlookup set'!$S403,'Xlookup set'!$A$1:$R$1200,14,FALSE)=0,"",VLOOKUP('Xlookup set'!$S403,'Xlookup set'!$A$1:$R$1200,14,FALSE)),"")</f>
        <v/>
      </c>
      <c r="N403" t="str">
        <f>IFERROR(IF(VLOOKUP('Xlookup set'!$S403,'Xlookup set'!$A$1:$R$1200,15,FALSE)=0,"",VLOOKUP('Xlookup set'!$S403,'Xlookup set'!$A$1:$R$1200,15,FALSE)),"")</f>
        <v/>
      </c>
      <c r="O403" t="str">
        <f>IFERROR(IF(VLOOKUP('Xlookup set'!$S403,'Xlookup set'!$A$1:$R$1200,16,FALSE)=0,"",VLOOKUP('Xlookup set'!$S403,'Xlookup set'!$A$1:$R$1200,16,FALSE)),"")</f>
        <v/>
      </c>
      <c r="P403" t="str">
        <f t="array" aca="1" ref="P403" ca="1">IFERROR(Y2IF(VLOOKUP('Xlookup set'!$S403,'Xlookup set'!$A$1:$R$1200,17,FALSE)=0,"",VLOOKUP('Xlookup set'!$S403,'Xlookup set'!$A$1:$R$1200,17,FALSE)),"")</f>
        <v/>
      </c>
      <c r="Q403" t="str">
        <f>IFERROR(IF(VLOOKUP('Xlookup set'!$S403,'Xlookup set'!$A$1:$R$1200,18,FALSE)=0,"",VLOOKUP('Xlookup set'!$S403,'Xlookup set'!$A$1:$R$1200,18,FALSE)),"")</f>
        <v/>
      </c>
    </row>
    <row r="404" spans="1:17">
      <c r="A404" t="str">
        <f>IFERROR(VLOOKUP('Xlookup set'!$S404,'Xlookup set'!$A$1:$R$1200,2,FALSE),"")</f>
        <v/>
      </c>
      <c r="B404" t="str">
        <f>IF(I404&lt;&gt;"",ドッグキャリー!$I$2,"")</f>
        <v/>
      </c>
      <c r="C404" t="str">
        <f t="shared" si="14"/>
        <v/>
      </c>
      <c r="D404" t="str">
        <f t="shared" si="15"/>
        <v/>
      </c>
      <c r="E404" t="str">
        <f>IFERROR(IF(VLOOKUP('Xlookup set'!$S404,'Xlookup set'!$A$1:$R$1200,6,FALSE)=0,"",VLOOKUP('Xlookup set'!$S404,'Xlookup set'!$A$1:$R$1200,6,FALSE)),"")</f>
        <v/>
      </c>
      <c r="F404" t="str">
        <f t="array" aca="1" ref="F404" ca="1">IFERROR(F(VLOOKUP('Xlookup set'!$S404,'Xlookup set'!$A$1:$R$1200,7,FALSE)=0,"",VLOOKUP('Xlookup set'!$S404,'Xlookup set'!$A$1:$R$1200,7,FALSE)),"")</f>
        <v/>
      </c>
      <c r="G404" t="str">
        <f>IFERROR(IF(VLOOKUP('Xlookup set'!$S404,'Xlookup set'!$A$1:$R$1200,8,FALSE)=0,"",VLOOKUP('Xlookup set'!$S404,'Xlookup set'!$A$1:$R$1200,8,FALSE)),"")</f>
        <v/>
      </c>
      <c r="H404" s="89" t="str">
        <f>IFERROR(IF(VLOOKUP('Xlookup set'!$S404,'Xlookup set'!$A$1:$R$1200,9,FALSE)=0,"",VLOOKUP('Xlookup set'!$S404,'Xlookup set'!$A$1:$R$1200,9,FALSE)),"")</f>
        <v/>
      </c>
      <c r="I404" t="str">
        <f>IFERROR(IF(VLOOKUP('Xlookup set'!$S404,'Xlookup set'!$A$1:$R$1200,10,FALSE)=0,"",VLOOKUP('Xlookup set'!$S404,'Xlookup set'!$A$1:$R$1200,10,FALSE)),"")</f>
        <v/>
      </c>
      <c r="J404" t="str">
        <f>IFERROR(IF(VLOOKUP('Xlookup set'!$S404,'Xlookup set'!$A$1:$R$1200,11,FALSE)=0,"",VLOOKUP('Xlookup set'!$S404,'Xlookup set'!$A$1:$R$1200,11,FALSE)),"")</f>
        <v/>
      </c>
      <c r="K404" t="str">
        <f>IFERROR(IF(VLOOKUP('Xlookup set'!$S404,'Xlookup set'!$A$1:$R$1200,12,FALSE)=0,"",VLOOKUP('Xlookup set'!$S404,'Xlookup set'!$A$1:$R$1200,12,FALSE)),"")</f>
        <v/>
      </c>
      <c r="L404" t="str">
        <f>IFERROR(IF(VLOOKUP('Xlookup set'!$S404,'Xlookup set'!$A$1:$R$1200,13,FALSE)=0,"",VLOOKUP('Xlookup set'!$S404,'Xlookup set'!$A$1:$R$1200,13,FALSE)),"")</f>
        <v/>
      </c>
      <c r="M404" t="str">
        <f>IFERROR(IF(VLOOKUP('Xlookup set'!$S404,'Xlookup set'!$A$1:$R$1200,14,FALSE)=0,"",VLOOKUP('Xlookup set'!$S404,'Xlookup set'!$A$1:$R$1200,14,FALSE)),"")</f>
        <v/>
      </c>
      <c r="N404" t="str">
        <f>IFERROR(IF(VLOOKUP('Xlookup set'!$S404,'Xlookup set'!$A$1:$R$1200,15,FALSE)=0,"",VLOOKUP('Xlookup set'!$S404,'Xlookup set'!$A$1:$R$1200,15,FALSE)),"")</f>
        <v/>
      </c>
      <c r="O404" t="str">
        <f>IFERROR(IF(VLOOKUP('Xlookup set'!$S404,'Xlookup set'!$A$1:$R$1200,16,FALSE)=0,"",VLOOKUP('Xlookup set'!$S404,'Xlookup set'!$A$1:$R$1200,16,FALSE)),"")</f>
        <v/>
      </c>
      <c r="P404" t="str">
        <f t="array" aca="1" ref="P404" ca="1">IFERROR(Y2IF(VLOOKUP('Xlookup set'!$S404,'Xlookup set'!$A$1:$R$1200,17,FALSE)=0,"",VLOOKUP('Xlookup set'!$S404,'Xlookup set'!$A$1:$R$1200,17,FALSE)),"")</f>
        <v/>
      </c>
      <c r="Q404" t="str">
        <f>IFERROR(IF(VLOOKUP('Xlookup set'!$S404,'Xlookup set'!$A$1:$R$1200,18,FALSE)=0,"",VLOOKUP('Xlookup set'!$S404,'Xlookup set'!$A$1:$R$1200,18,FALSE)),"")</f>
        <v/>
      </c>
    </row>
    <row r="405" spans="1:17">
      <c r="A405" t="str">
        <f>IFERROR(VLOOKUP('Xlookup set'!$S405,'Xlookup set'!$A$1:$R$1200,2,FALSE),"")</f>
        <v/>
      </c>
      <c r="B405" t="str">
        <f>IF(I405&lt;&gt;"",ドッグキャリー!$I$2,"")</f>
        <v/>
      </c>
      <c r="C405" t="str">
        <f t="shared" si="14"/>
        <v/>
      </c>
      <c r="D405" t="str">
        <f t="shared" si="15"/>
        <v/>
      </c>
      <c r="E405" t="str">
        <f>IFERROR(IF(VLOOKUP('Xlookup set'!$S405,'Xlookup set'!$A$1:$R$1200,6,FALSE)=0,"",VLOOKUP('Xlookup set'!$S405,'Xlookup set'!$A$1:$R$1200,6,FALSE)),"")</f>
        <v/>
      </c>
      <c r="F405" t="str">
        <f t="array" aca="1" ref="F405" ca="1">IFERROR(F(VLOOKUP('Xlookup set'!$S405,'Xlookup set'!$A$1:$R$1200,7,FALSE)=0,"",VLOOKUP('Xlookup set'!$S405,'Xlookup set'!$A$1:$R$1200,7,FALSE)),"")</f>
        <v/>
      </c>
      <c r="G405" t="str">
        <f>IFERROR(IF(VLOOKUP('Xlookup set'!$S405,'Xlookup set'!$A$1:$R$1200,8,FALSE)=0,"",VLOOKUP('Xlookup set'!$S405,'Xlookup set'!$A$1:$R$1200,8,FALSE)),"")</f>
        <v/>
      </c>
      <c r="H405" s="89" t="str">
        <f>IFERROR(IF(VLOOKUP('Xlookup set'!$S405,'Xlookup set'!$A$1:$R$1200,9,FALSE)=0,"",VLOOKUP('Xlookup set'!$S405,'Xlookup set'!$A$1:$R$1200,9,FALSE)),"")</f>
        <v/>
      </c>
      <c r="I405" t="str">
        <f>IFERROR(IF(VLOOKUP('Xlookup set'!$S405,'Xlookup set'!$A$1:$R$1200,10,FALSE)=0,"",VLOOKUP('Xlookup set'!$S405,'Xlookup set'!$A$1:$R$1200,10,FALSE)),"")</f>
        <v/>
      </c>
      <c r="J405" t="str">
        <f>IFERROR(IF(VLOOKUP('Xlookup set'!$S405,'Xlookup set'!$A$1:$R$1200,11,FALSE)=0,"",VLOOKUP('Xlookup set'!$S405,'Xlookup set'!$A$1:$R$1200,11,FALSE)),"")</f>
        <v/>
      </c>
      <c r="K405" t="str">
        <f>IFERROR(IF(VLOOKUP('Xlookup set'!$S405,'Xlookup set'!$A$1:$R$1200,12,FALSE)=0,"",VLOOKUP('Xlookup set'!$S405,'Xlookup set'!$A$1:$R$1200,12,FALSE)),"")</f>
        <v/>
      </c>
      <c r="L405" t="str">
        <f>IFERROR(IF(VLOOKUP('Xlookup set'!$S405,'Xlookup set'!$A$1:$R$1200,13,FALSE)=0,"",VLOOKUP('Xlookup set'!$S405,'Xlookup set'!$A$1:$R$1200,13,FALSE)),"")</f>
        <v/>
      </c>
      <c r="M405" t="str">
        <f>IFERROR(IF(VLOOKUP('Xlookup set'!$S405,'Xlookup set'!$A$1:$R$1200,14,FALSE)=0,"",VLOOKUP('Xlookup set'!$S405,'Xlookup set'!$A$1:$R$1200,14,FALSE)),"")</f>
        <v/>
      </c>
      <c r="N405" t="str">
        <f>IFERROR(IF(VLOOKUP('Xlookup set'!$S405,'Xlookup set'!$A$1:$R$1200,15,FALSE)=0,"",VLOOKUP('Xlookup set'!$S405,'Xlookup set'!$A$1:$R$1200,15,FALSE)),"")</f>
        <v/>
      </c>
      <c r="O405" t="str">
        <f>IFERROR(IF(VLOOKUP('Xlookup set'!$S405,'Xlookup set'!$A$1:$R$1200,16,FALSE)=0,"",VLOOKUP('Xlookup set'!$S405,'Xlookup set'!$A$1:$R$1200,16,FALSE)),"")</f>
        <v/>
      </c>
      <c r="P405" t="str">
        <f t="array" aca="1" ref="P405" ca="1">IFERROR(Y2IF(VLOOKUP('Xlookup set'!$S405,'Xlookup set'!$A$1:$R$1200,17,FALSE)=0,"",VLOOKUP('Xlookup set'!$S405,'Xlookup set'!$A$1:$R$1200,17,FALSE)),"")</f>
        <v/>
      </c>
      <c r="Q405" t="str">
        <f>IFERROR(IF(VLOOKUP('Xlookup set'!$S405,'Xlookup set'!$A$1:$R$1200,18,FALSE)=0,"",VLOOKUP('Xlookup set'!$S405,'Xlookup set'!$A$1:$R$1200,18,FALSE)),"")</f>
        <v/>
      </c>
    </row>
    <row r="406" spans="1:17">
      <c r="A406" t="str">
        <f>IFERROR(VLOOKUP('Xlookup set'!$S406,'Xlookup set'!$A$1:$R$1200,2,FALSE),"")</f>
        <v/>
      </c>
      <c r="B406" t="str">
        <f>IF(I406&lt;&gt;"",ドッグキャリー!$I$2,"")</f>
        <v/>
      </c>
      <c r="C406" t="str">
        <f t="shared" si="14"/>
        <v/>
      </c>
      <c r="D406" t="str">
        <f t="shared" si="15"/>
        <v/>
      </c>
      <c r="E406" t="str">
        <f>IFERROR(IF(VLOOKUP('Xlookup set'!$S406,'Xlookup set'!$A$1:$R$1200,6,FALSE)=0,"",VLOOKUP('Xlookup set'!$S406,'Xlookup set'!$A$1:$R$1200,6,FALSE)),"")</f>
        <v/>
      </c>
      <c r="F406" t="str">
        <f t="array" aca="1" ref="F406" ca="1">IFERROR(F(VLOOKUP('Xlookup set'!$S406,'Xlookup set'!$A$1:$R$1200,7,FALSE)=0,"",VLOOKUP('Xlookup set'!$S406,'Xlookup set'!$A$1:$R$1200,7,FALSE)),"")</f>
        <v/>
      </c>
      <c r="G406" t="str">
        <f>IFERROR(IF(VLOOKUP('Xlookup set'!$S406,'Xlookup set'!$A$1:$R$1200,8,FALSE)=0,"",VLOOKUP('Xlookup set'!$S406,'Xlookup set'!$A$1:$R$1200,8,FALSE)),"")</f>
        <v/>
      </c>
      <c r="H406" s="89" t="str">
        <f>IFERROR(IF(VLOOKUP('Xlookup set'!$S406,'Xlookup set'!$A$1:$R$1200,9,FALSE)=0,"",VLOOKUP('Xlookup set'!$S406,'Xlookup set'!$A$1:$R$1200,9,FALSE)),"")</f>
        <v/>
      </c>
      <c r="I406" t="str">
        <f>IFERROR(IF(VLOOKUP('Xlookup set'!$S406,'Xlookup set'!$A$1:$R$1200,10,FALSE)=0,"",VLOOKUP('Xlookup set'!$S406,'Xlookup set'!$A$1:$R$1200,10,FALSE)),"")</f>
        <v/>
      </c>
      <c r="J406" t="str">
        <f>IFERROR(IF(VLOOKUP('Xlookup set'!$S406,'Xlookup set'!$A$1:$R$1200,11,FALSE)=0,"",VLOOKUP('Xlookup set'!$S406,'Xlookup set'!$A$1:$R$1200,11,FALSE)),"")</f>
        <v/>
      </c>
      <c r="K406" t="str">
        <f>IFERROR(IF(VLOOKUP('Xlookup set'!$S406,'Xlookup set'!$A$1:$R$1200,12,FALSE)=0,"",VLOOKUP('Xlookup set'!$S406,'Xlookup set'!$A$1:$R$1200,12,FALSE)),"")</f>
        <v/>
      </c>
      <c r="L406" t="str">
        <f>IFERROR(IF(VLOOKUP('Xlookup set'!$S406,'Xlookup set'!$A$1:$R$1200,13,FALSE)=0,"",VLOOKUP('Xlookup set'!$S406,'Xlookup set'!$A$1:$R$1200,13,FALSE)),"")</f>
        <v/>
      </c>
      <c r="M406" t="str">
        <f>IFERROR(IF(VLOOKUP('Xlookup set'!$S406,'Xlookup set'!$A$1:$R$1200,14,FALSE)=0,"",VLOOKUP('Xlookup set'!$S406,'Xlookup set'!$A$1:$R$1200,14,FALSE)),"")</f>
        <v/>
      </c>
      <c r="N406" t="str">
        <f>IFERROR(IF(VLOOKUP('Xlookup set'!$S406,'Xlookup set'!$A$1:$R$1200,15,FALSE)=0,"",VLOOKUP('Xlookup set'!$S406,'Xlookup set'!$A$1:$R$1200,15,FALSE)),"")</f>
        <v/>
      </c>
      <c r="O406" t="str">
        <f>IFERROR(IF(VLOOKUP('Xlookup set'!$S406,'Xlookup set'!$A$1:$R$1200,16,FALSE)=0,"",VLOOKUP('Xlookup set'!$S406,'Xlookup set'!$A$1:$R$1200,16,FALSE)),"")</f>
        <v/>
      </c>
      <c r="P406" t="str">
        <f t="array" aca="1" ref="P406" ca="1">IFERROR(Y2IF(VLOOKUP('Xlookup set'!$S406,'Xlookup set'!$A$1:$R$1200,17,FALSE)=0,"",VLOOKUP('Xlookup set'!$S406,'Xlookup set'!$A$1:$R$1200,17,FALSE)),"")</f>
        <v/>
      </c>
      <c r="Q406" t="str">
        <f>IFERROR(IF(VLOOKUP('Xlookup set'!$S406,'Xlookup set'!$A$1:$R$1200,18,FALSE)=0,"",VLOOKUP('Xlookup set'!$S406,'Xlookup set'!$A$1:$R$1200,18,FALSE)),"")</f>
        <v/>
      </c>
    </row>
    <row r="407" spans="1:17">
      <c r="A407" t="str">
        <f>IFERROR(VLOOKUP('Xlookup set'!$S407,'Xlookup set'!$A$1:$R$1200,2,FALSE),"")</f>
        <v/>
      </c>
      <c r="B407" t="str">
        <f>IF(I407&lt;&gt;"",ドッグキャリー!$I$2,"")</f>
        <v/>
      </c>
      <c r="C407" t="str">
        <f t="shared" si="14"/>
        <v/>
      </c>
      <c r="D407" t="str">
        <f t="shared" si="15"/>
        <v/>
      </c>
      <c r="E407" t="str">
        <f>IFERROR(IF(VLOOKUP('Xlookup set'!$S407,'Xlookup set'!$A$1:$R$1200,6,FALSE)=0,"",VLOOKUP('Xlookup set'!$S407,'Xlookup set'!$A$1:$R$1200,6,FALSE)),"")</f>
        <v/>
      </c>
      <c r="F407" t="str">
        <f t="array" aca="1" ref="F407" ca="1">IFERROR(F(VLOOKUP('Xlookup set'!$S407,'Xlookup set'!$A$1:$R$1200,7,FALSE)=0,"",VLOOKUP('Xlookup set'!$S407,'Xlookup set'!$A$1:$R$1200,7,FALSE)),"")</f>
        <v/>
      </c>
      <c r="G407" t="str">
        <f>IFERROR(IF(VLOOKUP('Xlookup set'!$S407,'Xlookup set'!$A$1:$R$1200,8,FALSE)=0,"",VLOOKUP('Xlookup set'!$S407,'Xlookup set'!$A$1:$R$1200,8,FALSE)),"")</f>
        <v/>
      </c>
      <c r="H407" s="89" t="str">
        <f>IFERROR(IF(VLOOKUP('Xlookup set'!$S407,'Xlookup set'!$A$1:$R$1200,9,FALSE)=0,"",VLOOKUP('Xlookup set'!$S407,'Xlookup set'!$A$1:$R$1200,9,FALSE)),"")</f>
        <v/>
      </c>
      <c r="I407" t="str">
        <f>IFERROR(IF(VLOOKUP('Xlookup set'!$S407,'Xlookup set'!$A$1:$R$1200,10,FALSE)=0,"",VLOOKUP('Xlookup set'!$S407,'Xlookup set'!$A$1:$R$1200,10,FALSE)),"")</f>
        <v/>
      </c>
      <c r="J407" t="str">
        <f>IFERROR(IF(VLOOKUP('Xlookup set'!$S407,'Xlookup set'!$A$1:$R$1200,11,FALSE)=0,"",VLOOKUP('Xlookup set'!$S407,'Xlookup set'!$A$1:$R$1200,11,FALSE)),"")</f>
        <v/>
      </c>
      <c r="K407" t="str">
        <f>IFERROR(IF(VLOOKUP('Xlookup set'!$S407,'Xlookup set'!$A$1:$R$1200,12,FALSE)=0,"",VLOOKUP('Xlookup set'!$S407,'Xlookup set'!$A$1:$R$1200,12,FALSE)),"")</f>
        <v/>
      </c>
      <c r="L407" t="str">
        <f>IFERROR(IF(VLOOKUP('Xlookup set'!$S407,'Xlookup set'!$A$1:$R$1200,13,FALSE)=0,"",VLOOKUP('Xlookup set'!$S407,'Xlookup set'!$A$1:$R$1200,13,FALSE)),"")</f>
        <v/>
      </c>
      <c r="M407" t="str">
        <f>IFERROR(IF(VLOOKUP('Xlookup set'!$S407,'Xlookup set'!$A$1:$R$1200,14,FALSE)=0,"",VLOOKUP('Xlookup set'!$S407,'Xlookup set'!$A$1:$R$1200,14,FALSE)),"")</f>
        <v/>
      </c>
      <c r="N407" t="str">
        <f>IFERROR(IF(VLOOKUP('Xlookup set'!$S407,'Xlookup set'!$A$1:$R$1200,15,FALSE)=0,"",VLOOKUP('Xlookup set'!$S407,'Xlookup set'!$A$1:$R$1200,15,FALSE)),"")</f>
        <v/>
      </c>
      <c r="O407" t="str">
        <f>IFERROR(IF(VLOOKUP('Xlookup set'!$S407,'Xlookup set'!$A$1:$R$1200,16,FALSE)=0,"",VLOOKUP('Xlookup set'!$S407,'Xlookup set'!$A$1:$R$1200,16,FALSE)),"")</f>
        <v/>
      </c>
      <c r="P407" t="str">
        <f t="array" aca="1" ref="P407" ca="1">IFERROR(Y2IF(VLOOKUP('Xlookup set'!$S407,'Xlookup set'!$A$1:$R$1200,17,FALSE)=0,"",VLOOKUP('Xlookup set'!$S407,'Xlookup set'!$A$1:$R$1200,17,FALSE)),"")</f>
        <v/>
      </c>
      <c r="Q407" t="str">
        <f>IFERROR(IF(VLOOKUP('Xlookup set'!$S407,'Xlookup set'!$A$1:$R$1200,18,FALSE)=0,"",VLOOKUP('Xlookup set'!$S407,'Xlookup set'!$A$1:$R$1200,18,FALSE)),"")</f>
        <v/>
      </c>
    </row>
    <row r="408" spans="1:17">
      <c r="A408" t="str">
        <f>IFERROR(VLOOKUP('Xlookup set'!$S408,'Xlookup set'!$A$1:$R$1200,2,FALSE),"")</f>
        <v/>
      </c>
      <c r="B408" t="str">
        <f>IF(I408&lt;&gt;"",ドッグキャリー!$I$2,"")</f>
        <v/>
      </c>
      <c r="C408" t="str">
        <f t="shared" si="14"/>
        <v/>
      </c>
      <c r="D408" t="str">
        <f t="shared" si="15"/>
        <v/>
      </c>
      <c r="E408" t="str">
        <f>IFERROR(IF(VLOOKUP('Xlookup set'!$S408,'Xlookup set'!$A$1:$R$1200,6,FALSE)=0,"",VLOOKUP('Xlookup set'!$S408,'Xlookup set'!$A$1:$R$1200,6,FALSE)),"")</f>
        <v/>
      </c>
      <c r="F408" t="str">
        <f t="array" aca="1" ref="F408" ca="1">IFERROR(F(VLOOKUP('Xlookup set'!$S408,'Xlookup set'!$A$1:$R$1200,7,FALSE)=0,"",VLOOKUP('Xlookup set'!$S408,'Xlookup set'!$A$1:$R$1200,7,FALSE)),"")</f>
        <v/>
      </c>
      <c r="G408" t="str">
        <f>IFERROR(IF(VLOOKUP('Xlookup set'!$S408,'Xlookup set'!$A$1:$R$1200,8,FALSE)=0,"",VLOOKUP('Xlookup set'!$S408,'Xlookup set'!$A$1:$R$1200,8,FALSE)),"")</f>
        <v/>
      </c>
      <c r="H408" s="89" t="str">
        <f>IFERROR(IF(VLOOKUP('Xlookup set'!$S408,'Xlookup set'!$A$1:$R$1200,9,FALSE)=0,"",VLOOKUP('Xlookup set'!$S408,'Xlookup set'!$A$1:$R$1200,9,FALSE)),"")</f>
        <v/>
      </c>
      <c r="I408" t="str">
        <f>IFERROR(IF(VLOOKUP('Xlookup set'!$S408,'Xlookup set'!$A$1:$R$1200,10,FALSE)=0,"",VLOOKUP('Xlookup set'!$S408,'Xlookup set'!$A$1:$R$1200,10,FALSE)),"")</f>
        <v/>
      </c>
      <c r="J408" t="str">
        <f>IFERROR(IF(VLOOKUP('Xlookup set'!$S408,'Xlookup set'!$A$1:$R$1200,11,FALSE)=0,"",VLOOKUP('Xlookup set'!$S408,'Xlookup set'!$A$1:$R$1200,11,FALSE)),"")</f>
        <v/>
      </c>
      <c r="K408" t="str">
        <f>IFERROR(IF(VLOOKUP('Xlookup set'!$S408,'Xlookup set'!$A$1:$R$1200,12,FALSE)=0,"",VLOOKUP('Xlookup set'!$S408,'Xlookup set'!$A$1:$R$1200,12,FALSE)),"")</f>
        <v/>
      </c>
      <c r="L408" t="str">
        <f>IFERROR(IF(VLOOKUP('Xlookup set'!$S408,'Xlookup set'!$A$1:$R$1200,13,FALSE)=0,"",VLOOKUP('Xlookup set'!$S408,'Xlookup set'!$A$1:$R$1200,13,FALSE)),"")</f>
        <v/>
      </c>
      <c r="M408" t="str">
        <f>IFERROR(IF(VLOOKUP('Xlookup set'!$S408,'Xlookup set'!$A$1:$R$1200,14,FALSE)=0,"",VLOOKUP('Xlookup set'!$S408,'Xlookup set'!$A$1:$R$1200,14,FALSE)),"")</f>
        <v/>
      </c>
      <c r="N408" t="str">
        <f>IFERROR(IF(VLOOKUP('Xlookup set'!$S408,'Xlookup set'!$A$1:$R$1200,15,FALSE)=0,"",VLOOKUP('Xlookup set'!$S408,'Xlookup set'!$A$1:$R$1200,15,FALSE)),"")</f>
        <v/>
      </c>
      <c r="O408" t="str">
        <f>IFERROR(IF(VLOOKUP('Xlookup set'!$S408,'Xlookup set'!$A$1:$R$1200,16,FALSE)=0,"",VLOOKUP('Xlookup set'!$S408,'Xlookup set'!$A$1:$R$1200,16,FALSE)),"")</f>
        <v/>
      </c>
      <c r="P408" t="str">
        <f t="array" aca="1" ref="P408" ca="1">IFERROR(Y2IF(VLOOKUP('Xlookup set'!$S408,'Xlookup set'!$A$1:$R$1200,17,FALSE)=0,"",VLOOKUP('Xlookup set'!$S408,'Xlookup set'!$A$1:$R$1200,17,FALSE)),"")</f>
        <v/>
      </c>
      <c r="Q408" t="str">
        <f>IFERROR(IF(VLOOKUP('Xlookup set'!$S408,'Xlookup set'!$A$1:$R$1200,18,FALSE)=0,"",VLOOKUP('Xlookup set'!$S408,'Xlookup set'!$A$1:$R$1200,18,FALSE)),"")</f>
        <v/>
      </c>
    </row>
    <row r="409" spans="1:17">
      <c r="A409" t="str">
        <f>IFERROR(VLOOKUP('Xlookup set'!$S409,'Xlookup set'!$A$1:$R$1200,2,FALSE),"")</f>
        <v/>
      </c>
      <c r="B409" t="str">
        <f>IF(I409&lt;&gt;"",ドッグキャリー!$I$2,"")</f>
        <v/>
      </c>
      <c r="C409" t="str">
        <f t="shared" si="14"/>
        <v/>
      </c>
      <c r="D409" t="str">
        <f t="shared" si="15"/>
        <v/>
      </c>
      <c r="E409" t="str">
        <f>IFERROR(IF(VLOOKUP('Xlookup set'!$S409,'Xlookup set'!$A$1:$R$1200,6,FALSE)=0,"",VLOOKUP('Xlookup set'!$S409,'Xlookup set'!$A$1:$R$1200,6,FALSE)),"")</f>
        <v/>
      </c>
      <c r="F409" t="str">
        <f t="array" aca="1" ref="F409" ca="1">IFERROR(F(VLOOKUP('Xlookup set'!$S409,'Xlookup set'!$A$1:$R$1200,7,FALSE)=0,"",VLOOKUP('Xlookup set'!$S409,'Xlookup set'!$A$1:$R$1200,7,FALSE)),"")</f>
        <v/>
      </c>
      <c r="G409" t="str">
        <f>IFERROR(IF(VLOOKUP('Xlookup set'!$S409,'Xlookup set'!$A$1:$R$1200,8,FALSE)=0,"",VLOOKUP('Xlookup set'!$S409,'Xlookup set'!$A$1:$R$1200,8,FALSE)),"")</f>
        <v/>
      </c>
      <c r="H409" s="89" t="str">
        <f>IFERROR(IF(VLOOKUP('Xlookup set'!$S409,'Xlookup set'!$A$1:$R$1200,9,FALSE)=0,"",VLOOKUP('Xlookup set'!$S409,'Xlookup set'!$A$1:$R$1200,9,FALSE)),"")</f>
        <v/>
      </c>
      <c r="I409" t="str">
        <f>IFERROR(IF(VLOOKUP('Xlookup set'!$S409,'Xlookup set'!$A$1:$R$1200,10,FALSE)=0,"",VLOOKUP('Xlookup set'!$S409,'Xlookup set'!$A$1:$R$1200,10,FALSE)),"")</f>
        <v/>
      </c>
      <c r="J409" t="str">
        <f>IFERROR(IF(VLOOKUP('Xlookup set'!$S409,'Xlookup set'!$A$1:$R$1200,11,FALSE)=0,"",VLOOKUP('Xlookup set'!$S409,'Xlookup set'!$A$1:$R$1200,11,FALSE)),"")</f>
        <v/>
      </c>
      <c r="K409" t="str">
        <f>IFERROR(IF(VLOOKUP('Xlookup set'!$S409,'Xlookup set'!$A$1:$R$1200,12,FALSE)=0,"",VLOOKUP('Xlookup set'!$S409,'Xlookup set'!$A$1:$R$1200,12,FALSE)),"")</f>
        <v/>
      </c>
      <c r="L409" t="str">
        <f>IFERROR(IF(VLOOKUP('Xlookup set'!$S409,'Xlookup set'!$A$1:$R$1200,13,FALSE)=0,"",VLOOKUP('Xlookup set'!$S409,'Xlookup set'!$A$1:$R$1200,13,FALSE)),"")</f>
        <v/>
      </c>
      <c r="M409" t="str">
        <f>IFERROR(IF(VLOOKUP('Xlookup set'!$S409,'Xlookup set'!$A$1:$R$1200,14,FALSE)=0,"",VLOOKUP('Xlookup set'!$S409,'Xlookup set'!$A$1:$R$1200,14,FALSE)),"")</f>
        <v/>
      </c>
      <c r="N409" t="str">
        <f>IFERROR(IF(VLOOKUP('Xlookup set'!$S409,'Xlookup set'!$A$1:$R$1200,15,FALSE)=0,"",VLOOKUP('Xlookup set'!$S409,'Xlookup set'!$A$1:$R$1200,15,FALSE)),"")</f>
        <v/>
      </c>
      <c r="O409" t="str">
        <f>IFERROR(IF(VLOOKUP('Xlookup set'!$S409,'Xlookup set'!$A$1:$R$1200,16,FALSE)=0,"",VLOOKUP('Xlookup set'!$S409,'Xlookup set'!$A$1:$R$1200,16,FALSE)),"")</f>
        <v/>
      </c>
      <c r="P409" t="str">
        <f t="array" aca="1" ref="P409" ca="1">IFERROR(Y2IF(VLOOKUP('Xlookup set'!$S409,'Xlookup set'!$A$1:$R$1200,17,FALSE)=0,"",VLOOKUP('Xlookup set'!$S409,'Xlookup set'!$A$1:$R$1200,17,FALSE)),"")</f>
        <v/>
      </c>
      <c r="Q409" t="str">
        <f>IFERROR(IF(VLOOKUP('Xlookup set'!$S409,'Xlookup set'!$A$1:$R$1200,18,FALSE)=0,"",VLOOKUP('Xlookup set'!$S409,'Xlookup set'!$A$1:$R$1200,18,FALSE)),"")</f>
        <v/>
      </c>
    </row>
    <row r="410" spans="1:17">
      <c r="A410" t="str">
        <f>IFERROR(VLOOKUP('Xlookup set'!$S410,'Xlookup set'!$A$1:$R$1200,2,FALSE),"")</f>
        <v/>
      </c>
      <c r="B410" t="str">
        <f>IF(I410&lt;&gt;"",ドッグキャリー!$I$2,"")</f>
        <v/>
      </c>
      <c r="C410" t="str">
        <f t="shared" si="14"/>
        <v/>
      </c>
      <c r="D410" t="str">
        <f t="shared" si="15"/>
        <v/>
      </c>
      <c r="E410" t="str">
        <f>IFERROR(IF(VLOOKUP('Xlookup set'!$S410,'Xlookup set'!$A$1:$R$1200,6,FALSE)=0,"",VLOOKUP('Xlookup set'!$S410,'Xlookup set'!$A$1:$R$1200,6,FALSE)),"")</f>
        <v/>
      </c>
      <c r="F410" t="str">
        <f t="array" aca="1" ref="F410" ca="1">IFERROR(F(VLOOKUP('Xlookup set'!$S410,'Xlookup set'!$A$1:$R$1200,7,FALSE)=0,"",VLOOKUP('Xlookup set'!$S410,'Xlookup set'!$A$1:$R$1200,7,FALSE)),"")</f>
        <v/>
      </c>
      <c r="G410" t="str">
        <f>IFERROR(IF(VLOOKUP('Xlookup set'!$S410,'Xlookup set'!$A$1:$R$1200,8,FALSE)=0,"",VLOOKUP('Xlookup set'!$S410,'Xlookup set'!$A$1:$R$1200,8,FALSE)),"")</f>
        <v/>
      </c>
      <c r="H410" s="89" t="str">
        <f>IFERROR(IF(VLOOKUP('Xlookup set'!$S410,'Xlookup set'!$A$1:$R$1200,9,FALSE)=0,"",VLOOKUP('Xlookup set'!$S410,'Xlookup set'!$A$1:$R$1200,9,FALSE)),"")</f>
        <v/>
      </c>
      <c r="I410" t="str">
        <f>IFERROR(IF(VLOOKUP('Xlookup set'!$S410,'Xlookup set'!$A$1:$R$1200,10,FALSE)=0,"",VLOOKUP('Xlookup set'!$S410,'Xlookup set'!$A$1:$R$1200,10,FALSE)),"")</f>
        <v/>
      </c>
      <c r="J410" t="str">
        <f>IFERROR(IF(VLOOKUP('Xlookup set'!$S410,'Xlookup set'!$A$1:$R$1200,11,FALSE)=0,"",VLOOKUP('Xlookup set'!$S410,'Xlookup set'!$A$1:$R$1200,11,FALSE)),"")</f>
        <v/>
      </c>
      <c r="K410" t="str">
        <f>IFERROR(IF(VLOOKUP('Xlookup set'!$S410,'Xlookup set'!$A$1:$R$1200,12,FALSE)=0,"",VLOOKUP('Xlookup set'!$S410,'Xlookup set'!$A$1:$R$1200,12,FALSE)),"")</f>
        <v/>
      </c>
      <c r="L410" t="str">
        <f>IFERROR(IF(VLOOKUP('Xlookup set'!$S410,'Xlookup set'!$A$1:$R$1200,13,FALSE)=0,"",VLOOKUP('Xlookup set'!$S410,'Xlookup set'!$A$1:$R$1200,13,FALSE)),"")</f>
        <v/>
      </c>
      <c r="M410" t="str">
        <f>IFERROR(IF(VLOOKUP('Xlookup set'!$S410,'Xlookup set'!$A$1:$R$1200,14,FALSE)=0,"",VLOOKUP('Xlookup set'!$S410,'Xlookup set'!$A$1:$R$1200,14,FALSE)),"")</f>
        <v/>
      </c>
      <c r="N410" t="str">
        <f>IFERROR(IF(VLOOKUP('Xlookup set'!$S410,'Xlookup set'!$A$1:$R$1200,15,FALSE)=0,"",VLOOKUP('Xlookup set'!$S410,'Xlookup set'!$A$1:$R$1200,15,FALSE)),"")</f>
        <v/>
      </c>
      <c r="O410" t="str">
        <f>IFERROR(IF(VLOOKUP('Xlookup set'!$S410,'Xlookup set'!$A$1:$R$1200,16,FALSE)=0,"",VLOOKUP('Xlookup set'!$S410,'Xlookup set'!$A$1:$R$1200,16,FALSE)),"")</f>
        <v/>
      </c>
      <c r="P410" t="str">
        <f t="array" aca="1" ref="P410" ca="1">IFERROR(Y2IF(VLOOKUP('Xlookup set'!$S410,'Xlookup set'!$A$1:$R$1200,17,FALSE)=0,"",VLOOKUP('Xlookup set'!$S410,'Xlookup set'!$A$1:$R$1200,17,FALSE)),"")</f>
        <v/>
      </c>
      <c r="Q410" t="str">
        <f>IFERROR(IF(VLOOKUP('Xlookup set'!$S410,'Xlookup set'!$A$1:$R$1200,18,FALSE)=0,"",VLOOKUP('Xlookup set'!$S410,'Xlookup set'!$A$1:$R$1200,18,FALSE)),"")</f>
        <v/>
      </c>
    </row>
    <row r="411" spans="1:17">
      <c r="A411" t="str">
        <f>IFERROR(VLOOKUP('Xlookup set'!$S411,'Xlookup set'!$A$1:$R$1200,2,FALSE),"")</f>
        <v/>
      </c>
      <c r="B411" t="str">
        <f>IF(I411&lt;&gt;"",ドッグキャリー!$I$2,"")</f>
        <v/>
      </c>
      <c r="C411" t="str">
        <f t="shared" si="14"/>
        <v/>
      </c>
      <c r="D411" t="str">
        <f t="shared" si="15"/>
        <v/>
      </c>
      <c r="E411" t="str">
        <f>IFERROR(IF(VLOOKUP('Xlookup set'!$S411,'Xlookup set'!$A$1:$R$1200,6,FALSE)=0,"",VLOOKUP('Xlookup set'!$S411,'Xlookup set'!$A$1:$R$1200,6,FALSE)),"")</f>
        <v/>
      </c>
      <c r="F411" t="str">
        <f t="array" aca="1" ref="F411" ca="1">IFERROR(F(VLOOKUP('Xlookup set'!$S411,'Xlookup set'!$A$1:$R$1200,7,FALSE)=0,"",VLOOKUP('Xlookup set'!$S411,'Xlookup set'!$A$1:$R$1200,7,FALSE)),"")</f>
        <v/>
      </c>
      <c r="G411" t="str">
        <f>IFERROR(IF(VLOOKUP('Xlookup set'!$S411,'Xlookup set'!$A$1:$R$1200,8,FALSE)=0,"",VLOOKUP('Xlookup set'!$S411,'Xlookup set'!$A$1:$R$1200,8,FALSE)),"")</f>
        <v/>
      </c>
      <c r="H411" s="89" t="str">
        <f>IFERROR(IF(VLOOKUP('Xlookup set'!$S411,'Xlookup set'!$A$1:$R$1200,9,FALSE)=0,"",VLOOKUP('Xlookup set'!$S411,'Xlookup set'!$A$1:$R$1200,9,FALSE)),"")</f>
        <v/>
      </c>
      <c r="I411" t="str">
        <f>IFERROR(IF(VLOOKUP('Xlookup set'!$S411,'Xlookup set'!$A$1:$R$1200,10,FALSE)=0,"",VLOOKUP('Xlookup set'!$S411,'Xlookup set'!$A$1:$R$1200,10,FALSE)),"")</f>
        <v/>
      </c>
      <c r="J411" t="str">
        <f>IFERROR(IF(VLOOKUP('Xlookup set'!$S411,'Xlookup set'!$A$1:$R$1200,11,FALSE)=0,"",VLOOKUP('Xlookup set'!$S411,'Xlookup set'!$A$1:$R$1200,11,FALSE)),"")</f>
        <v/>
      </c>
      <c r="K411" t="str">
        <f>IFERROR(IF(VLOOKUP('Xlookup set'!$S411,'Xlookup set'!$A$1:$R$1200,12,FALSE)=0,"",VLOOKUP('Xlookup set'!$S411,'Xlookup set'!$A$1:$R$1200,12,FALSE)),"")</f>
        <v/>
      </c>
      <c r="L411" t="str">
        <f>IFERROR(IF(VLOOKUP('Xlookup set'!$S411,'Xlookup set'!$A$1:$R$1200,13,FALSE)=0,"",VLOOKUP('Xlookup set'!$S411,'Xlookup set'!$A$1:$R$1200,13,FALSE)),"")</f>
        <v/>
      </c>
      <c r="M411" t="str">
        <f>IFERROR(IF(VLOOKUP('Xlookup set'!$S411,'Xlookup set'!$A$1:$R$1200,14,FALSE)=0,"",VLOOKUP('Xlookup set'!$S411,'Xlookup set'!$A$1:$R$1200,14,FALSE)),"")</f>
        <v/>
      </c>
      <c r="N411" t="str">
        <f>IFERROR(IF(VLOOKUP('Xlookup set'!$S411,'Xlookup set'!$A$1:$R$1200,15,FALSE)=0,"",VLOOKUP('Xlookup set'!$S411,'Xlookup set'!$A$1:$R$1200,15,FALSE)),"")</f>
        <v/>
      </c>
      <c r="O411" t="str">
        <f>IFERROR(IF(VLOOKUP('Xlookup set'!$S411,'Xlookup set'!$A$1:$R$1200,16,FALSE)=0,"",VLOOKUP('Xlookup set'!$S411,'Xlookup set'!$A$1:$R$1200,16,FALSE)),"")</f>
        <v/>
      </c>
      <c r="P411" t="str">
        <f t="array" aca="1" ref="P411" ca="1">IFERROR(Y2IF(VLOOKUP('Xlookup set'!$S411,'Xlookup set'!$A$1:$R$1200,17,FALSE)=0,"",VLOOKUP('Xlookup set'!$S411,'Xlookup set'!$A$1:$R$1200,17,FALSE)),"")</f>
        <v/>
      </c>
      <c r="Q411" t="str">
        <f>IFERROR(IF(VLOOKUP('Xlookup set'!$S411,'Xlookup set'!$A$1:$R$1200,18,FALSE)=0,"",VLOOKUP('Xlookup set'!$S411,'Xlookup set'!$A$1:$R$1200,18,FALSE)),"")</f>
        <v/>
      </c>
    </row>
    <row r="412" spans="1:17">
      <c r="A412" t="str">
        <f>IFERROR(VLOOKUP('Xlookup set'!$S412,'Xlookup set'!$A$1:$R$1200,2,FALSE),"")</f>
        <v/>
      </c>
      <c r="B412" t="str">
        <f>IF(I412&lt;&gt;"",ドッグキャリー!$I$2,"")</f>
        <v/>
      </c>
      <c r="C412" t="str">
        <f t="shared" si="14"/>
        <v/>
      </c>
      <c r="D412" t="str">
        <f t="shared" si="15"/>
        <v/>
      </c>
      <c r="E412" t="str">
        <f>IFERROR(IF(VLOOKUP('Xlookup set'!$S412,'Xlookup set'!$A$1:$R$1200,6,FALSE)=0,"",VLOOKUP('Xlookup set'!$S412,'Xlookup set'!$A$1:$R$1200,6,FALSE)),"")</f>
        <v/>
      </c>
      <c r="F412" t="str">
        <f t="array" aca="1" ref="F412" ca="1">IFERROR(F(VLOOKUP('Xlookup set'!$S412,'Xlookup set'!$A$1:$R$1200,7,FALSE)=0,"",VLOOKUP('Xlookup set'!$S412,'Xlookup set'!$A$1:$R$1200,7,FALSE)),"")</f>
        <v/>
      </c>
      <c r="G412" t="str">
        <f>IFERROR(IF(VLOOKUP('Xlookup set'!$S412,'Xlookup set'!$A$1:$R$1200,8,FALSE)=0,"",VLOOKUP('Xlookup set'!$S412,'Xlookup set'!$A$1:$R$1200,8,FALSE)),"")</f>
        <v/>
      </c>
      <c r="H412" s="89" t="str">
        <f>IFERROR(IF(VLOOKUP('Xlookup set'!$S412,'Xlookup set'!$A$1:$R$1200,9,FALSE)=0,"",VLOOKUP('Xlookup set'!$S412,'Xlookup set'!$A$1:$R$1200,9,FALSE)),"")</f>
        <v/>
      </c>
      <c r="I412" t="str">
        <f>IFERROR(IF(VLOOKUP('Xlookup set'!$S412,'Xlookup set'!$A$1:$R$1200,10,FALSE)=0,"",VLOOKUP('Xlookup set'!$S412,'Xlookup set'!$A$1:$R$1200,10,FALSE)),"")</f>
        <v/>
      </c>
      <c r="J412" t="str">
        <f>IFERROR(IF(VLOOKUP('Xlookup set'!$S412,'Xlookup set'!$A$1:$R$1200,11,FALSE)=0,"",VLOOKUP('Xlookup set'!$S412,'Xlookup set'!$A$1:$R$1200,11,FALSE)),"")</f>
        <v/>
      </c>
      <c r="K412" t="str">
        <f>IFERROR(IF(VLOOKUP('Xlookup set'!$S412,'Xlookup set'!$A$1:$R$1200,12,FALSE)=0,"",VLOOKUP('Xlookup set'!$S412,'Xlookup set'!$A$1:$R$1200,12,FALSE)),"")</f>
        <v/>
      </c>
      <c r="L412" t="str">
        <f>IFERROR(IF(VLOOKUP('Xlookup set'!$S412,'Xlookup set'!$A$1:$R$1200,13,FALSE)=0,"",VLOOKUP('Xlookup set'!$S412,'Xlookup set'!$A$1:$R$1200,13,FALSE)),"")</f>
        <v/>
      </c>
      <c r="M412" t="str">
        <f>IFERROR(IF(VLOOKUP('Xlookup set'!$S412,'Xlookup set'!$A$1:$R$1200,14,FALSE)=0,"",VLOOKUP('Xlookup set'!$S412,'Xlookup set'!$A$1:$R$1200,14,FALSE)),"")</f>
        <v/>
      </c>
      <c r="N412" t="str">
        <f>IFERROR(IF(VLOOKUP('Xlookup set'!$S412,'Xlookup set'!$A$1:$R$1200,15,FALSE)=0,"",VLOOKUP('Xlookup set'!$S412,'Xlookup set'!$A$1:$R$1200,15,FALSE)),"")</f>
        <v/>
      </c>
      <c r="O412" t="str">
        <f>IFERROR(IF(VLOOKUP('Xlookup set'!$S412,'Xlookup set'!$A$1:$R$1200,16,FALSE)=0,"",VLOOKUP('Xlookup set'!$S412,'Xlookup set'!$A$1:$R$1200,16,FALSE)),"")</f>
        <v/>
      </c>
      <c r="P412" t="str">
        <f t="array" aca="1" ref="P412" ca="1">IFERROR(Y2IF(VLOOKUP('Xlookup set'!$S412,'Xlookup set'!$A$1:$R$1200,17,FALSE)=0,"",VLOOKUP('Xlookup set'!$S412,'Xlookup set'!$A$1:$R$1200,17,FALSE)),"")</f>
        <v/>
      </c>
      <c r="Q412" t="str">
        <f>IFERROR(IF(VLOOKUP('Xlookup set'!$S412,'Xlookup set'!$A$1:$R$1200,18,FALSE)=0,"",VLOOKUP('Xlookup set'!$S412,'Xlookup set'!$A$1:$R$1200,18,FALSE)),"")</f>
        <v/>
      </c>
    </row>
    <row r="413" spans="1:17">
      <c r="A413" t="str">
        <f>IFERROR(VLOOKUP('Xlookup set'!$S413,'Xlookup set'!$A$1:$R$1200,2,FALSE),"")</f>
        <v/>
      </c>
      <c r="B413" t="str">
        <f>IF(I413&lt;&gt;"",ドッグキャリー!$I$2,"")</f>
        <v/>
      </c>
      <c r="C413" t="str">
        <f t="shared" si="14"/>
        <v/>
      </c>
      <c r="D413" t="str">
        <f t="shared" si="15"/>
        <v/>
      </c>
      <c r="E413" t="str">
        <f>IFERROR(IF(VLOOKUP('Xlookup set'!$S413,'Xlookup set'!$A$1:$R$1200,6,FALSE)=0,"",VLOOKUP('Xlookup set'!$S413,'Xlookup set'!$A$1:$R$1200,6,FALSE)),"")</f>
        <v/>
      </c>
      <c r="F413" t="str">
        <f t="array" aca="1" ref="F413" ca="1">IFERROR(F(VLOOKUP('Xlookup set'!$S413,'Xlookup set'!$A$1:$R$1200,7,FALSE)=0,"",VLOOKUP('Xlookup set'!$S413,'Xlookup set'!$A$1:$R$1200,7,FALSE)),"")</f>
        <v/>
      </c>
      <c r="G413" t="str">
        <f>IFERROR(IF(VLOOKUP('Xlookup set'!$S413,'Xlookup set'!$A$1:$R$1200,8,FALSE)=0,"",VLOOKUP('Xlookup set'!$S413,'Xlookup set'!$A$1:$R$1200,8,FALSE)),"")</f>
        <v/>
      </c>
      <c r="H413" s="89" t="str">
        <f>IFERROR(IF(VLOOKUP('Xlookup set'!$S413,'Xlookup set'!$A$1:$R$1200,9,FALSE)=0,"",VLOOKUP('Xlookup set'!$S413,'Xlookup set'!$A$1:$R$1200,9,FALSE)),"")</f>
        <v/>
      </c>
      <c r="I413" t="str">
        <f>IFERROR(IF(VLOOKUP('Xlookup set'!$S413,'Xlookup set'!$A$1:$R$1200,10,FALSE)=0,"",VLOOKUP('Xlookup set'!$S413,'Xlookup set'!$A$1:$R$1200,10,FALSE)),"")</f>
        <v/>
      </c>
      <c r="J413" t="str">
        <f>IFERROR(IF(VLOOKUP('Xlookup set'!$S413,'Xlookup set'!$A$1:$R$1200,11,FALSE)=0,"",VLOOKUP('Xlookup set'!$S413,'Xlookup set'!$A$1:$R$1200,11,FALSE)),"")</f>
        <v/>
      </c>
      <c r="K413" t="str">
        <f>IFERROR(IF(VLOOKUP('Xlookup set'!$S413,'Xlookup set'!$A$1:$R$1200,12,FALSE)=0,"",VLOOKUP('Xlookup set'!$S413,'Xlookup set'!$A$1:$R$1200,12,FALSE)),"")</f>
        <v/>
      </c>
      <c r="L413" t="str">
        <f>IFERROR(IF(VLOOKUP('Xlookup set'!$S413,'Xlookup set'!$A$1:$R$1200,13,FALSE)=0,"",VLOOKUP('Xlookup set'!$S413,'Xlookup set'!$A$1:$R$1200,13,FALSE)),"")</f>
        <v/>
      </c>
      <c r="M413" t="str">
        <f>IFERROR(IF(VLOOKUP('Xlookup set'!$S413,'Xlookup set'!$A$1:$R$1200,14,FALSE)=0,"",VLOOKUP('Xlookup set'!$S413,'Xlookup set'!$A$1:$R$1200,14,FALSE)),"")</f>
        <v/>
      </c>
      <c r="N413" t="str">
        <f>IFERROR(IF(VLOOKUP('Xlookup set'!$S413,'Xlookup set'!$A$1:$R$1200,15,FALSE)=0,"",VLOOKUP('Xlookup set'!$S413,'Xlookup set'!$A$1:$R$1200,15,FALSE)),"")</f>
        <v/>
      </c>
      <c r="O413" t="str">
        <f>IFERROR(IF(VLOOKUP('Xlookup set'!$S413,'Xlookup set'!$A$1:$R$1200,16,FALSE)=0,"",VLOOKUP('Xlookup set'!$S413,'Xlookup set'!$A$1:$R$1200,16,FALSE)),"")</f>
        <v/>
      </c>
      <c r="P413" t="str">
        <f t="array" aca="1" ref="P413" ca="1">IFERROR(Y2IF(VLOOKUP('Xlookup set'!$S413,'Xlookup set'!$A$1:$R$1200,17,FALSE)=0,"",VLOOKUP('Xlookup set'!$S413,'Xlookup set'!$A$1:$R$1200,17,FALSE)),"")</f>
        <v/>
      </c>
      <c r="Q413" t="str">
        <f>IFERROR(IF(VLOOKUP('Xlookup set'!$S413,'Xlookup set'!$A$1:$R$1200,18,FALSE)=0,"",VLOOKUP('Xlookup set'!$S413,'Xlookup set'!$A$1:$R$1200,18,FALSE)),"")</f>
        <v/>
      </c>
    </row>
    <row r="414" spans="1:17">
      <c r="A414" t="str">
        <f>IFERROR(VLOOKUP('Xlookup set'!$S414,'Xlookup set'!$A$1:$R$1200,2,FALSE),"")</f>
        <v/>
      </c>
      <c r="B414" t="str">
        <f>IF(I414&lt;&gt;"",ドッグキャリー!$I$2,"")</f>
        <v/>
      </c>
      <c r="C414" t="str">
        <f t="shared" si="14"/>
        <v/>
      </c>
      <c r="D414" t="str">
        <f t="shared" si="15"/>
        <v/>
      </c>
      <c r="E414" t="str">
        <f>IFERROR(IF(VLOOKUP('Xlookup set'!$S414,'Xlookup set'!$A$1:$R$1200,6,FALSE)=0,"",VLOOKUP('Xlookup set'!$S414,'Xlookup set'!$A$1:$R$1200,6,FALSE)),"")</f>
        <v/>
      </c>
      <c r="F414" t="str">
        <f t="array" aca="1" ref="F414" ca="1">IFERROR(F(VLOOKUP('Xlookup set'!$S414,'Xlookup set'!$A$1:$R$1200,7,FALSE)=0,"",VLOOKUP('Xlookup set'!$S414,'Xlookup set'!$A$1:$R$1200,7,FALSE)),"")</f>
        <v/>
      </c>
      <c r="G414" t="str">
        <f>IFERROR(IF(VLOOKUP('Xlookup set'!$S414,'Xlookup set'!$A$1:$R$1200,8,FALSE)=0,"",VLOOKUP('Xlookup set'!$S414,'Xlookup set'!$A$1:$R$1200,8,FALSE)),"")</f>
        <v/>
      </c>
      <c r="H414" s="89" t="str">
        <f>IFERROR(IF(VLOOKUP('Xlookup set'!$S414,'Xlookup set'!$A$1:$R$1200,9,FALSE)=0,"",VLOOKUP('Xlookup set'!$S414,'Xlookup set'!$A$1:$R$1200,9,FALSE)),"")</f>
        <v/>
      </c>
      <c r="I414" t="str">
        <f>IFERROR(IF(VLOOKUP('Xlookup set'!$S414,'Xlookup set'!$A$1:$R$1200,10,FALSE)=0,"",VLOOKUP('Xlookup set'!$S414,'Xlookup set'!$A$1:$R$1200,10,FALSE)),"")</f>
        <v/>
      </c>
      <c r="J414" t="str">
        <f>IFERROR(IF(VLOOKUP('Xlookup set'!$S414,'Xlookup set'!$A$1:$R$1200,11,FALSE)=0,"",VLOOKUP('Xlookup set'!$S414,'Xlookup set'!$A$1:$R$1200,11,FALSE)),"")</f>
        <v/>
      </c>
      <c r="K414" t="str">
        <f>IFERROR(IF(VLOOKUP('Xlookup set'!$S414,'Xlookup set'!$A$1:$R$1200,12,FALSE)=0,"",VLOOKUP('Xlookup set'!$S414,'Xlookup set'!$A$1:$R$1200,12,FALSE)),"")</f>
        <v/>
      </c>
      <c r="L414" t="str">
        <f>IFERROR(IF(VLOOKUP('Xlookup set'!$S414,'Xlookup set'!$A$1:$R$1200,13,FALSE)=0,"",VLOOKUP('Xlookup set'!$S414,'Xlookup set'!$A$1:$R$1200,13,FALSE)),"")</f>
        <v/>
      </c>
      <c r="M414" t="str">
        <f>IFERROR(IF(VLOOKUP('Xlookup set'!$S414,'Xlookup set'!$A$1:$R$1200,14,FALSE)=0,"",VLOOKUP('Xlookup set'!$S414,'Xlookup set'!$A$1:$R$1200,14,FALSE)),"")</f>
        <v/>
      </c>
      <c r="N414" t="str">
        <f>IFERROR(IF(VLOOKUP('Xlookup set'!$S414,'Xlookup set'!$A$1:$R$1200,15,FALSE)=0,"",VLOOKUP('Xlookup set'!$S414,'Xlookup set'!$A$1:$R$1200,15,FALSE)),"")</f>
        <v/>
      </c>
      <c r="O414" t="str">
        <f>IFERROR(IF(VLOOKUP('Xlookup set'!$S414,'Xlookup set'!$A$1:$R$1200,16,FALSE)=0,"",VLOOKUP('Xlookup set'!$S414,'Xlookup set'!$A$1:$R$1200,16,FALSE)),"")</f>
        <v/>
      </c>
      <c r="P414" t="str">
        <f t="array" aca="1" ref="P414" ca="1">IFERROR(Y2IF(VLOOKUP('Xlookup set'!$S414,'Xlookup set'!$A$1:$R$1200,17,FALSE)=0,"",VLOOKUP('Xlookup set'!$S414,'Xlookup set'!$A$1:$R$1200,17,FALSE)),"")</f>
        <v/>
      </c>
      <c r="Q414" t="str">
        <f>IFERROR(IF(VLOOKUP('Xlookup set'!$S414,'Xlookup set'!$A$1:$R$1200,18,FALSE)=0,"",VLOOKUP('Xlookup set'!$S414,'Xlookup set'!$A$1:$R$1200,18,FALSE)),"")</f>
        <v/>
      </c>
    </row>
    <row r="415" spans="1:17">
      <c r="A415" t="str">
        <f>IFERROR(VLOOKUP('Xlookup set'!$S415,'Xlookup set'!$A$1:$R$1200,2,FALSE),"")</f>
        <v/>
      </c>
      <c r="B415" t="str">
        <f>IF(I415&lt;&gt;"",ドッグキャリー!$I$2,"")</f>
        <v/>
      </c>
      <c r="C415" t="str">
        <f t="shared" si="14"/>
        <v/>
      </c>
      <c r="D415" t="str">
        <f t="shared" si="15"/>
        <v/>
      </c>
      <c r="E415" t="str">
        <f>IFERROR(IF(VLOOKUP('Xlookup set'!$S415,'Xlookup set'!$A$1:$R$1200,6,FALSE)=0,"",VLOOKUP('Xlookup set'!$S415,'Xlookup set'!$A$1:$R$1200,6,FALSE)),"")</f>
        <v/>
      </c>
      <c r="F415" t="str">
        <f t="array" aca="1" ref="F415" ca="1">IFERROR(F(VLOOKUP('Xlookup set'!$S415,'Xlookup set'!$A$1:$R$1200,7,FALSE)=0,"",VLOOKUP('Xlookup set'!$S415,'Xlookup set'!$A$1:$R$1200,7,FALSE)),"")</f>
        <v/>
      </c>
      <c r="G415" t="str">
        <f>IFERROR(IF(VLOOKUP('Xlookup set'!$S415,'Xlookup set'!$A$1:$R$1200,8,FALSE)=0,"",VLOOKUP('Xlookup set'!$S415,'Xlookup set'!$A$1:$R$1200,8,FALSE)),"")</f>
        <v/>
      </c>
      <c r="H415" s="89" t="str">
        <f>IFERROR(IF(VLOOKUP('Xlookup set'!$S415,'Xlookup set'!$A$1:$R$1200,9,FALSE)=0,"",VLOOKUP('Xlookup set'!$S415,'Xlookup set'!$A$1:$R$1200,9,FALSE)),"")</f>
        <v/>
      </c>
      <c r="I415" t="str">
        <f>IFERROR(IF(VLOOKUP('Xlookup set'!$S415,'Xlookup set'!$A$1:$R$1200,10,FALSE)=0,"",VLOOKUP('Xlookup set'!$S415,'Xlookup set'!$A$1:$R$1200,10,FALSE)),"")</f>
        <v/>
      </c>
      <c r="J415" t="str">
        <f>IFERROR(IF(VLOOKUP('Xlookup set'!$S415,'Xlookup set'!$A$1:$R$1200,11,FALSE)=0,"",VLOOKUP('Xlookup set'!$S415,'Xlookup set'!$A$1:$R$1200,11,FALSE)),"")</f>
        <v/>
      </c>
      <c r="K415" t="str">
        <f>IFERROR(IF(VLOOKUP('Xlookup set'!$S415,'Xlookup set'!$A$1:$R$1200,12,FALSE)=0,"",VLOOKUP('Xlookup set'!$S415,'Xlookup set'!$A$1:$R$1200,12,FALSE)),"")</f>
        <v/>
      </c>
      <c r="L415" t="str">
        <f>IFERROR(IF(VLOOKUP('Xlookup set'!$S415,'Xlookup set'!$A$1:$R$1200,13,FALSE)=0,"",VLOOKUP('Xlookup set'!$S415,'Xlookup set'!$A$1:$R$1200,13,FALSE)),"")</f>
        <v/>
      </c>
      <c r="M415" t="str">
        <f>IFERROR(IF(VLOOKUP('Xlookup set'!$S415,'Xlookup set'!$A$1:$R$1200,14,FALSE)=0,"",VLOOKUP('Xlookup set'!$S415,'Xlookup set'!$A$1:$R$1200,14,FALSE)),"")</f>
        <v/>
      </c>
      <c r="N415" t="str">
        <f>IFERROR(IF(VLOOKUP('Xlookup set'!$S415,'Xlookup set'!$A$1:$R$1200,15,FALSE)=0,"",VLOOKUP('Xlookup set'!$S415,'Xlookup set'!$A$1:$R$1200,15,FALSE)),"")</f>
        <v/>
      </c>
      <c r="O415" t="str">
        <f>IFERROR(IF(VLOOKUP('Xlookup set'!$S415,'Xlookup set'!$A$1:$R$1200,16,FALSE)=0,"",VLOOKUP('Xlookup set'!$S415,'Xlookup set'!$A$1:$R$1200,16,FALSE)),"")</f>
        <v/>
      </c>
      <c r="P415" t="str">
        <f t="array" aca="1" ref="P415" ca="1">IFERROR(Y2IF(VLOOKUP('Xlookup set'!$S415,'Xlookup set'!$A$1:$R$1200,17,FALSE)=0,"",VLOOKUP('Xlookup set'!$S415,'Xlookup set'!$A$1:$R$1200,17,FALSE)),"")</f>
        <v/>
      </c>
      <c r="Q415" t="str">
        <f>IFERROR(IF(VLOOKUP('Xlookup set'!$S415,'Xlookup set'!$A$1:$R$1200,18,FALSE)=0,"",VLOOKUP('Xlookup set'!$S415,'Xlookup set'!$A$1:$R$1200,18,FALSE)),"")</f>
        <v/>
      </c>
    </row>
    <row r="416" spans="1:17">
      <c r="A416" t="str">
        <f>IFERROR(VLOOKUP('Xlookup set'!$S416,'Xlookup set'!$A$1:$R$1200,2,FALSE),"")</f>
        <v/>
      </c>
      <c r="B416" t="str">
        <f>IF(I416&lt;&gt;"",ドッグキャリー!$I$2,"")</f>
        <v/>
      </c>
      <c r="C416" t="str">
        <f t="shared" si="14"/>
        <v/>
      </c>
      <c r="D416" t="str">
        <f t="shared" si="15"/>
        <v/>
      </c>
      <c r="E416" t="str">
        <f>IFERROR(IF(VLOOKUP('Xlookup set'!$S416,'Xlookup set'!$A$1:$R$1200,6,FALSE)=0,"",VLOOKUP('Xlookup set'!$S416,'Xlookup set'!$A$1:$R$1200,6,FALSE)),"")</f>
        <v/>
      </c>
      <c r="F416" t="str">
        <f t="array" aca="1" ref="F416" ca="1">IFERROR(F(VLOOKUP('Xlookup set'!$S416,'Xlookup set'!$A$1:$R$1200,7,FALSE)=0,"",VLOOKUP('Xlookup set'!$S416,'Xlookup set'!$A$1:$R$1200,7,FALSE)),"")</f>
        <v/>
      </c>
      <c r="G416" t="str">
        <f>IFERROR(IF(VLOOKUP('Xlookup set'!$S416,'Xlookup set'!$A$1:$R$1200,8,FALSE)=0,"",VLOOKUP('Xlookup set'!$S416,'Xlookup set'!$A$1:$R$1200,8,FALSE)),"")</f>
        <v/>
      </c>
      <c r="H416" s="89" t="str">
        <f>IFERROR(IF(VLOOKUP('Xlookup set'!$S416,'Xlookup set'!$A$1:$R$1200,9,FALSE)=0,"",VLOOKUP('Xlookup set'!$S416,'Xlookup set'!$A$1:$R$1200,9,FALSE)),"")</f>
        <v/>
      </c>
      <c r="I416" t="str">
        <f>IFERROR(IF(VLOOKUP('Xlookup set'!$S416,'Xlookup set'!$A$1:$R$1200,10,FALSE)=0,"",VLOOKUP('Xlookup set'!$S416,'Xlookup set'!$A$1:$R$1200,10,FALSE)),"")</f>
        <v/>
      </c>
      <c r="J416" t="str">
        <f>IFERROR(IF(VLOOKUP('Xlookup set'!$S416,'Xlookup set'!$A$1:$R$1200,11,FALSE)=0,"",VLOOKUP('Xlookup set'!$S416,'Xlookup set'!$A$1:$R$1200,11,FALSE)),"")</f>
        <v/>
      </c>
      <c r="K416" t="str">
        <f>IFERROR(IF(VLOOKUP('Xlookup set'!$S416,'Xlookup set'!$A$1:$R$1200,12,FALSE)=0,"",VLOOKUP('Xlookup set'!$S416,'Xlookup set'!$A$1:$R$1200,12,FALSE)),"")</f>
        <v/>
      </c>
      <c r="L416" t="str">
        <f>IFERROR(IF(VLOOKUP('Xlookup set'!$S416,'Xlookup set'!$A$1:$R$1200,13,FALSE)=0,"",VLOOKUP('Xlookup set'!$S416,'Xlookup set'!$A$1:$R$1200,13,FALSE)),"")</f>
        <v/>
      </c>
      <c r="M416" t="str">
        <f>IFERROR(IF(VLOOKUP('Xlookup set'!$S416,'Xlookup set'!$A$1:$R$1200,14,FALSE)=0,"",VLOOKUP('Xlookup set'!$S416,'Xlookup set'!$A$1:$R$1200,14,FALSE)),"")</f>
        <v/>
      </c>
      <c r="N416" t="str">
        <f>IFERROR(IF(VLOOKUP('Xlookup set'!$S416,'Xlookup set'!$A$1:$R$1200,15,FALSE)=0,"",VLOOKUP('Xlookup set'!$S416,'Xlookup set'!$A$1:$R$1200,15,FALSE)),"")</f>
        <v/>
      </c>
      <c r="O416" t="str">
        <f>IFERROR(IF(VLOOKUP('Xlookup set'!$S416,'Xlookup set'!$A$1:$R$1200,16,FALSE)=0,"",VLOOKUP('Xlookup set'!$S416,'Xlookup set'!$A$1:$R$1200,16,FALSE)),"")</f>
        <v/>
      </c>
      <c r="P416" t="str">
        <f t="array" aca="1" ref="P416" ca="1">IFERROR(Y2IF(VLOOKUP('Xlookup set'!$S416,'Xlookup set'!$A$1:$R$1200,17,FALSE)=0,"",VLOOKUP('Xlookup set'!$S416,'Xlookup set'!$A$1:$R$1200,17,FALSE)),"")</f>
        <v/>
      </c>
      <c r="Q416" t="str">
        <f>IFERROR(IF(VLOOKUP('Xlookup set'!$S416,'Xlookup set'!$A$1:$R$1200,18,FALSE)=0,"",VLOOKUP('Xlookup set'!$S416,'Xlookup set'!$A$1:$R$1200,18,FALSE)),"")</f>
        <v/>
      </c>
    </row>
    <row r="417" spans="1:17">
      <c r="A417" t="str">
        <f>IFERROR(VLOOKUP('Xlookup set'!$S417,'Xlookup set'!$A$1:$R$1200,2,FALSE),"")</f>
        <v/>
      </c>
      <c r="B417" t="str">
        <f>IF(I417&lt;&gt;"",ドッグキャリー!$I$2,"")</f>
        <v/>
      </c>
      <c r="C417" t="str">
        <f t="shared" si="14"/>
        <v/>
      </c>
      <c r="D417" t="str">
        <f t="shared" si="15"/>
        <v/>
      </c>
      <c r="E417" t="str">
        <f>IFERROR(IF(VLOOKUP('Xlookup set'!$S417,'Xlookup set'!$A$1:$R$1200,6,FALSE)=0,"",VLOOKUP('Xlookup set'!$S417,'Xlookup set'!$A$1:$R$1200,6,FALSE)),"")</f>
        <v/>
      </c>
      <c r="F417" t="str">
        <f t="array" aca="1" ref="F417" ca="1">IFERROR(F(VLOOKUP('Xlookup set'!$S417,'Xlookup set'!$A$1:$R$1200,7,FALSE)=0,"",VLOOKUP('Xlookup set'!$S417,'Xlookup set'!$A$1:$R$1200,7,FALSE)),"")</f>
        <v/>
      </c>
      <c r="G417" t="str">
        <f>IFERROR(IF(VLOOKUP('Xlookup set'!$S417,'Xlookup set'!$A$1:$R$1200,8,FALSE)=0,"",VLOOKUP('Xlookup set'!$S417,'Xlookup set'!$A$1:$R$1200,8,FALSE)),"")</f>
        <v/>
      </c>
      <c r="H417" s="89" t="str">
        <f>IFERROR(IF(VLOOKUP('Xlookup set'!$S417,'Xlookup set'!$A$1:$R$1200,9,FALSE)=0,"",VLOOKUP('Xlookup set'!$S417,'Xlookup set'!$A$1:$R$1200,9,FALSE)),"")</f>
        <v/>
      </c>
      <c r="I417" t="str">
        <f>IFERROR(IF(VLOOKUP('Xlookup set'!$S417,'Xlookup set'!$A$1:$R$1200,10,FALSE)=0,"",VLOOKUP('Xlookup set'!$S417,'Xlookup set'!$A$1:$R$1200,10,FALSE)),"")</f>
        <v/>
      </c>
      <c r="J417" t="str">
        <f>IFERROR(IF(VLOOKUP('Xlookup set'!$S417,'Xlookup set'!$A$1:$R$1200,11,FALSE)=0,"",VLOOKUP('Xlookup set'!$S417,'Xlookup set'!$A$1:$R$1200,11,FALSE)),"")</f>
        <v/>
      </c>
      <c r="K417" t="str">
        <f>IFERROR(IF(VLOOKUP('Xlookup set'!$S417,'Xlookup set'!$A$1:$R$1200,12,FALSE)=0,"",VLOOKUP('Xlookup set'!$S417,'Xlookup set'!$A$1:$R$1200,12,FALSE)),"")</f>
        <v/>
      </c>
      <c r="L417" t="str">
        <f>IFERROR(IF(VLOOKUP('Xlookup set'!$S417,'Xlookup set'!$A$1:$R$1200,13,FALSE)=0,"",VLOOKUP('Xlookup set'!$S417,'Xlookup set'!$A$1:$R$1200,13,FALSE)),"")</f>
        <v/>
      </c>
      <c r="M417" t="str">
        <f>IFERROR(IF(VLOOKUP('Xlookup set'!$S417,'Xlookup set'!$A$1:$R$1200,14,FALSE)=0,"",VLOOKUP('Xlookup set'!$S417,'Xlookup set'!$A$1:$R$1200,14,FALSE)),"")</f>
        <v/>
      </c>
      <c r="N417" t="str">
        <f>IFERROR(IF(VLOOKUP('Xlookup set'!$S417,'Xlookup set'!$A$1:$R$1200,15,FALSE)=0,"",VLOOKUP('Xlookup set'!$S417,'Xlookup set'!$A$1:$R$1200,15,FALSE)),"")</f>
        <v/>
      </c>
      <c r="O417" t="str">
        <f>IFERROR(IF(VLOOKUP('Xlookup set'!$S417,'Xlookup set'!$A$1:$R$1200,16,FALSE)=0,"",VLOOKUP('Xlookup set'!$S417,'Xlookup set'!$A$1:$R$1200,16,FALSE)),"")</f>
        <v/>
      </c>
      <c r="P417" t="str">
        <f t="array" aca="1" ref="P417" ca="1">IFERROR(Y2IF(VLOOKUP('Xlookup set'!$S417,'Xlookup set'!$A$1:$R$1200,17,FALSE)=0,"",VLOOKUP('Xlookup set'!$S417,'Xlookup set'!$A$1:$R$1200,17,FALSE)),"")</f>
        <v/>
      </c>
      <c r="Q417" t="str">
        <f>IFERROR(IF(VLOOKUP('Xlookup set'!$S417,'Xlookup set'!$A$1:$R$1200,18,FALSE)=0,"",VLOOKUP('Xlookup set'!$S417,'Xlookup set'!$A$1:$R$1200,18,FALSE)),"")</f>
        <v/>
      </c>
    </row>
    <row r="418" spans="1:17">
      <c r="A418" t="str">
        <f>IFERROR(VLOOKUP('Xlookup set'!$S418,'Xlookup set'!$A$1:$R$1200,2,FALSE),"")</f>
        <v/>
      </c>
      <c r="B418" t="str">
        <f>IF(I418&lt;&gt;"",ドッグキャリー!$I$2,"")</f>
        <v/>
      </c>
      <c r="C418" t="str">
        <f t="shared" si="14"/>
        <v/>
      </c>
      <c r="D418" t="str">
        <f t="shared" si="15"/>
        <v/>
      </c>
      <c r="E418" t="str">
        <f>IFERROR(IF(VLOOKUP('Xlookup set'!$S418,'Xlookup set'!$A$1:$R$1200,6,FALSE)=0,"",VLOOKUP('Xlookup set'!$S418,'Xlookup set'!$A$1:$R$1200,6,FALSE)),"")</f>
        <v/>
      </c>
      <c r="F418" t="str">
        <f t="array" aca="1" ref="F418" ca="1">IFERROR(F(VLOOKUP('Xlookup set'!$S418,'Xlookup set'!$A$1:$R$1200,7,FALSE)=0,"",VLOOKUP('Xlookup set'!$S418,'Xlookup set'!$A$1:$R$1200,7,FALSE)),"")</f>
        <v/>
      </c>
      <c r="G418" t="str">
        <f>IFERROR(IF(VLOOKUP('Xlookup set'!$S418,'Xlookup set'!$A$1:$R$1200,8,FALSE)=0,"",VLOOKUP('Xlookup set'!$S418,'Xlookup set'!$A$1:$R$1200,8,FALSE)),"")</f>
        <v/>
      </c>
      <c r="H418" s="89" t="str">
        <f>IFERROR(IF(VLOOKUP('Xlookup set'!$S418,'Xlookup set'!$A$1:$R$1200,9,FALSE)=0,"",VLOOKUP('Xlookup set'!$S418,'Xlookup set'!$A$1:$R$1200,9,FALSE)),"")</f>
        <v/>
      </c>
      <c r="I418" t="str">
        <f>IFERROR(IF(VLOOKUP('Xlookup set'!$S418,'Xlookup set'!$A$1:$R$1200,10,FALSE)=0,"",VLOOKUP('Xlookup set'!$S418,'Xlookup set'!$A$1:$R$1200,10,FALSE)),"")</f>
        <v/>
      </c>
      <c r="J418" t="str">
        <f>IFERROR(IF(VLOOKUP('Xlookup set'!$S418,'Xlookup set'!$A$1:$R$1200,11,FALSE)=0,"",VLOOKUP('Xlookup set'!$S418,'Xlookup set'!$A$1:$R$1200,11,FALSE)),"")</f>
        <v/>
      </c>
      <c r="K418" t="str">
        <f>IFERROR(IF(VLOOKUP('Xlookup set'!$S418,'Xlookup set'!$A$1:$R$1200,12,FALSE)=0,"",VLOOKUP('Xlookup set'!$S418,'Xlookup set'!$A$1:$R$1200,12,FALSE)),"")</f>
        <v/>
      </c>
      <c r="L418" t="str">
        <f>IFERROR(IF(VLOOKUP('Xlookup set'!$S418,'Xlookup set'!$A$1:$R$1200,13,FALSE)=0,"",VLOOKUP('Xlookup set'!$S418,'Xlookup set'!$A$1:$R$1200,13,FALSE)),"")</f>
        <v/>
      </c>
      <c r="M418" t="str">
        <f>IFERROR(IF(VLOOKUP('Xlookup set'!$S418,'Xlookup set'!$A$1:$R$1200,14,FALSE)=0,"",VLOOKUP('Xlookup set'!$S418,'Xlookup set'!$A$1:$R$1200,14,FALSE)),"")</f>
        <v/>
      </c>
      <c r="N418" t="str">
        <f>IFERROR(IF(VLOOKUP('Xlookup set'!$S418,'Xlookup set'!$A$1:$R$1200,15,FALSE)=0,"",VLOOKUP('Xlookup set'!$S418,'Xlookup set'!$A$1:$R$1200,15,FALSE)),"")</f>
        <v/>
      </c>
      <c r="O418" t="str">
        <f>IFERROR(IF(VLOOKUP('Xlookup set'!$S418,'Xlookup set'!$A$1:$R$1200,16,FALSE)=0,"",VLOOKUP('Xlookup set'!$S418,'Xlookup set'!$A$1:$R$1200,16,FALSE)),"")</f>
        <v/>
      </c>
      <c r="P418" t="str">
        <f t="array" aca="1" ref="P418" ca="1">IFERROR(Y2IF(VLOOKUP('Xlookup set'!$S418,'Xlookup set'!$A$1:$R$1200,17,FALSE)=0,"",VLOOKUP('Xlookup set'!$S418,'Xlookup set'!$A$1:$R$1200,17,FALSE)),"")</f>
        <v/>
      </c>
      <c r="Q418" t="str">
        <f>IFERROR(IF(VLOOKUP('Xlookup set'!$S418,'Xlookup set'!$A$1:$R$1200,18,FALSE)=0,"",VLOOKUP('Xlookup set'!$S418,'Xlookup set'!$A$1:$R$1200,18,FALSE)),"")</f>
        <v/>
      </c>
    </row>
    <row r="419" spans="1:17">
      <c r="A419" t="str">
        <f>IFERROR(VLOOKUP('Xlookup set'!$S419,'Xlookup set'!$A$1:$R$1200,2,FALSE),"")</f>
        <v/>
      </c>
      <c r="B419" t="str">
        <f>IF(I419&lt;&gt;"",ドッグキャリー!$I$2,"")</f>
        <v/>
      </c>
      <c r="C419" t="str">
        <f t="shared" si="14"/>
        <v/>
      </c>
      <c r="D419" t="str">
        <f t="shared" si="15"/>
        <v/>
      </c>
      <c r="E419" t="str">
        <f>IFERROR(IF(VLOOKUP('Xlookup set'!$S419,'Xlookup set'!$A$1:$R$1200,6,FALSE)=0,"",VLOOKUP('Xlookup set'!$S419,'Xlookup set'!$A$1:$R$1200,6,FALSE)),"")</f>
        <v/>
      </c>
      <c r="F419" t="str">
        <f t="array" aca="1" ref="F419" ca="1">IFERROR(F(VLOOKUP('Xlookup set'!$S419,'Xlookup set'!$A$1:$R$1200,7,FALSE)=0,"",VLOOKUP('Xlookup set'!$S419,'Xlookup set'!$A$1:$R$1200,7,FALSE)),"")</f>
        <v/>
      </c>
      <c r="G419" t="str">
        <f>IFERROR(IF(VLOOKUP('Xlookup set'!$S419,'Xlookup set'!$A$1:$R$1200,8,FALSE)=0,"",VLOOKUP('Xlookup set'!$S419,'Xlookup set'!$A$1:$R$1200,8,FALSE)),"")</f>
        <v/>
      </c>
      <c r="H419" s="89" t="str">
        <f>IFERROR(IF(VLOOKUP('Xlookup set'!$S419,'Xlookup set'!$A$1:$R$1200,9,FALSE)=0,"",VLOOKUP('Xlookup set'!$S419,'Xlookup set'!$A$1:$R$1200,9,FALSE)),"")</f>
        <v/>
      </c>
      <c r="I419" t="str">
        <f>IFERROR(IF(VLOOKUP('Xlookup set'!$S419,'Xlookup set'!$A$1:$R$1200,10,FALSE)=0,"",VLOOKUP('Xlookup set'!$S419,'Xlookup set'!$A$1:$R$1200,10,FALSE)),"")</f>
        <v/>
      </c>
      <c r="J419" t="str">
        <f>IFERROR(IF(VLOOKUP('Xlookup set'!$S419,'Xlookup set'!$A$1:$R$1200,11,FALSE)=0,"",VLOOKUP('Xlookup set'!$S419,'Xlookup set'!$A$1:$R$1200,11,FALSE)),"")</f>
        <v/>
      </c>
      <c r="K419" t="str">
        <f>IFERROR(IF(VLOOKUP('Xlookup set'!$S419,'Xlookup set'!$A$1:$R$1200,12,FALSE)=0,"",VLOOKUP('Xlookup set'!$S419,'Xlookup set'!$A$1:$R$1200,12,FALSE)),"")</f>
        <v/>
      </c>
      <c r="L419" t="str">
        <f>IFERROR(IF(VLOOKUP('Xlookup set'!$S419,'Xlookup set'!$A$1:$R$1200,13,FALSE)=0,"",VLOOKUP('Xlookup set'!$S419,'Xlookup set'!$A$1:$R$1200,13,FALSE)),"")</f>
        <v/>
      </c>
      <c r="M419" t="str">
        <f>IFERROR(IF(VLOOKUP('Xlookup set'!$S419,'Xlookup set'!$A$1:$R$1200,14,FALSE)=0,"",VLOOKUP('Xlookup set'!$S419,'Xlookup set'!$A$1:$R$1200,14,FALSE)),"")</f>
        <v/>
      </c>
      <c r="N419" t="str">
        <f>IFERROR(IF(VLOOKUP('Xlookup set'!$S419,'Xlookup set'!$A$1:$R$1200,15,FALSE)=0,"",VLOOKUP('Xlookup set'!$S419,'Xlookup set'!$A$1:$R$1200,15,FALSE)),"")</f>
        <v/>
      </c>
      <c r="O419" t="str">
        <f>IFERROR(IF(VLOOKUP('Xlookup set'!$S419,'Xlookup set'!$A$1:$R$1200,16,FALSE)=0,"",VLOOKUP('Xlookup set'!$S419,'Xlookup set'!$A$1:$R$1200,16,FALSE)),"")</f>
        <v/>
      </c>
      <c r="P419" t="str">
        <f t="array" aca="1" ref="P419" ca="1">IFERROR(Y2IF(VLOOKUP('Xlookup set'!$S419,'Xlookup set'!$A$1:$R$1200,17,FALSE)=0,"",VLOOKUP('Xlookup set'!$S419,'Xlookup set'!$A$1:$R$1200,17,FALSE)),"")</f>
        <v/>
      </c>
      <c r="Q419" t="str">
        <f>IFERROR(IF(VLOOKUP('Xlookup set'!$S419,'Xlookup set'!$A$1:$R$1200,18,FALSE)=0,"",VLOOKUP('Xlookup set'!$S419,'Xlookup set'!$A$1:$R$1200,18,FALSE)),"")</f>
        <v/>
      </c>
    </row>
    <row r="420" spans="1:17">
      <c r="A420" t="str">
        <f>IFERROR(VLOOKUP('Xlookup set'!$S420,'Xlookup set'!$A$1:$R$1200,2,FALSE),"")</f>
        <v/>
      </c>
      <c r="B420" t="str">
        <f>IF(I420&lt;&gt;"",ドッグキャリー!$I$2,"")</f>
        <v/>
      </c>
      <c r="C420" t="str">
        <f t="shared" si="14"/>
        <v/>
      </c>
      <c r="D420" t="str">
        <f t="shared" si="15"/>
        <v/>
      </c>
      <c r="E420" t="str">
        <f>IFERROR(IF(VLOOKUP('Xlookup set'!$S420,'Xlookup set'!$A$1:$R$1200,6,FALSE)=0,"",VLOOKUP('Xlookup set'!$S420,'Xlookup set'!$A$1:$R$1200,6,FALSE)),"")</f>
        <v/>
      </c>
      <c r="F420" t="str">
        <f t="array" aca="1" ref="F420" ca="1">IFERROR(F(VLOOKUP('Xlookup set'!$S420,'Xlookup set'!$A$1:$R$1200,7,FALSE)=0,"",VLOOKUP('Xlookup set'!$S420,'Xlookup set'!$A$1:$R$1200,7,FALSE)),"")</f>
        <v/>
      </c>
      <c r="G420" t="str">
        <f>IFERROR(IF(VLOOKUP('Xlookup set'!$S420,'Xlookup set'!$A$1:$R$1200,8,FALSE)=0,"",VLOOKUP('Xlookup set'!$S420,'Xlookup set'!$A$1:$R$1200,8,FALSE)),"")</f>
        <v/>
      </c>
      <c r="H420" s="89" t="str">
        <f>IFERROR(IF(VLOOKUP('Xlookup set'!$S420,'Xlookup set'!$A$1:$R$1200,9,FALSE)=0,"",VLOOKUP('Xlookup set'!$S420,'Xlookup set'!$A$1:$R$1200,9,FALSE)),"")</f>
        <v/>
      </c>
      <c r="I420" t="str">
        <f>IFERROR(IF(VLOOKUP('Xlookup set'!$S420,'Xlookup set'!$A$1:$R$1200,10,FALSE)=0,"",VLOOKUP('Xlookup set'!$S420,'Xlookup set'!$A$1:$R$1200,10,FALSE)),"")</f>
        <v/>
      </c>
      <c r="J420" t="str">
        <f>IFERROR(IF(VLOOKUP('Xlookup set'!$S420,'Xlookup set'!$A$1:$R$1200,11,FALSE)=0,"",VLOOKUP('Xlookup set'!$S420,'Xlookup set'!$A$1:$R$1200,11,FALSE)),"")</f>
        <v/>
      </c>
      <c r="K420" t="str">
        <f>IFERROR(IF(VLOOKUP('Xlookup set'!$S420,'Xlookup set'!$A$1:$R$1200,12,FALSE)=0,"",VLOOKUP('Xlookup set'!$S420,'Xlookup set'!$A$1:$R$1200,12,FALSE)),"")</f>
        <v/>
      </c>
      <c r="L420" t="str">
        <f>IFERROR(IF(VLOOKUP('Xlookup set'!$S420,'Xlookup set'!$A$1:$R$1200,13,FALSE)=0,"",VLOOKUP('Xlookup set'!$S420,'Xlookup set'!$A$1:$R$1200,13,FALSE)),"")</f>
        <v/>
      </c>
      <c r="M420" t="str">
        <f>IFERROR(IF(VLOOKUP('Xlookup set'!$S420,'Xlookup set'!$A$1:$R$1200,14,FALSE)=0,"",VLOOKUP('Xlookup set'!$S420,'Xlookup set'!$A$1:$R$1200,14,FALSE)),"")</f>
        <v/>
      </c>
      <c r="N420" t="str">
        <f>IFERROR(IF(VLOOKUP('Xlookup set'!$S420,'Xlookup set'!$A$1:$R$1200,15,FALSE)=0,"",VLOOKUP('Xlookup set'!$S420,'Xlookup set'!$A$1:$R$1200,15,FALSE)),"")</f>
        <v/>
      </c>
      <c r="O420" t="str">
        <f>IFERROR(IF(VLOOKUP('Xlookup set'!$S420,'Xlookup set'!$A$1:$R$1200,16,FALSE)=0,"",VLOOKUP('Xlookup set'!$S420,'Xlookup set'!$A$1:$R$1200,16,FALSE)),"")</f>
        <v/>
      </c>
      <c r="P420" t="str">
        <f t="array" aca="1" ref="P420" ca="1">IFERROR(Y2IF(VLOOKUP('Xlookup set'!$S420,'Xlookup set'!$A$1:$R$1200,17,FALSE)=0,"",VLOOKUP('Xlookup set'!$S420,'Xlookup set'!$A$1:$R$1200,17,FALSE)),"")</f>
        <v/>
      </c>
      <c r="Q420" t="str">
        <f>IFERROR(IF(VLOOKUP('Xlookup set'!$S420,'Xlookup set'!$A$1:$R$1200,18,FALSE)=0,"",VLOOKUP('Xlookup set'!$S420,'Xlookup set'!$A$1:$R$1200,18,FALSE)),"")</f>
        <v/>
      </c>
    </row>
    <row r="421" spans="1:17">
      <c r="A421" t="str">
        <f>IFERROR(VLOOKUP('Xlookup set'!$S421,'Xlookup set'!$A$1:$R$1200,2,FALSE),"")</f>
        <v/>
      </c>
      <c r="B421" t="str">
        <f>IF(I421&lt;&gt;"",ドッグキャリー!$I$2,"")</f>
        <v/>
      </c>
      <c r="C421" t="str">
        <f t="shared" ref="C421:C484" si="16">IF(I421&lt;&gt;"",1,"")</f>
        <v/>
      </c>
      <c r="D421" t="str">
        <f t="shared" ref="D421:D484" si="17">IF(I421&lt;&gt;"",1,"")</f>
        <v/>
      </c>
      <c r="E421" t="str">
        <f>IFERROR(IF(VLOOKUP('Xlookup set'!$S421,'Xlookup set'!$A$1:$R$1200,6,FALSE)=0,"",VLOOKUP('Xlookup set'!$S421,'Xlookup set'!$A$1:$R$1200,6,FALSE)),"")</f>
        <v/>
      </c>
      <c r="F421" t="str">
        <f t="array" aca="1" ref="F421" ca="1">IFERROR(F(VLOOKUP('Xlookup set'!$S421,'Xlookup set'!$A$1:$R$1200,7,FALSE)=0,"",VLOOKUP('Xlookup set'!$S421,'Xlookup set'!$A$1:$R$1200,7,FALSE)),"")</f>
        <v/>
      </c>
      <c r="G421" t="str">
        <f>IFERROR(IF(VLOOKUP('Xlookup set'!$S421,'Xlookup set'!$A$1:$R$1200,8,FALSE)=0,"",VLOOKUP('Xlookup set'!$S421,'Xlookup set'!$A$1:$R$1200,8,FALSE)),"")</f>
        <v/>
      </c>
      <c r="H421" s="89" t="str">
        <f>IFERROR(IF(VLOOKUP('Xlookup set'!$S421,'Xlookup set'!$A$1:$R$1200,9,FALSE)=0,"",VLOOKUP('Xlookup set'!$S421,'Xlookup set'!$A$1:$R$1200,9,FALSE)),"")</f>
        <v/>
      </c>
      <c r="I421" t="str">
        <f>IFERROR(IF(VLOOKUP('Xlookup set'!$S421,'Xlookup set'!$A$1:$R$1200,10,FALSE)=0,"",VLOOKUP('Xlookup set'!$S421,'Xlookup set'!$A$1:$R$1200,10,FALSE)),"")</f>
        <v/>
      </c>
      <c r="J421" t="str">
        <f>IFERROR(IF(VLOOKUP('Xlookup set'!$S421,'Xlookup set'!$A$1:$R$1200,11,FALSE)=0,"",VLOOKUP('Xlookup set'!$S421,'Xlookup set'!$A$1:$R$1200,11,FALSE)),"")</f>
        <v/>
      </c>
      <c r="K421" t="str">
        <f>IFERROR(IF(VLOOKUP('Xlookup set'!$S421,'Xlookup set'!$A$1:$R$1200,12,FALSE)=0,"",VLOOKUP('Xlookup set'!$S421,'Xlookup set'!$A$1:$R$1200,12,FALSE)),"")</f>
        <v/>
      </c>
      <c r="L421" t="str">
        <f>IFERROR(IF(VLOOKUP('Xlookup set'!$S421,'Xlookup set'!$A$1:$R$1200,13,FALSE)=0,"",VLOOKUP('Xlookup set'!$S421,'Xlookup set'!$A$1:$R$1200,13,FALSE)),"")</f>
        <v/>
      </c>
      <c r="M421" t="str">
        <f>IFERROR(IF(VLOOKUP('Xlookup set'!$S421,'Xlookup set'!$A$1:$R$1200,14,FALSE)=0,"",VLOOKUP('Xlookup set'!$S421,'Xlookup set'!$A$1:$R$1200,14,FALSE)),"")</f>
        <v/>
      </c>
      <c r="N421" t="str">
        <f>IFERROR(IF(VLOOKUP('Xlookup set'!$S421,'Xlookup set'!$A$1:$R$1200,15,FALSE)=0,"",VLOOKUP('Xlookup set'!$S421,'Xlookup set'!$A$1:$R$1200,15,FALSE)),"")</f>
        <v/>
      </c>
      <c r="O421" t="str">
        <f>IFERROR(IF(VLOOKUP('Xlookup set'!$S421,'Xlookup set'!$A$1:$R$1200,16,FALSE)=0,"",VLOOKUP('Xlookup set'!$S421,'Xlookup set'!$A$1:$R$1200,16,FALSE)),"")</f>
        <v/>
      </c>
      <c r="P421" t="str">
        <f t="array" aca="1" ref="P421" ca="1">IFERROR(Y2IF(VLOOKUP('Xlookup set'!$S421,'Xlookup set'!$A$1:$R$1200,17,FALSE)=0,"",VLOOKUP('Xlookup set'!$S421,'Xlookup set'!$A$1:$R$1200,17,FALSE)),"")</f>
        <v/>
      </c>
      <c r="Q421" t="str">
        <f>IFERROR(IF(VLOOKUP('Xlookup set'!$S421,'Xlookup set'!$A$1:$R$1200,18,FALSE)=0,"",VLOOKUP('Xlookup set'!$S421,'Xlookup set'!$A$1:$R$1200,18,FALSE)),"")</f>
        <v/>
      </c>
    </row>
    <row r="422" spans="1:17">
      <c r="A422" t="str">
        <f>IFERROR(VLOOKUP('Xlookup set'!$S422,'Xlookup set'!$A$1:$R$1200,2,FALSE),"")</f>
        <v/>
      </c>
      <c r="B422" t="str">
        <f>IF(I422&lt;&gt;"",ドッグキャリー!$I$2,"")</f>
        <v/>
      </c>
      <c r="C422" t="str">
        <f t="shared" si="16"/>
        <v/>
      </c>
      <c r="D422" t="str">
        <f t="shared" si="17"/>
        <v/>
      </c>
      <c r="E422" t="str">
        <f>IFERROR(IF(VLOOKUP('Xlookup set'!$S422,'Xlookup set'!$A$1:$R$1200,6,FALSE)=0,"",VLOOKUP('Xlookup set'!$S422,'Xlookup set'!$A$1:$R$1200,6,FALSE)),"")</f>
        <v/>
      </c>
      <c r="F422" t="str">
        <f t="array" aca="1" ref="F422" ca="1">IFERROR(F(VLOOKUP('Xlookup set'!$S422,'Xlookup set'!$A$1:$R$1200,7,FALSE)=0,"",VLOOKUP('Xlookup set'!$S422,'Xlookup set'!$A$1:$R$1200,7,FALSE)),"")</f>
        <v/>
      </c>
      <c r="G422" t="str">
        <f>IFERROR(IF(VLOOKUP('Xlookup set'!$S422,'Xlookup set'!$A$1:$R$1200,8,FALSE)=0,"",VLOOKUP('Xlookup set'!$S422,'Xlookup set'!$A$1:$R$1200,8,FALSE)),"")</f>
        <v/>
      </c>
      <c r="H422" s="89" t="str">
        <f>IFERROR(IF(VLOOKUP('Xlookup set'!$S422,'Xlookup set'!$A$1:$R$1200,9,FALSE)=0,"",VLOOKUP('Xlookup set'!$S422,'Xlookup set'!$A$1:$R$1200,9,FALSE)),"")</f>
        <v/>
      </c>
      <c r="I422" t="str">
        <f>IFERROR(IF(VLOOKUP('Xlookup set'!$S422,'Xlookup set'!$A$1:$R$1200,10,FALSE)=0,"",VLOOKUP('Xlookup set'!$S422,'Xlookup set'!$A$1:$R$1200,10,FALSE)),"")</f>
        <v/>
      </c>
      <c r="J422" t="str">
        <f>IFERROR(IF(VLOOKUP('Xlookup set'!$S422,'Xlookup set'!$A$1:$R$1200,11,FALSE)=0,"",VLOOKUP('Xlookup set'!$S422,'Xlookup set'!$A$1:$R$1200,11,FALSE)),"")</f>
        <v/>
      </c>
      <c r="K422" t="str">
        <f>IFERROR(IF(VLOOKUP('Xlookup set'!$S422,'Xlookup set'!$A$1:$R$1200,12,FALSE)=0,"",VLOOKUP('Xlookup set'!$S422,'Xlookup set'!$A$1:$R$1200,12,FALSE)),"")</f>
        <v/>
      </c>
      <c r="L422" t="str">
        <f>IFERROR(IF(VLOOKUP('Xlookup set'!$S422,'Xlookup set'!$A$1:$R$1200,13,FALSE)=0,"",VLOOKUP('Xlookup set'!$S422,'Xlookup set'!$A$1:$R$1200,13,FALSE)),"")</f>
        <v/>
      </c>
      <c r="M422" t="str">
        <f>IFERROR(IF(VLOOKUP('Xlookup set'!$S422,'Xlookup set'!$A$1:$R$1200,14,FALSE)=0,"",VLOOKUP('Xlookup set'!$S422,'Xlookup set'!$A$1:$R$1200,14,FALSE)),"")</f>
        <v/>
      </c>
      <c r="N422" t="str">
        <f>IFERROR(IF(VLOOKUP('Xlookup set'!$S422,'Xlookup set'!$A$1:$R$1200,15,FALSE)=0,"",VLOOKUP('Xlookup set'!$S422,'Xlookup set'!$A$1:$R$1200,15,FALSE)),"")</f>
        <v/>
      </c>
      <c r="O422" t="str">
        <f>IFERROR(IF(VLOOKUP('Xlookup set'!$S422,'Xlookup set'!$A$1:$R$1200,16,FALSE)=0,"",VLOOKUP('Xlookup set'!$S422,'Xlookup set'!$A$1:$R$1200,16,FALSE)),"")</f>
        <v/>
      </c>
      <c r="P422" t="str">
        <f t="array" aca="1" ref="P422" ca="1">IFERROR(Y2IF(VLOOKUP('Xlookup set'!$S422,'Xlookup set'!$A$1:$R$1200,17,FALSE)=0,"",VLOOKUP('Xlookup set'!$S422,'Xlookup set'!$A$1:$R$1200,17,FALSE)),"")</f>
        <v/>
      </c>
      <c r="Q422" t="str">
        <f>IFERROR(IF(VLOOKUP('Xlookup set'!$S422,'Xlookup set'!$A$1:$R$1200,18,FALSE)=0,"",VLOOKUP('Xlookup set'!$S422,'Xlookup set'!$A$1:$R$1200,18,FALSE)),"")</f>
        <v/>
      </c>
    </row>
    <row r="423" spans="1:17">
      <c r="A423" t="str">
        <f>IFERROR(VLOOKUP('Xlookup set'!$S423,'Xlookup set'!$A$1:$R$1200,2,FALSE),"")</f>
        <v/>
      </c>
      <c r="B423" t="str">
        <f>IF(I423&lt;&gt;"",ドッグキャリー!$I$2,"")</f>
        <v/>
      </c>
      <c r="C423" t="str">
        <f t="shared" si="16"/>
        <v/>
      </c>
      <c r="D423" t="str">
        <f t="shared" si="17"/>
        <v/>
      </c>
      <c r="E423" t="str">
        <f>IFERROR(IF(VLOOKUP('Xlookup set'!$S423,'Xlookup set'!$A$1:$R$1200,6,FALSE)=0,"",VLOOKUP('Xlookup set'!$S423,'Xlookup set'!$A$1:$R$1200,6,FALSE)),"")</f>
        <v/>
      </c>
      <c r="F423" t="str">
        <f t="array" aca="1" ref="F423" ca="1">IFERROR(F(VLOOKUP('Xlookup set'!$S423,'Xlookup set'!$A$1:$R$1200,7,FALSE)=0,"",VLOOKUP('Xlookup set'!$S423,'Xlookup set'!$A$1:$R$1200,7,FALSE)),"")</f>
        <v/>
      </c>
      <c r="G423" t="str">
        <f>IFERROR(IF(VLOOKUP('Xlookup set'!$S423,'Xlookup set'!$A$1:$R$1200,8,FALSE)=0,"",VLOOKUP('Xlookup set'!$S423,'Xlookup set'!$A$1:$R$1200,8,FALSE)),"")</f>
        <v/>
      </c>
      <c r="H423" s="89" t="str">
        <f>IFERROR(IF(VLOOKUP('Xlookup set'!$S423,'Xlookup set'!$A$1:$R$1200,9,FALSE)=0,"",VLOOKUP('Xlookup set'!$S423,'Xlookup set'!$A$1:$R$1200,9,FALSE)),"")</f>
        <v/>
      </c>
      <c r="I423" t="str">
        <f>IFERROR(IF(VLOOKUP('Xlookup set'!$S423,'Xlookup set'!$A$1:$R$1200,10,FALSE)=0,"",VLOOKUP('Xlookup set'!$S423,'Xlookup set'!$A$1:$R$1200,10,FALSE)),"")</f>
        <v/>
      </c>
      <c r="J423" t="str">
        <f>IFERROR(IF(VLOOKUP('Xlookup set'!$S423,'Xlookup set'!$A$1:$R$1200,11,FALSE)=0,"",VLOOKUP('Xlookup set'!$S423,'Xlookup set'!$A$1:$R$1200,11,FALSE)),"")</f>
        <v/>
      </c>
      <c r="K423" t="str">
        <f>IFERROR(IF(VLOOKUP('Xlookup set'!$S423,'Xlookup set'!$A$1:$R$1200,12,FALSE)=0,"",VLOOKUP('Xlookup set'!$S423,'Xlookup set'!$A$1:$R$1200,12,FALSE)),"")</f>
        <v/>
      </c>
      <c r="L423" t="str">
        <f>IFERROR(IF(VLOOKUP('Xlookup set'!$S423,'Xlookup set'!$A$1:$R$1200,13,FALSE)=0,"",VLOOKUP('Xlookup set'!$S423,'Xlookup set'!$A$1:$R$1200,13,FALSE)),"")</f>
        <v/>
      </c>
      <c r="M423" t="str">
        <f>IFERROR(IF(VLOOKUP('Xlookup set'!$S423,'Xlookup set'!$A$1:$R$1200,14,FALSE)=0,"",VLOOKUP('Xlookup set'!$S423,'Xlookup set'!$A$1:$R$1200,14,FALSE)),"")</f>
        <v/>
      </c>
      <c r="N423" t="str">
        <f>IFERROR(IF(VLOOKUP('Xlookup set'!$S423,'Xlookup set'!$A$1:$R$1200,15,FALSE)=0,"",VLOOKUP('Xlookup set'!$S423,'Xlookup set'!$A$1:$R$1200,15,FALSE)),"")</f>
        <v/>
      </c>
      <c r="O423" t="str">
        <f>IFERROR(IF(VLOOKUP('Xlookup set'!$S423,'Xlookup set'!$A$1:$R$1200,16,FALSE)=0,"",VLOOKUP('Xlookup set'!$S423,'Xlookup set'!$A$1:$R$1200,16,FALSE)),"")</f>
        <v/>
      </c>
      <c r="P423" t="str">
        <f t="array" aca="1" ref="P423" ca="1">IFERROR(Y2IF(VLOOKUP('Xlookup set'!$S423,'Xlookup set'!$A$1:$R$1200,17,FALSE)=0,"",VLOOKUP('Xlookup set'!$S423,'Xlookup set'!$A$1:$R$1200,17,FALSE)),"")</f>
        <v/>
      </c>
      <c r="Q423" t="str">
        <f>IFERROR(IF(VLOOKUP('Xlookup set'!$S423,'Xlookup set'!$A$1:$R$1200,18,FALSE)=0,"",VLOOKUP('Xlookup set'!$S423,'Xlookup set'!$A$1:$R$1200,18,FALSE)),"")</f>
        <v/>
      </c>
    </row>
    <row r="424" spans="1:17">
      <c r="A424" t="str">
        <f>IFERROR(VLOOKUP('Xlookup set'!$S424,'Xlookup set'!$A$1:$R$1200,2,FALSE),"")</f>
        <v/>
      </c>
      <c r="B424" t="str">
        <f>IF(I424&lt;&gt;"",ドッグキャリー!$I$2,"")</f>
        <v/>
      </c>
      <c r="C424" t="str">
        <f t="shared" si="16"/>
        <v/>
      </c>
      <c r="D424" t="str">
        <f t="shared" si="17"/>
        <v/>
      </c>
      <c r="E424" t="str">
        <f>IFERROR(IF(VLOOKUP('Xlookup set'!$S424,'Xlookup set'!$A$1:$R$1200,6,FALSE)=0,"",VLOOKUP('Xlookup set'!$S424,'Xlookup set'!$A$1:$R$1200,6,FALSE)),"")</f>
        <v/>
      </c>
      <c r="F424" t="str">
        <f t="array" aca="1" ref="F424" ca="1">IFERROR(F(VLOOKUP('Xlookup set'!$S424,'Xlookup set'!$A$1:$R$1200,7,FALSE)=0,"",VLOOKUP('Xlookup set'!$S424,'Xlookup set'!$A$1:$R$1200,7,FALSE)),"")</f>
        <v/>
      </c>
      <c r="G424" t="str">
        <f>IFERROR(IF(VLOOKUP('Xlookup set'!$S424,'Xlookup set'!$A$1:$R$1200,8,FALSE)=0,"",VLOOKUP('Xlookup set'!$S424,'Xlookup set'!$A$1:$R$1200,8,FALSE)),"")</f>
        <v/>
      </c>
      <c r="H424" s="89" t="str">
        <f>IFERROR(IF(VLOOKUP('Xlookup set'!$S424,'Xlookup set'!$A$1:$R$1200,9,FALSE)=0,"",VLOOKUP('Xlookup set'!$S424,'Xlookup set'!$A$1:$R$1200,9,FALSE)),"")</f>
        <v/>
      </c>
      <c r="I424" t="str">
        <f>IFERROR(IF(VLOOKUP('Xlookup set'!$S424,'Xlookup set'!$A$1:$R$1200,10,FALSE)=0,"",VLOOKUP('Xlookup set'!$S424,'Xlookup set'!$A$1:$R$1200,10,FALSE)),"")</f>
        <v/>
      </c>
      <c r="J424" t="str">
        <f>IFERROR(IF(VLOOKUP('Xlookup set'!$S424,'Xlookup set'!$A$1:$R$1200,11,FALSE)=0,"",VLOOKUP('Xlookup set'!$S424,'Xlookup set'!$A$1:$R$1200,11,FALSE)),"")</f>
        <v/>
      </c>
      <c r="K424" t="str">
        <f>IFERROR(IF(VLOOKUP('Xlookup set'!$S424,'Xlookup set'!$A$1:$R$1200,12,FALSE)=0,"",VLOOKUP('Xlookup set'!$S424,'Xlookup set'!$A$1:$R$1200,12,FALSE)),"")</f>
        <v/>
      </c>
      <c r="L424" t="str">
        <f>IFERROR(IF(VLOOKUP('Xlookup set'!$S424,'Xlookup set'!$A$1:$R$1200,13,FALSE)=0,"",VLOOKUP('Xlookup set'!$S424,'Xlookup set'!$A$1:$R$1200,13,FALSE)),"")</f>
        <v/>
      </c>
      <c r="M424" t="str">
        <f>IFERROR(IF(VLOOKUP('Xlookup set'!$S424,'Xlookup set'!$A$1:$R$1200,14,FALSE)=0,"",VLOOKUP('Xlookup set'!$S424,'Xlookup set'!$A$1:$R$1200,14,FALSE)),"")</f>
        <v/>
      </c>
      <c r="N424" t="str">
        <f>IFERROR(IF(VLOOKUP('Xlookup set'!$S424,'Xlookup set'!$A$1:$R$1200,15,FALSE)=0,"",VLOOKUP('Xlookup set'!$S424,'Xlookup set'!$A$1:$R$1200,15,FALSE)),"")</f>
        <v/>
      </c>
      <c r="O424" t="str">
        <f>IFERROR(IF(VLOOKUP('Xlookup set'!$S424,'Xlookup set'!$A$1:$R$1200,16,FALSE)=0,"",VLOOKUP('Xlookup set'!$S424,'Xlookup set'!$A$1:$R$1200,16,FALSE)),"")</f>
        <v/>
      </c>
      <c r="P424" t="str">
        <f t="array" aca="1" ref="P424" ca="1">IFERROR(Y2IF(VLOOKUP('Xlookup set'!$S424,'Xlookup set'!$A$1:$R$1200,17,FALSE)=0,"",VLOOKUP('Xlookup set'!$S424,'Xlookup set'!$A$1:$R$1200,17,FALSE)),"")</f>
        <v/>
      </c>
      <c r="Q424" t="str">
        <f>IFERROR(IF(VLOOKUP('Xlookup set'!$S424,'Xlookup set'!$A$1:$R$1200,18,FALSE)=0,"",VLOOKUP('Xlookup set'!$S424,'Xlookup set'!$A$1:$R$1200,18,FALSE)),"")</f>
        <v/>
      </c>
    </row>
    <row r="425" spans="1:17">
      <c r="A425" t="str">
        <f>IFERROR(VLOOKUP('Xlookup set'!$S425,'Xlookup set'!$A$1:$R$1200,2,FALSE),"")</f>
        <v/>
      </c>
      <c r="B425" t="str">
        <f>IF(I425&lt;&gt;"",ドッグキャリー!$I$2,"")</f>
        <v/>
      </c>
      <c r="C425" t="str">
        <f t="shared" si="16"/>
        <v/>
      </c>
      <c r="D425" t="str">
        <f t="shared" si="17"/>
        <v/>
      </c>
      <c r="E425" t="str">
        <f>IFERROR(IF(VLOOKUP('Xlookup set'!$S425,'Xlookup set'!$A$1:$R$1200,6,FALSE)=0,"",VLOOKUP('Xlookup set'!$S425,'Xlookup set'!$A$1:$R$1200,6,FALSE)),"")</f>
        <v/>
      </c>
      <c r="F425" t="str">
        <f t="array" aca="1" ref="F425" ca="1">IFERROR(F(VLOOKUP('Xlookup set'!$S425,'Xlookup set'!$A$1:$R$1200,7,FALSE)=0,"",VLOOKUP('Xlookup set'!$S425,'Xlookup set'!$A$1:$R$1200,7,FALSE)),"")</f>
        <v/>
      </c>
      <c r="G425" t="str">
        <f>IFERROR(IF(VLOOKUP('Xlookup set'!$S425,'Xlookup set'!$A$1:$R$1200,8,FALSE)=0,"",VLOOKUP('Xlookup set'!$S425,'Xlookup set'!$A$1:$R$1200,8,FALSE)),"")</f>
        <v/>
      </c>
      <c r="H425" s="89" t="str">
        <f>IFERROR(IF(VLOOKUP('Xlookup set'!$S425,'Xlookup set'!$A$1:$R$1200,9,FALSE)=0,"",VLOOKUP('Xlookup set'!$S425,'Xlookup set'!$A$1:$R$1200,9,FALSE)),"")</f>
        <v/>
      </c>
      <c r="I425" t="str">
        <f>IFERROR(IF(VLOOKUP('Xlookup set'!$S425,'Xlookup set'!$A$1:$R$1200,10,FALSE)=0,"",VLOOKUP('Xlookup set'!$S425,'Xlookup set'!$A$1:$R$1200,10,FALSE)),"")</f>
        <v/>
      </c>
      <c r="J425" t="str">
        <f>IFERROR(IF(VLOOKUP('Xlookup set'!$S425,'Xlookup set'!$A$1:$R$1200,11,FALSE)=0,"",VLOOKUP('Xlookup set'!$S425,'Xlookup set'!$A$1:$R$1200,11,FALSE)),"")</f>
        <v/>
      </c>
      <c r="K425" t="str">
        <f>IFERROR(IF(VLOOKUP('Xlookup set'!$S425,'Xlookup set'!$A$1:$R$1200,12,FALSE)=0,"",VLOOKUP('Xlookup set'!$S425,'Xlookup set'!$A$1:$R$1200,12,FALSE)),"")</f>
        <v/>
      </c>
      <c r="L425" t="str">
        <f>IFERROR(IF(VLOOKUP('Xlookup set'!$S425,'Xlookup set'!$A$1:$R$1200,13,FALSE)=0,"",VLOOKUP('Xlookup set'!$S425,'Xlookup set'!$A$1:$R$1200,13,FALSE)),"")</f>
        <v/>
      </c>
      <c r="M425" t="str">
        <f>IFERROR(IF(VLOOKUP('Xlookup set'!$S425,'Xlookup set'!$A$1:$R$1200,14,FALSE)=0,"",VLOOKUP('Xlookup set'!$S425,'Xlookup set'!$A$1:$R$1200,14,FALSE)),"")</f>
        <v/>
      </c>
      <c r="N425" t="str">
        <f>IFERROR(IF(VLOOKUP('Xlookup set'!$S425,'Xlookup set'!$A$1:$R$1200,15,FALSE)=0,"",VLOOKUP('Xlookup set'!$S425,'Xlookup set'!$A$1:$R$1200,15,FALSE)),"")</f>
        <v/>
      </c>
      <c r="O425" t="str">
        <f>IFERROR(IF(VLOOKUP('Xlookup set'!$S425,'Xlookup set'!$A$1:$R$1200,16,FALSE)=0,"",VLOOKUP('Xlookup set'!$S425,'Xlookup set'!$A$1:$R$1200,16,FALSE)),"")</f>
        <v/>
      </c>
      <c r="P425" t="str">
        <f t="array" aca="1" ref="P425" ca="1">IFERROR(Y2IF(VLOOKUP('Xlookup set'!$S425,'Xlookup set'!$A$1:$R$1200,17,FALSE)=0,"",VLOOKUP('Xlookup set'!$S425,'Xlookup set'!$A$1:$R$1200,17,FALSE)),"")</f>
        <v/>
      </c>
      <c r="Q425" t="str">
        <f>IFERROR(IF(VLOOKUP('Xlookup set'!$S425,'Xlookup set'!$A$1:$R$1200,18,FALSE)=0,"",VLOOKUP('Xlookup set'!$S425,'Xlookup set'!$A$1:$R$1200,18,FALSE)),"")</f>
        <v/>
      </c>
    </row>
    <row r="426" spans="1:17">
      <c r="A426" t="str">
        <f>IFERROR(VLOOKUP('Xlookup set'!$S426,'Xlookup set'!$A$1:$R$1200,2,FALSE),"")</f>
        <v/>
      </c>
      <c r="B426" t="str">
        <f>IF(I426&lt;&gt;"",ドッグキャリー!$I$2,"")</f>
        <v/>
      </c>
      <c r="C426" t="str">
        <f t="shared" si="16"/>
        <v/>
      </c>
      <c r="D426" t="str">
        <f t="shared" si="17"/>
        <v/>
      </c>
      <c r="E426" t="str">
        <f>IFERROR(IF(VLOOKUP('Xlookup set'!$S426,'Xlookup set'!$A$1:$R$1200,6,FALSE)=0,"",VLOOKUP('Xlookup set'!$S426,'Xlookup set'!$A$1:$R$1200,6,FALSE)),"")</f>
        <v/>
      </c>
      <c r="F426" t="str">
        <f t="array" aca="1" ref="F426" ca="1">IFERROR(F(VLOOKUP('Xlookup set'!$S426,'Xlookup set'!$A$1:$R$1200,7,FALSE)=0,"",VLOOKUP('Xlookup set'!$S426,'Xlookup set'!$A$1:$R$1200,7,FALSE)),"")</f>
        <v/>
      </c>
      <c r="G426" t="str">
        <f>IFERROR(IF(VLOOKUP('Xlookup set'!$S426,'Xlookup set'!$A$1:$R$1200,8,FALSE)=0,"",VLOOKUP('Xlookup set'!$S426,'Xlookup set'!$A$1:$R$1200,8,FALSE)),"")</f>
        <v/>
      </c>
      <c r="H426" s="89" t="str">
        <f>IFERROR(IF(VLOOKUP('Xlookup set'!$S426,'Xlookup set'!$A$1:$R$1200,9,FALSE)=0,"",VLOOKUP('Xlookup set'!$S426,'Xlookup set'!$A$1:$R$1200,9,FALSE)),"")</f>
        <v/>
      </c>
      <c r="I426" t="str">
        <f>IFERROR(IF(VLOOKUP('Xlookup set'!$S426,'Xlookup set'!$A$1:$R$1200,10,FALSE)=0,"",VLOOKUP('Xlookup set'!$S426,'Xlookup set'!$A$1:$R$1200,10,FALSE)),"")</f>
        <v/>
      </c>
      <c r="J426" t="str">
        <f>IFERROR(IF(VLOOKUP('Xlookup set'!$S426,'Xlookup set'!$A$1:$R$1200,11,FALSE)=0,"",VLOOKUP('Xlookup set'!$S426,'Xlookup set'!$A$1:$R$1200,11,FALSE)),"")</f>
        <v/>
      </c>
      <c r="K426" t="str">
        <f>IFERROR(IF(VLOOKUP('Xlookup set'!$S426,'Xlookup set'!$A$1:$R$1200,12,FALSE)=0,"",VLOOKUP('Xlookup set'!$S426,'Xlookup set'!$A$1:$R$1200,12,FALSE)),"")</f>
        <v/>
      </c>
      <c r="L426" t="str">
        <f>IFERROR(IF(VLOOKUP('Xlookup set'!$S426,'Xlookup set'!$A$1:$R$1200,13,FALSE)=0,"",VLOOKUP('Xlookup set'!$S426,'Xlookup set'!$A$1:$R$1200,13,FALSE)),"")</f>
        <v/>
      </c>
      <c r="M426" t="str">
        <f>IFERROR(IF(VLOOKUP('Xlookup set'!$S426,'Xlookup set'!$A$1:$R$1200,14,FALSE)=0,"",VLOOKUP('Xlookup set'!$S426,'Xlookup set'!$A$1:$R$1200,14,FALSE)),"")</f>
        <v/>
      </c>
      <c r="N426" t="str">
        <f>IFERROR(IF(VLOOKUP('Xlookup set'!$S426,'Xlookup set'!$A$1:$R$1200,15,FALSE)=0,"",VLOOKUP('Xlookup set'!$S426,'Xlookup set'!$A$1:$R$1200,15,FALSE)),"")</f>
        <v/>
      </c>
      <c r="O426" t="str">
        <f>IFERROR(IF(VLOOKUP('Xlookup set'!$S426,'Xlookup set'!$A$1:$R$1200,16,FALSE)=0,"",VLOOKUP('Xlookup set'!$S426,'Xlookup set'!$A$1:$R$1200,16,FALSE)),"")</f>
        <v/>
      </c>
      <c r="P426" t="str">
        <f t="array" aca="1" ref="P426" ca="1">IFERROR(Y2IF(VLOOKUP('Xlookup set'!$S426,'Xlookup set'!$A$1:$R$1200,17,FALSE)=0,"",VLOOKUP('Xlookup set'!$S426,'Xlookup set'!$A$1:$R$1200,17,FALSE)),"")</f>
        <v/>
      </c>
      <c r="Q426" t="str">
        <f>IFERROR(IF(VLOOKUP('Xlookup set'!$S426,'Xlookup set'!$A$1:$R$1200,18,FALSE)=0,"",VLOOKUP('Xlookup set'!$S426,'Xlookup set'!$A$1:$R$1200,18,FALSE)),"")</f>
        <v/>
      </c>
    </row>
    <row r="427" spans="1:17">
      <c r="A427" t="str">
        <f>IFERROR(VLOOKUP('Xlookup set'!$S427,'Xlookup set'!$A$1:$R$1200,2,FALSE),"")</f>
        <v/>
      </c>
      <c r="B427" t="str">
        <f>IF(I427&lt;&gt;"",ドッグキャリー!$I$2,"")</f>
        <v/>
      </c>
      <c r="C427" t="str">
        <f t="shared" si="16"/>
        <v/>
      </c>
      <c r="D427" t="str">
        <f t="shared" si="17"/>
        <v/>
      </c>
      <c r="E427" t="str">
        <f>IFERROR(IF(VLOOKUP('Xlookup set'!$S427,'Xlookup set'!$A$1:$R$1200,6,FALSE)=0,"",VLOOKUP('Xlookup set'!$S427,'Xlookup set'!$A$1:$R$1200,6,FALSE)),"")</f>
        <v/>
      </c>
      <c r="F427" t="str">
        <f t="array" aca="1" ref="F427" ca="1">IFERROR(F(VLOOKUP('Xlookup set'!$S427,'Xlookup set'!$A$1:$R$1200,7,FALSE)=0,"",VLOOKUP('Xlookup set'!$S427,'Xlookup set'!$A$1:$R$1200,7,FALSE)),"")</f>
        <v/>
      </c>
      <c r="G427" t="str">
        <f>IFERROR(IF(VLOOKUP('Xlookup set'!$S427,'Xlookup set'!$A$1:$R$1200,8,FALSE)=0,"",VLOOKUP('Xlookup set'!$S427,'Xlookup set'!$A$1:$R$1200,8,FALSE)),"")</f>
        <v/>
      </c>
      <c r="H427" s="89" t="str">
        <f>IFERROR(IF(VLOOKUP('Xlookup set'!$S427,'Xlookup set'!$A$1:$R$1200,9,FALSE)=0,"",VLOOKUP('Xlookup set'!$S427,'Xlookup set'!$A$1:$R$1200,9,FALSE)),"")</f>
        <v/>
      </c>
      <c r="I427" t="str">
        <f>IFERROR(IF(VLOOKUP('Xlookup set'!$S427,'Xlookup set'!$A$1:$R$1200,10,FALSE)=0,"",VLOOKUP('Xlookup set'!$S427,'Xlookup set'!$A$1:$R$1200,10,FALSE)),"")</f>
        <v/>
      </c>
      <c r="J427" t="str">
        <f>IFERROR(IF(VLOOKUP('Xlookup set'!$S427,'Xlookup set'!$A$1:$R$1200,11,FALSE)=0,"",VLOOKUP('Xlookup set'!$S427,'Xlookup set'!$A$1:$R$1200,11,FALSE)),"")</f>
        <v/>
      </c>
      <c r="K427" t="str">
        <f>IFERROR(IF(VLOOKUP('Xlookup set'!$S427,'Xlookup set'!$A$1:$R$1200,12,FALSE)=0,"",VLOOKUP('Xlookup set'!$S427,'Xlookup set'!$A$1:$R$1200,12,FALSE)),"")</f>
        <v/>
      </c>
      <c r="L427" t="str">
        <f>IFERROR(IF(VLOOKUP('Xlookup set'!$S427,'Xlookup set'!$A$1:$R$1200,13,FALSE)=0,"",VLOOKUP('Xlookup set'!$S427,'Xlookup set'!$A$1:$R$1200,13,FALSE)),"")</f>
        <v/>
      </c>
      <c r="M427" t="str">
        <f>IFERROR(IF(VLOOKUP('Xlookup set'!$S427,'Xlookup set'!$A$1:$R$1200,14,FALSE)=0,"",VLOOKUP('Xlookup set'!$S427,'Xlookup set'!$A$1:$R$1200,14,FALSE)),"")</f>
        <v/>
      </c>
      <c r="N427" t="str">
        <f>IFERROR(IF(VLOOKUP('Xlookup set'!$S427,'Xlookup set'!$A$1:$R$1200,15,FALSE)=0,"",VLOOKUP('Xlookup set'!$S427,'Xlookup set'!$A$1:$R$1200,15,FALSE)),"")</f>
        <v/>
      </c>
      <c r="O427" t="str">
        <f>IFERROR(IF(VLOOKUP('Xlookup set'!$S427,'Xlookup set'!$A$1:$R$1200,16,FALSE)=0,"",VLOOKUP('Xlookup set'!$S427,'Xlookup set'!$A$1:$R$1200,16,FALSE)),"")</f>
        <v/>
      </c>
      <c r="P427" t="str">
        <f t="array" aca="1" ref="P427" ca="1">IFERROR(Y2IF(VLOOKUP('Xlookup set'!$S427,'Xlookup set'!$A$1:$R$1200,17,FALSE)=0,"",VLOOKUP('Xlookup set'!$S427,'Xlookup set'!$A$1:$R$1200,17,FALSE)),"")</f>
        <v/>
      </c>
      <c r="Q427" t="str">
        <f>IFERROR(IF(VLOOKUP('Xlookup set'!$S427,'Xlookup set'!$A$1:$R$1200,18,FALSE)=0,"",VLOOKUP('Xlookup set'!$S427,'Xlookup set'!$A$1:$R$1200,18,FALSE)),"")</f>
        <v/>
      </c>
    </row>
    <row r="428" spans="1:17">
      <c r="A428" t="str">
        <f>IFERROR(VLOOKUP('Xlookup set'!$S428,'Xlookup set'!$A$1:$R$1200,2,FALSE),"")</f>
        <v/>
      </c>
      <c r="B428" t="str">
        <f>IF(I428&lt;&gt;"",ドッグキャリー!$I$2,"")</f>
        <v/>
      </c>
      <c r="C428" t="str">
        <f t="shared" si="16"/>
        <v/>
      </c>
      <c r="D428" t="str">
        <f t="shared" si="17"/>
        <v/>
      </c>
      <c r="E428" t="str">
        <f>IFERROR(IF(VLOOKUP('Xlookup set'!$S428,'Xlookup set'!$A$1:$R$1200,6,FALSE)=0,"",VLOOKUP('Xlookup set'!$S428,'Xlookup set'!$A$1:$R$1200,6,FALSE)),"")</f>
        <v/>
      </c>
      <c r="F428" t="str">
        <f t="array" aca="1" ref="F428" ca="1">IFERROR(F(VLOOKUP('Xlookup set'!$S428,'Xlookup set'!$A$1:$R$1200,7,FALSE)=0,"",VLOOKUP('Xlookup set'!$S428,'Xlookup set'!$A$1:$R$1200,7,FALSE)),"")</f>
        <v/>
      </c>
      <c r="G428" t="str">
        <f>IFERROR(IF(VLOOKUP('Xlookup set'!$S428,'Xlookup set'!$A$1:$R$1200,8,FALSE)=0,"",VLOOKUP('Xlookup set'!$S428,'Xlookup set'!$A$1:$R$1200,8,FALSE)),"")</f>
        <v/>
      </c>
      <c r="H428" s="89" t="str">
        <f>IFERROR(IF(VLOOKUP('Xlookup set'!$S428,'Xlookup set'!$A$1:$R$1200,9,FALSE)=0,"",VLOOKUP('Xlookup set'!$S428,'Xlookup set'!$A$1:$R$1200,9,FALSE)),"")</f>
        <v/>
      </c>
      <c r="I428" t="str">
        <f>IFERROR(IF(VLOOKUP('Xlookup set'!$S428,'Xlookup set'!$A$1:$R$1200,10,FALSE)=0,"",VLOOKUP('Xlookup set'!$S428,'Xlookup set'!$A$1:$R$1200,10,FALSE)),"")</f>
        <v/>
      </c>
      <c r="J428" t="str">
        <f>IFERROR(IF(VLOOKUP('Xlookup set'!$S428,'Xlookup set'!$A$1:$R$1200,11,FALSE)=0,"",VLOOKUP('Xlookup set'!$S428,'Xlookup set'!$A$1:$R$1200,11,FALSE)),"")</f>
        <v/>
      </c>
      <c r="K428" t="str">
        <f>IFERROR(IF(VLOOKUP('Xlookup set'!$S428,'Xlookup set'!$A$1:$R$1200,12,FALSE)=0,"",VLOOKUP('Xlookup set'!$S428,'Xlookup set'!$A$1:$R$1200,12,FALSE)),"")</f>
        <v/>
      </c>
      <c r="L428" t="str">
        <f>IFERROR(IF(VLOOKUP('Xlookup set'!$S428,'Xlookup set'!$A$1:$R$1200,13,FALSE)=0,"",VLOOKUP('Xlookup set'!$S428,'Xlookup set'!$A$1:$R$1200,13,FALSE)),"")</f>
        <v/>
      </c>
      <c r="M428" t="str">
        <f>IFERROR(IF(VLOOKUP('Xlookup set'!$S428,'Xlookup set'!$A$1:$R$1200,14,FALSE)=0,"",VLOOKUP('Xlookup set'!$S428,'Xlookup set'!$A$1:$R$1200,14,FALSE)),"")</f>
        <v/>
      </c>
      <c r="N428" t="str">
        <f>IFERROR(IF(VLOOKUP('Xlookup set'!$S428,'Xlookup set'!$A$1:$R$1200,15,FALSE)=0,"",VLOOKUP('Xlookup set'!$S428,'Xlookup set'!$A$1:$R$1200,15,FALSE)),"")</f>
        <v/>
      </c>
      <c r="O428" t="str">
        <f>IFERROR(IF(VLOOKUP('Xlookup set'!$S428,'Xlookup set'!$A$1:$R$1200,16,FALSE)=0,"",VLOOKUP('Xlookup set'!$S428,'Xlookup set'!$A$1:$R$1200,16,FALSE)),"")</f>
        <v/>
      </c>
      <c r="P428" t="str">
        <f t="array" aca="1" ref="P428" ca="1">IFERROR(Y2IF(VLOOKUP('Xlookup set'!$S428,'Xlookup set'!$A$1:$R$1200,17,FALSE)=0,"",VLOOKUP('Xlookup set'!$S428,'Xlookup set'!$A$1:$R$1200,17,FALSE)),"")</f>
        <v/>
      </c>
      <c r="Q428" t="str">
        <f>IFERROR(IF(VLOOKUP('Xlookup set'!$S428,'Xlookup set'!$A$1:$R$1200,18,FALSE)=0,"",VLOOKUP('Xlookup set'!$S428,'Xlookup set'!$A$1:$R$1200,18,FALSE)),"")</f>
        <v/>
      </c>
    </row>
    <row r="429" spans="1:17">
      <c r="A429" t="str">
        <f>IFERROR(VLOOKUP('Xlookup set'!$S429,'Xlookup set'!$A$1:$R$1200,2,FALSE),"")</f>
        <v/>
      </c>
      <c r="B429" t="str">
        <f>IF(I429&lt;&gt;"",ドッグキャリー!$I$2,"")</f>
        <v/>
      </c>
      <c r="C429" t="str">
        <f t="shared" si="16"/>
        <v/>
      </c>
      <c r="D429" t="str">
        <f t="shared" si="17"/>
        <v/>
      </c>
      <c r="E429" t="str">
        <f>IFERROR(IF(VLOOKUP('Xlookup set'!$S429,'Xlookup set'!$A$1:$R$1200,6,FALSE)=0,"",VLOOKUP('Xlookup set'!$S429,'Xlookup set'!$A$1:$R$1200,6,FALSE)),"")</f>
        <v/>
      </c>
      <c r="F429" t="str">
        <f t="array" aca="1" ref="F429" ca="1">IFERROR(F(VLOOKUP('Xlookup set'!$S429,'Xlookup set'!$A$1:$R$1200,7,FALSE)=0,"",VLOOKUP('Xlookup set'!$S429,'Xlookup set'!$A$1:$R$1200,7,FALSE)),"")</f>
        <v/>
      </c>
      <c r="G429" t="str">
        <f>IFERROR(IF(VLOOKUP('Xlookup set'!$S429,'Xlookup set'!$A$1:$R$1200,8,FALSE)=0,"",VLOOKUP('Xlookup set'!$S429,'Xlookup set'!$A$1:$R$1200,8,FALSE)),"")</f>
        <v/>
      </c>
      <c r="H429" s="89" t="str">
        <f>IFERROR(IF(VLOOKUP('Xlookup set'!$S429,'Xlookup set'!$A$1:$R$1200,9,FALSE)=0,"",VLOOKUP('Xlookup set'!$S429,'Xlookup set'!$A$1:$R$1200,9,FALSE)),"")</f>
        <v/>
      </c>
      <c r="I429" t="str">
        <f>IFERROR(IF(VLOOKUP('Xlookup set'!$S429,'Xlookup set'!$A$1:$R$1200,10,FALSE)=0,"",VLOOKUP('Xlookup set'!$S429,'Xlookup set'!$A$1:$R$1200,10,FALSE)),"")</f>
        <v/>
      </c>
      <c r="J429" t="str">
        <f>IFERROR(IF(VLOOKUP('Xlookup set'!$S429,'Xlookup set'!$A$1:$R$1200,11,FALSE)=0,"",VLOOKUP('Xlookup set'!$S429,'Xlookup set'!$A$1:$R$1200,11,FALSE)),"")</f>
        <v/>
      </c>
      <c r="K429" t="str">
        <f>IFERROR(IF(VLOOKUP('Xlookup set'!$S429,'Xlookup set'!$A$1:$R$1200,12,FALSE)=0,"",VLOOKUP('Xlookup set'!$S429,'Xlookup set'!$A$1:$R$1200,12,FALSE)),"")</f>
        <v/>
      </c>
      <c r="L429" t="str">
        <f>IFERROR(IF(VLOOKUP('Xlookup set'!$S429,'Xlookup set'!$A$1:$R$1200,13,FALSE)=0,"",VLOOKUP('Xlookup set'!$S429,'Xlookup set'!$A$1:$R$1200,13,FALSE)),"")</f>
        <v/>
      </c>
      <c r="M429" t="str">
        <f>IFERROR(IF(VLOOKUP('Xlookup set'!$S429,'Xlookup set'!$A$1:$R$1200,14,FALSE)=0,"",VLOOKUP('Xlookup set'!$S429,'Xlookup set'!$A$1:$R$1200,14,FALSE)),"")</f>
        <v/>
      </c>
      <c r="N429" t="str">
        <f>IFERROR(IF(VLOOKUP('Xlookup set'!$S429,'Xlookup set'!$A$1:$R$1200,15,FALSE)=0,"",VLOOKUP('Xlookup set'!$S429,'Xlookup set'!$A$1:$R$1200,15,FALSE)),"")</f>
        <v/>
      </c>
      <c r="O429" t="str">
        <f>IFERROR(IF(VLOOKUP('Xlookup set'!$S429,'Xlookup set'!$A$1:$R$1200,16,FALSE)=0,"",VLOOKUP('Xlookup set'!$S429,'Xlookup set'!$A$1:$R$1200,16,FALSE)),"")</f>
        <v/>
      </c>
      <c r="P429" t="str">
        <f t="array" aca="1" ref="P429" ca="1">IFERROR(Y2IF(VLOOKUP('Xlookup set'!$S429,'Xlookup set'!$A$1:$R$1200,17,FALSE)=0,"",VLOOKUP('Xlookup set'!$S429,'Xlookup set'!$A$1:$R$1200,17,FALSE)),"")</f>
        <v/>
      </c>
      <c r="Q429" t="str">
        <f>IFERROR(IF(VLOOKUP('Xlookup set'!$S429,'Xlookup set'!$A$1:$R$1200,18,FALSE)=0,"",VLOOKUP('Xlookup set'!$S429,'Xlookup set'!$A$1:$R$1200,18,FALSE)),"")</f>
        <v/>
      </c>
    </row>
    <row r="430" spans="1:17">
      <c r="A430" t="str">
        <f>IFERROR(VLOOKUP('Xlookup set'!$S430,'Xlookup set'!$A$1:$R$1200,2,FALSE),"")</f>
        <v/>
      </c>
      <c r="B430" t="str">
        <f>IF(I430&lt;&gt;"",ドッグキャリー!$I$2,"")</f>
        <v/>
      </c>
      <c r="C430" t="str">
        <f t="shared" si="16"/>
        <v/>
      </c>
      <c r="D430" t="str">
        <f t="shared" si="17"/>
        <v/>
      </c>
      <c r="E430" t="str">
        <f>IFERROR(IF(VLOOKUP('Xlookup set'!$S430,'Xlookup set'!$A$1:$R$1200,6,FALSE)=0,"",VLOOKUP('Xlookup set'!$S430,'Xlookup set'!$A$1:$R$1200,6,FALSE)),"")</f>
        <v/>
      </c>
      <c r="F430" t="str">
        <f t="array" aca="1" ref="F430" ca="1">IFERROR(F(VLOOKUP('Xlookup set'!$S430,'Xlookup set'!$A$1:$R$1200,7,FALSE)=0,"",VLOOKUP('Xlookup set'!$S430,'Xlookup set'!$A$1:$R$1200,7,FALSE)),"")</f>
        <v/>
      </c>
      <c r="G430" t="str">
        <f>IFERROR(IF(VLOOKUP('Xlookup set'!$S430,'Xlookup set'!$A$1:$R$1200,8,FALSE)=0,"",VLOOKUP('Xlookup set'!$S430,'Xlookup set'!$A$1:$R$1200,8,FALSE)),"")</f>
        <v/>
      </c>
      <c r="H430" s="89" t="str">
        <f>IFERROR(IF(VLOOKUP('Xlookup set'!$S430,'Xlookup set'!$A$1:$R$1200,9,FALSE)=0,"",VLOOKUP('Xlookup set'!$S430,'Xlookup set'!$A$1:$R$1200,9,FALSE)),"")</f>
        <v/>
      </c>
      <c r="I430" t="str">
        <f>IFERROR(IF(VLOOKUP('Xlookup set'!$S430,'Xlookup set'!$A$1:$R$1200,10,FALSE)=0,"",VLOOKUP('Xlookup set'!$S430,'Xlookup set'!$A$1:$R$1200,10,FALSE)),"")</f>
        <v/>
      </c>
      <c r="J430" t="str">
        <f>IFERROR(IF(VLOOKUP('Xlookup set'!$S430,'Xlookup set'!$A$1:$R$1200,11,FALSE)=0,"",VLOOKUP('Xlookup set'!$S430,'Xlookup set'!$A$1:$R$1200,11,FALSE)),"")</f>
        <v/>
      </c>
      <c r="K430" t="str">
        <f>IFERROR(IF(VLOOKUP('Xlookup set'!$S430,'Xlookup set'!$A$1:$R$1200,12,FALSE)=0,"",VLOOKUP('Xlookup set'!$S430,'Xlookup set'!$A$1:$R$1200,12,FALSE)),"")</f>
        <v/>
      </c>
      <c r="L430" t="str">
        <f>IFERROR(IF(VLOOKUP('Xlookup set'!$S430,'Xlookup set'!$A$1:$R$1200,13,FALSE)=0,"",VLOOKUP('Xlookup set'!$S430,'Xlookup set'!$A$1:$R$1200,13,FALSE)),"")</f>
        <v/>
      </c>
      <c r="M430" t="str">
        <f>IFERROR(IF(VLOOKUP('Xlookup set'!$S430,'Xlookup set'!$A$1:$R$1200,14,FALSE)=0,"",VLOOKUP('Xlookup set'!$S430,'Xlookup set'!$A$1:$R$1200,14,FALSE)),"")</f>
        <v/>
      </c>
      <c r="N430" t="str">
        <f>IFERROR(IF(VLOOKUP('Xlookup set'!$S430,'Xlookup set'!$A$1:$R$1200,15,FALSE)=0,"",VLOOKUP('Xlookup set'!$S430,'Xlookup set'!$A$1:$R$1200,15,FALSE)),"")</f>
        <v/>
      </c>
      <c r="O430" t="str">
        <f>IFERROR(IF(VLOOKUP('Xlookup set'!$S430,'Xlookup set'!$A$1:$R$1200,16,FALSE)=0,"",VLOOKUP('Xlookup set'!$S430,'Xlookup set'!$A$1:$R$1200,16,FALSE)),"")</f>
        <v/>
      </c>
      <c r="P430" t="str">
        <f t="array" aca="1" ref="P430" ca="1">IFERROR(Y2IF(VLOOKUP('Xlookup set'!$S430,'Xlookup set'!$A$1:$R$1200,17,FALSE)=0,"",VLOOKUP('Xlookup set'!$S430,'Xlookup set'!$A$1:$R$1200,17,FALSE)),"")</f>
        <v/>
      </c>
      <c r="Q430" t="str">
        <f>IFERROR(IF(VLOOKUP('Xlookup set'!$S430,'Xlookup set'!$A$1:$R$1200,18,FALSE)=0,"",VLOOKUP('Xlookup set'!$S430,'Xlookup set'!$A$1:$R$1200,18,FALSE)),"")</f>
        <v/>
      </c>
    </row>
    <row r="431" spans="1:17">
      <c r="A431" t="str">
        <f>IFERROR(VLOOKUP('Xlookup set'!$S431,'Xlookup set'!$A$1:$R$1200,2,FALSE),"")</f>
        <v/>
      </c>
      <c r="B431" t="str">
        <f>IF(I431&lt;&gt;"",ドッグキャリー!$I$2,"")</f>
        <v/>
      </c>
      <c r="C431" t="str">
        <f t="shared" si="16"/>
        <v/>
      </c>
      <c r="D431" t="str">
        <f t="shared" si="17"/>
        <v/>
      </c>
      <c r="E431" t="str">
        <f>IFERROR(IF(VLOOKUP('Xlookup set'!$S431,'Xlookup set'!$A$1:$R$1200,6,FALSE)=0,"",VLOOKUP('Xlookup set'!$S431,'Xlookup set'!$A$1:$R$1200,6,FALSE)),"")</f>
        <v/>
      </c>
      <c r="F431" t="str">
        <f t="array" aca="1" ref="F431" ca="1">IFERROR(F(VLOOKUP('Xlookup set'!$S431,'Xlookup set'!$A$1:$R$1200,7,FALSE)=0,"",VLOOKUP('Xlookup set'!$S431,'Xlookup set'!$A$1:$R$1200,7,FALSE)),"")</f>
        <v/>
      </c>
      <c r="G431" t="str">
        <f>IFERROR(IF(VLOOKUP('Xlookup set'!$S431,'Xlookup set'!$A$1:$R$1200,8,FALSE)=0,"",VLOOKUP('Xlookup set'!$S431,'Xlookup set'!$A$1:$R$1200,8,FALSE)),"")</f>
        <v/>
      </c>
      <c r="H431" s="89" t="str">
        <f>IFERROR(IF(VLOOKUP('Xlookup set'!$S431,'Xlookup set'!$A$1:$R$1200,9,FALSE)=0,"",VLOOKUP('Xlookup set'!$S431,'Xlookup set'!$A$1:$R$1200,9,FALSE)),"")</f>
        <v/>
      </c>
      <c r="I431" t="str">
        <f>IFERROR(IF(VLOOKUP('Xlookup set'!$S431,'Xlookup set'!$A$1:$R$1200,10,FALSE)=0,"",VLOOKUP('Xlookup set'!$S431,'Xlookup set'!$A$1:$R$1200,10,FALSE)),"")</f>
        <v/>
      </c>
      <c r="J431" t="str">
        <f>IFERROR(IF(VLOOKUP('Xlookup set'!$S431,'Xlookup set'!$A$1:$R$1200,11,FALSE)=0,"",VLOOKUP('Xlookup set'!$S431,'Xlookup set'!$A$1:$R$1200,11,FALSE)),"")</f>
        <v/>
      </c>
      <c r="K431" t="str">
        <f>IFERROR(IF(VLOOKUP('Xlookup set'!$S431,'Xlookup set'!$A$1:$R$1200,12,FALSE)=0,"",VLOOKUP('Xlookup set'!$S431,'Xlookup set'!$A$1:$R$1200,12,FALSE)),"")</f>
        <v/>
      </c>
      <c r="L431" t="str">
        <f>IFERROR(IF(VLOOKUP('Xlookup set'!$S431,'Xlookup set'!$A$1:$R$1200,13,FALSE)=0,"",VLOOKUP('Xlookup set'!$S431,'Xlookup set'!$A$1:$R$1200,13,FALSE)),"")</f>
        <v/>
      </c>
      <c r="M431" t="str">
        <f>IFERROR(IF(VLOOKUP('Xlookup set'!$S431,'Xlookup set'!$A$1:$R$1200,14,FALSE)=0,"",VLOOKUP('Xlookup set'!$S431,'Xlookup set'!$A$1:$R$1200,14,FALSE)),"")</f>
        <v/>
      </c>
      <c r="N431" t="str">
        <f>IFERROR(IF(VLOOKUP('Xlookup set'!$S431,'Xlookup set'!$A$1:$R$1200,15,FALSE)=0,"",VLOOKUP('Xlookup set'!$S431,'Xlookup set'!$A$1:$R$1200,15,FALSE)),"")</f>
        <v/>
      </c>
      <c r="O431" t="str">
        <f>IFERROR(IF(VLOOKUP('Xlookup set'!$S431,'Xlookup set'!$A$1:$R$1200,16,FALSE)=0,"",VLOOKUP('Xlookup set'!$S431,'Xlookup set'!$A$1:$R$1200,16,FALSE)),"")</f>
        <v/>
      </c>
      <c r="P431" t="str">
        <f t="array" aca="1" ref="P431" ca="1">IFERROR(Y2IF(VLOOKUP('Xlookup set'!$S431,'Xlookup set'!$A$1:$R$1200,17,FALSE)=0,"",VLOOKUP('Xlookup set'!$S431,'Xlookup set'!$A$1:$R$1200,17,FALSE)),"")</f>
        <v/>
      </c>
      <c r="Q431" t="str">
        <f>IFERROR(IF(VLOOKUP('Xlookup set'!$S431,'Xlookup set'!$A$1:$R$1200,18,FALSE)=0,"",VLOOKUP('Xlookup set'!$S431,'Xlookup set'!$A$1:$R$1200,18,FALSE)),"")</f>
        <v/>
      </c>
    </row>
    <row r="432" spans="1:17">
      <c r="A432" t="str">
        <f>IFERROR(VLOOKUP('Xlookup set'!$S432,'Xlookup set'!$A$1:$R$1200,2,FALSE),"")</f>
        <v/>
      </c>
      <c r="B432" t="str">
        <f>IF(I432&lt;&gt;"",ドッグキャリー!$I$2,"")</f>
        <v/>
      </c>
      <c r="C432" t="str">
        <f t="shared" si="16"/>
        <v/>
      </c>
      <c r="D432" t="str">
        <f t="shared" si="17"/>
        <v/>
      </c>
      <c r="E432" t="str">
        <f>IFERROR(IF(VLOOKUP('Xlookup set'!$S432,'Xlookup set'!$A$1:$R$1200,6,FALSE)=0,"",VLOOKUP('Xlookup set'!$S432,'Xlookup set'!$A$1:$R$1200,6,FALSE)),"")</f>
        <v/>
      </c>
      <c r="F432" t="str">
        <f t="array" aca="1" ref="F432" ca="1">IFERROR(F(VLOOKUP('Xlookup set'!$S432,'Xlookup set'!$A$1:$R$1200,7,FALSE)=0,"",VLOOKUP('Xlookup set'!$S432,'Xlookup set'!$A$1:$R$1200,7,FALSE)),"")</f>
        <v/>
      </c>
      <c r="G432" t="str">
        <f>IFERROR(IF(VLOOKUP('Xlookup set'!$S432,'Xlookup set'!$A$1:$R$1200,8,FALSE)=0,"",VLOOKUP('Xlookup set'!$S432,'Xlookup set'!$A$1:$R$1200,8,FALSE)),"")</f>
        <v/>
      </c>
      <c r="H432" s="89" t="str">
        <f>IFERROR(IF(VLOOKUP('Xlookup set'!$S432,'Xlookup set'!$A$1:$R$1200,9,FALSE)=0,"",VLOOKUP('Xlookup set'!$S432,'Xlookup set'!$A$1:$R$1200,9,FALSE)),"")</f>
        <v/>
      </c>
      <c r="I432" t="str">
        <f>IFERROR(IF(VLOOKUP('Xlookup set'!$S432,'Xlookup set'!$A$1:$R$1200,10,FALSE)=0,"",VLOOKUP('Xlookup set'!$S432,'Xlookup set'!$A$1:$R$1200,10,FALSE)),"")</f>
        <v/>
      </c>
      <c r="J432" t="str">
        <f>IFERROR(IF(VLOOKUP('Xlookup set'!$S432,'Xlookup set'!$A$1:$R$1200,11,FALSE)=0,"",VLOOKUP('Xlookup set'!$S432,'Xlookup set'!$A$1:$R$1200,11,FALSE)),"")</f>
        <v/>
      </c>
      <c r="K432" t="str">
        <f>IFERROR(IF(VLOOKUP('Xlookup set'!$S432,'Xlookup set'!$A$1:$R$1200,12,FALSE)=0,"",VLOOKUP('Xlookup set'!$S432,'Xlookup set'!$A$1:$R$1200,12,FALSE)),"")</f>
        <v/>
      </c>
      <c r="L432" t="str">
        <f>IFERROR(IF(VLOOKUP('Xlookup set'!$S432,'Xlookup set'!$A$1:$R$1200,13,FALSE)=0,"",VLOOKUP('Xlookup set'!$S432,'Xlookup set'!$A$1:$R$1200,13,FALSE)),"")</f>
        <v/>
      </c>
      <c r="M432" t="str">
        <f>IFERROR(IF(VLOOKUP('Xlookup set'!$S432,'Xlookup set'!$A$1:$R$1200,14,FALSE)=0,"",VLOOKUP('Xlookup set'!$S432,'Xlookup set'!$A$1:$R$1200,14,FALSE)),"")</f>
        <v/>
      </c>
      <c r="N432" t="str">
        <f>IFERROR(IF(VLOOKUP('Xlookup set'!$S432,'Xlookup set'!$A$1:$R$1200,15,FALSE)=0,"",VLOOKUP('Xlookup set'!$S432,'Xlookup set'!$A$1:$R$1200,15,FALSE)),"")</f>
        <v/>
      </c>
      <c r="O432" t="str">
        <f>IFERROR(IF(VLOOKUP('Xlookup set'!$S432,'Xlookup set'!$A$1:$R$1200,16,FALSE)=0,"",VLOOKUP('Xlookup set'!$S432,'Xlookup set'!$A$1:$R$1200,16,FALSE)),"")</f>
        <v/>
      </c>
      <c r="P432" t="str">
        <f t="array" aca="1" ref="P432" ca="1">IFERROR(Y2IF(VLOOKUP('Xlookup set'!$S432,'Xlookup set'!$A$1:$R$1200,17,FALSE)=0,"",VLOOKUP('Xlookup set'!$S432,'Xlookup set'!$A$1:$R$1200,17,FALSE)),"")</f>
        <v/>
      </c>
      <c r="Q432" t="str">
        <f>IFERROR(IF(VLOOKUP('Xlookup set'!$S432,'Xlookup set'!$A$1:$R$1200,18,FALSE)=0,"",VLOOKUP('Xlookup set'!$S432,'Xlookup set'!$A$1:$R$1200,18,FALSE)),"")</f>
        <v/>
      </c>
    </row>
    <row r="433" spans="1:17">
      <c r="A433" t="str">
        <f>IFERROR(VLOOKUP('Xlookup set'!$S433,'Xlookup set'!$A$1:$R$1200,2,FALSE),"")</f>
        <v/>
      </c>
      <c r="B433" t="str">
        <f>IF(I433&lt;&gt;"",ドッグキャリー!$I$2,"")</f>
        <v/>
      </c>
      <c r="C433" t="str">
        <f t="shared" si="16"/>
        <v/>
      </c>
      <c r="D433" t="str">
        <f t="shared" si="17"/>
        <v/>
      </c>
      <c r="E433" t="str">
        <f>IFERROR(IF(VLOOKUP('Xlookup set'!$S433,'Xlookup set'!$A$1:$R$1200,6,FALSE)=0,"",VLOOKUP('Xlookup set'!$S433,'Xlookup set'!$A$1:$R$1200,6,FALSE)),"")</f>
        <v/>
      </c>
      <c r="F433" t="str">
        <f t="array" aca="1" ref="F433" ca="1">IFERROR(F(VLOOKUP('Xlookup set'!$S433,'Xlookup set'!$A$1:$R$1200,7,FALSE)=0,"",VLOOKUP('Xlookup set'!$S433,'Xlookup set'!$A$1:$R$1200,7,FALSE)),"")</f>
        <v/>
      </c>
      <c r="G433" t="str">
        <f>IFERROR(IF(VLOOKUP('Xlookup set'!$S433,'Xlookup set'!$A$1:$R$1200,8,FALSE)=0,"",VLOOKUP('Xlookup set'!$S433,'Xlookup set'!$A$1:$R$1200,8,FALSE)),"")</f>
        <v/>
      </c>
      <c r="H433" s="89" t="str">
        <f>IFERROR(IF(VLOOKUP('Xlookup set'!$S433,'Xlookup set'!$A$1:$R$1200,9,FALSE)=0,"",VLOOKUP('Xlookup set'!$S433,'Xlookup set'!$A$1:$R$1200,9,FALSE)),"")</f>
        <v/>
      </c>
      <c r="I433" t="str">
        <f>IFERROR(IF(VLOOKUP('Xlookup set'!$S433,'Xlookup set'!$A$1:$R$1200,10,FALSE)=0,"",VLOOKUP('Xlookup set'!$S433,'Xlookup set'!$A$1:$R$1200,10,FALSE)),"")</f>
        <v/>
      </c>
      <c r="J433" t="str">
        <f>IFERROR(IF(VLOOKUP('Xlookup set'!$S433,'Xlookup set'!$A$1:$R$1200,11,FALSE)=0,"",VLOOKUP('Xlookup set'!$S433,'Xlookup set'!$A$1:$R$1200,11,FALSE)),"")</f>
        <v/>
      </c>
      <c r="K433" t="str">
        <f>IFERROR(IF(VLOOKUP('Xlookup set'!$S433,'Xlookup set'!$A$1:$R$1200,12,FALSE)=0,"",VLOOKUP('Xlookup set'!$S433,'Xlookup set'!$A$1:$R$1200,12,FALSE)),"")</f>
        <v/>
      </c>
      <c r="L433" t="str">
        <f>IFERROR(IF(VLOOKUP('Xlookup set'!$S433,'Xlookup set'!$A$1:$R$1200,13,FALSE)=0,"",VLOOKUP('Xlookup set'!$S433,'Xlookup set'!$A$1:$R$1200,13,FALSE)),"")</f>
        <v/>
      </c>
      <c r="M433" t="str">
        <f>IFERROR(IF(VLOOKUP('Xlookup set'!$S433,'Xlookup set'!$A$1:$R$1200,14,FALSE)=0,"",VLOOKUP('Xlookup set'!$S433,'Xlookup set'!$A$1:$R$1200,14,FALSE)),"")</f>
        <v/>
      </c>
      <c r="N433" t="str">
        <f>IFERROR(IF(VLOOKUP('Xlookup set'!$S433,'Xlookup set'!$A$1:$R$1200,15,FALSE)=0,"",VLOOKUP('Xlookup set'!$S433,'Xlookup set'!$A$1:$R$1200,15,FALSE)),"")</f>
        <v/>
      </c>
      <c r="O433" t="str">
        <f>IFERROR(IF(VLOOKUP('Xlookup set'!$S433,'Xlookup set'!$A$1:$R$1200,16,FALSE)=0,"",VLOOKUP('Xlookup set'!$S433,'Xlookup set'!$A$1:$R$1200,16,FALSE)),"")</f>
        <v/>
      </c>
      <c r="P433" t="str">
        <f t="array" aca="1" ref="P433" ca="1">IFERROR(Y2IF(VLOOKUP('Xlookup set'!$S433,'Xlookup set'!$A$1:$R$1200,17,FALSE)=0,"",VLOOKUP('Xlookup set'!$S433,'Xlookup set'!$A$1:$R$1200,17,FALSE)),"")</f>
        <v/>
      </c>
      <c r="Q433" t="str">
        <f>IFERROR(IF(VLOOKUP('Xlookup set'!$S433,'Xlookup set'!$A$1:$R$1200,18,FALSE)=0,"",VLOOKUP('Xlookup set'!$S433,'Xlookup set'!$A$1:$R$1200,18,FALSE)),"")</f>
        <v/>
      </c>
    </row>
    <row r="434" spans="1:17">
      <c r="A434" t="str">
        <f>IFERROR(VLOOKUP('Xlookup set'!$S434,'Xlookup set'!$A$1:$R$1200,2,FALSE),"")</f>
        <v/>
      </c>
      <c r="B434" t="str">
        <f>IF(I434&lt;&gt;"",ドッグキャリー!$I$2,"")</f>
        <v/>
      </c>
      <c r="C434" t="str">
        <f t="shared" si="16"/>
        <v/>
      </c>
      <c r="D434" t="str">
        <f t="shared" si="17"/>
        <v/>
      </c>
      <c r="E434" t="str">
        <f>IFERROR(IF(VLOOKUP('Xlookup set'!$S434,'Xlookup set'!$A$1:$R$1200,6,FALSE)=0,"",VLOOKUP('Xlookup set'!$S434,'Xlookup set'!$A$1:$R$1200,6,FALSE)),"")</f>
        <v/>
      </c>
      <c r="F434" t="str">
        <f t="array" aca="1" ref="F434" ca="1">IFERROR(F(VLOOKUP('Xlookup set'!$S434,'Xlookup set'!$A$1:$R$1200,7,FALSE)=0,"",VLOOKUP('Xlookup set'!$S434,'Xlookup set'!$A$1:$R$1200,7,FALSE)),"")</f>
        <v/>
      </c>
      <c r="G434" t="str">
        <f>IFERROR(IF(VLOOKUP('Xlookup set'!$S434,'Xlookup set'!$A$1:$R$1200,8,FALSE)=0,"",VLOOKUP('Xlookup set'!$S434,'Xlookup set'!$A$1:$R$1200,8,FALSE)),"")</f>
        <v/>
      </c>
      <c r="H434" s="89" t="str">
        <f>IFERROR(IF(VLOOKUP('Xlookup set'!$S434,'Xlookup set'!$A$1:$R$1200,9,FALSE)=0,"",VLOOKUP('Xlookup set'!$S434,'Xlookup set'!$A$1:$R$1200,9,FALSE)),"")</f>
        <v/>
      </c>
      <c r="I434" t="str">
        <f>IFERROR(IF(VLOOKUP('Xlookup set'!$S434,'Xlookup set'!$A$1:$R$1200,10,FALSE)=0,"",VLOOKUP('Xlookup set'!$S434,'Xlookup set'!$A$1:$R$1200,10,FALSE)),"")</f>
        <v/>
      </c>
      <c r="J434" t="str">
        <f>IFERROR(IF(VLOOKUP('Xlookup set'!$S434,'Xlookup set'!$A$1:$R$1200,11,FALSE)=0,"",VLOOKUP('Xlookup set'!$S434,'Xlookup set'!$A$1:$R$1200,11,FALSE)),"")</f>
        <v/>
      </c>
      <c r="K434" t="str">
        <f>IFERROR(IF(VLOOKUP('Xlookup set'!$S434,'Xlookup set'!$A$1:$R$1200,12,FALSE)=0,"",VLOOKUP('Xlookup set'!$S434,'Xlookup set'!$A$1:$R$1200,12,FALSE)),"")</f>
        <v/>
      </c>
      <c r="L434" t="str">
        <f>IFERROR(IF(VLOOKUP('Xlookup set'!$S434,'Xlookup set'!$A$1:$R$1200,13,FALSE)=0,"",VLOOKUP('Xlookup set'!$S434,'Xlookup set'!$A$1:$R$1200,13,FALSE)),"")</f>
        <v/>
      </c>
      <c r="M434" t="str">
        <f>IFERROR(IF(VLOOKUP('Xlookup set'!$S434,'Xlookup set'!$A$1:$R$1200,14,FALSE)=0,"",VLOOKUP('Xlookup set'!$S434,'Xlookup set'!$A$1:$R$1200,14,FALSE)),"")</f>
        <v/>
      </c>
      <c r="N434" t="str">
        <f>IFERROR(IF(VLOOKUP('Xlookup set'!$S434,'Xlookup set'!$A$1:$R$1200,15,FALSE)=0,"",VLOOKUP('Xlookup set'!$S434,'Xlookup set'!$A$1:$R$1200,15,FALSE)),"")</f>
        <v/>
      </c>
      <c r="O434" t="str">
        <f>IFERROR(IF(VLOOKUP('Xlookup set'!$S434,'Xlookup set'!$A$1:$R$1200,16,FALSE)=0,"",VLOOKUP('Xlookup set'!$S434,'Xlookup set'!$A$1:$R$1200,16,FALSE)),"")</f>
        <v/>
      </c>
      <c r="P434" t="str">
        <f t="array" aca="1" ref="P434" ca="1">IFERROR(Y2IF(VLOOKUP('Xlookup set'!$S434,'Xlookup set'!$A$1:$R$1200,17,FALSE)=0,"",VLOOKUP('Xlookup set'!$S434,'Xlookup set'!$A$1:$R$1200,17,FALSE)),"")</f>
        <v/>
      </c>
      <c r="Q434" t="str">
        <f>IFERROR(IF(VLOOKUP('Xlookup set'!$S434,'Xlookup set'!$A$1:$R$1200,18,FALSE)=0,"",VLOOKUP('Xlookup set'!$S434,'Xlookup set'!$A$1:$R$1200,18,FALSE)),"")</f>
        <v/>
      </c>
    </row>
    <row r="435" spans="1:17">
      <c r="A435" t="str">
        <f>IFERROR(VLOOKUP('Xlookup set'!$S435,'Xlookup set'!$A$1:$R$1200,2,FALSE),"")</f>
        <v/>
      </c>
      <c r="B435" t="str">
        <f>IF(I435&lt;&gt;"",ドッグキャリー!$I$2,"")</f>
        <v/>
      </c>
      <c r="C435" t="str">
        <f t="shared" si="16"/>
        <v/>
      </c>
      <c r="D435" t="str">
        <f t="shared" si="17"/>
        <v/>
      </c>
      <c r="E435" t="str">
        <f>IFERROR(IF(VLOOKUP('Xlookup set'!$S435,'Xlookup set'!$A$1:$R$1200,6,FALSE)=0,"",VLOOKUP('Xlookup set'!$S435,'Xlookup set'!$A$1:$R$1200,6,FALSE)),"")</f>
        <v/>
      </c>
      <c r="F435" t="str">
        <f t="array" aca="1" ref="F435" ca="1">IFERROR(F(VLOOKUP('Xlookup set'!$S435,'Xlookup set'!$A$1:$R$1200,7,FALSE)=0,"",VLOOKUP('Xlookup set'!$S435,'Xlookup set'!$A$1:$R$1200,7,FALSE)),"")</f>
        <v/>
      </c>
      <c r="G435" t="str">
        <f>IFERROR(IF(VLOOKUP('Xlookup set'!$S435,'Xlookup set'!$A$1:$R$1200,8,FALSE)=0,"",VLOOKUP('Xlookup set'!$S435,'Xlookup set'!$A$1:$R$1200,8,FALSE)),"")</f>
        <v/>
      </c>
      <c r="H435" s="89" t="str">
        <f>IFERROR(IF(VLOOKUP('Xlookup set'!$S435,'Xlookup set'!$A$1:$R$1200,9,FALSE)=0,"",VLOOKUP('Xlookup set'!$S435,'Xlookup set'!$A$1:$R$1200,9,FALSE)),"")</f>
        <v/>
      </c>
      <c r="I435" t="str">
        <f>IFERROR(IF(VLOOKUP('Xlookup set'!$S435,'Xlookup set'!$A$1:$R$1200,10,FALSE)=0,"",VLOOKUP('Xlookup set'!$S435,'Xlookup set'!$A$1:$R$1200,10,FALSE)),"")</f>
        <v/>
      </c>
      <c r="J435" t="str">
        <f>IFERROR(IF(VLOOKUP('Xlookup set'!$S435,'Xlookup set'!$A$1:$R$1200,11,FALSE)=0,"",VLOOKUP('Xlookup set'!$S435,'Xlookup set'!$A$1:$R$1200,11,FALSE)),"")</f>
        <v/>
      </c>
      <c r="K435" t="str">
        <f>IFERROR(IF(VLOOKUP('Xlookup set'!$S435,'Xlookup set'!$A$1:$R$1200,12,FALSE)=0,"",VLOOKUP('Xlookup set'!$S435,'Xlookup set'!$A$1:$R$1200,12,FALSE)),"")</f>
        <v/>
      </c>
      <c r="L435" t="str">
        <f>IFERROR(IF(VLOOKUP('Xlookup set'!$S435,'Xlookup set'!$A$1:$R$1200,13,FALSE)=0,"",VLOOKUP('Xlookup set'!$S435,'Xlookup set'!$A$1:$R$1200,13,FALSE)),"")</f>
        <v/>
      </c>
      <c r="M435" t="str">
        <f>IFERROR(IF(VLOOKUP('Xlookup set'!$S435,'Xlookup set'!$A$1:$R$1200,14,FALSE)=0,"",VLOOKUP('Xlookup set'!$S435,'Xlookup set'!$A$1:$R$1200,14,FALSE)),"")</f>
        <v/>
      </c>
      <c r="N435" t="str">
        <f>IFERROR(IF(VLOOKUP('Xlookup set'!$S435,'Xlookup set'!$A$1:$R$1200,15,FALSE)=0,"",VLOOKUP('Xlookup set'!$S435,'Xlookup set'!$A$1:$R$1200,15,FALSE)),"")</f>
        <v/>
      </c>
      <c r="O435" t="str">
        <f>IFERROR(IF(VLOOKUP('Xlookup set'!$S435,'Xlookup set'!$A$1:$R$1200,16,FALSE)=0,"",VLOOKUP('Xlookup set'!$S435,'Xlookup set'!$A$1:$R$1200,16,FALSE)),"")</f>
        <v/>
      </c>
      <c r="P435" t="str">
        <f t="array" aca="1" ref="P435" ca="1">IFERROR(Y2IF(VLOOKUP('Xlookup set'!$S435,'Xlookup set'!$A$1:$R$1200,17,FALSE)=0,"",VLOOKUP('Xlookup set'!$S435,'Xlookup set'!$A$1:$R$1200,17,FALSE)),"")</f>
        <v/>
      </c>
      <c r="Q435" t="str">
        <f>IFERROR(IF(VLOOKUP('Xlookup set'!$S435,'Xlookup set'!$A$1:$R$1200,18,FALSE)=0,"",VLOOKUP('Xlookup set'!$S435,'Xlookup set'!$A$1:$R$1200,18,FALSE)),"")</f>
        <v/>
      </c>
    </row>
    <row r="436" spans="1:17">
      <c r="A436" t="str">
        <f>IFERROR(VLOOKUP('Xlookup set'!$S436,'Xlookup set'!$A$1:$R$1200,2,FALSE),"")</f>
        <v/>
      </c>
      <c r="B436" t="str">
        <f>IF(I436&lt;&gt;"",ドッグキャリー!$I$2,"")</f>
        <v/>
      </c>
      <c r="C436" t="str">
        <f t="shared" si="16"/>
        <v/>
      </c>
      <c r="D436" t="str">
        <f t="shared" si="17"/>
        <v/>
      </c>
      <c r="E436" t="str">
        <f>IFERROR(IF(VLOOKUP('Xlookup set'!$S436,'Xlookup set'!$A$1:$R$1200,6,FALSE)=0,"",VLOOKUP('Xlookup set'!$S436,'Xlookup set'!$A$1:$R$1200,6,FALSE)),"")</f>
        <v/>
      </c>
      <c r="F436" t="str">
        <f t="array" aca="1" ref="F436" ca="1">IFERROR(F(VLOOKUP('Xlookup set'!$S436,'Xlookup set'!$A$1:$R$1200,7,FALSE)=0,"",VLOOKUP('Xlookup set'!$S436,'Xlookup set'!$A$1:$R$1200,7,FALSE)),"")</f>
        <v/>
      </c>
      <c r="G436" t="str">
        <f>IFERROR(IF(VLOOKUP('Xlookup set'!$S436,'Xlookup set'!$A$1:$R$1200,8,FALSE)=0,"",VLOOKUP('Xlookup set'!$S436,'Xlookup set'!$A$1:$R$1200,8,FALSE)),"")</f>
        <v/>
      </c>
      <c r="H436" s="89" t="str">
        <f>IFERROR(IF(VLOOKUP('Xlookup set'!$S436,'Xlookup set'!$A$1:$R$1200,9,FALSE)=0,"",VLOOKUP('Xlookup set'!$S436,'Xlookup set'!$A$1:$R$1200,9,FALSE)),"")</f>
        <v/>
      </c>
      <c r="I436" t="str">
        <f>IFERROR(IF(VLOOKUP('Xlookup set'!$S436,'Xlookup set'!$A$1:$R$1200,10,FALSE)=0,"",VLOOKUP('Xlookup set'!$S436,'Xlookup set'!$A$1:$R$1200,10,FALSE)),"")</f>
        <v/>
      </c>
      <c r="J436" t="str">
        <f>IFERROR(IF(VLOOKUP('Xlookup set'!$S436,'Xlookup set'!$A$1:$R$1200,11,FALSE)=0,"",VLOOKUP('Xlookup set'!$S436,'Xlookup set'!$A$1:$R$1200,11,FALSE)),"")</f>
        <v/>
      </c>
      <c r="K436" t="str">
        <f>IFERROR(IF(VLOOKUP('Xlookup set'!$S436,'Xlookup set'!$A$1:$R$1200,12,FALSE)=0,"",VLOOKUP('Xlookup set'!$S436,'Xlookup set'!$A$1:$R$1200,12,FALSE)),"")</f>
        <v/>
      </c>
      <c r="L436" t="str">
        <f>IFERROR(IF(VLOOKUP('Xlookup set'!$S436,'Xlookup set'!$A$1:$R$1200,13,FALSE)=0,"",VLOOKUP('Xlookup set'!$S436,'Xlookup set'!$A$1:$R$1200,13,FALSE)),"")</f>
        <v/>
      </c>
      <c r="M436" t="str">
        <f>IFERROR(IF(VLOOKUP('Xlookup set'!$S436,'Xlookup set'!$A$1:$R$1200,14,FALSE)=0,"",VLOOKUP('Xlookup set'!$S436,'Xlookup set'!$A$1:$R$1200,14,FALSE)),"")</f>
        <v/>
      </c>
      <c r="N436" t="str">
        <f>IFERROR(IF(VLOOKUP('Xlookup set'!$S436,'Xlookup set'!$A$1:$R$1200,15,FALSE)=0,"",VLOOKUP('Xlookup set'!$S436,'Xlookup set'!$A$1:$R$1200,15,FALSE)),"")</f>
        <v/>
      </c>
      <c r="O436" t="str">
        <f>IFERROR(IF(VLOOKUP('Xlookup set'!$S436,'Xlookup set'!$A$1:$R$1200,16,FALSE)=0,"",VLOOKUP('Xlookup set'!$S436,'Xlookup set'!$A$1:$R$1200,16,FALSE)),"")</f>
        <v/>
      </c>
      <c r="P436" t="str">
        <f t="array" aca="1" ref="P436" ca="1">IFERROR(Y2IF(VLOOKUP('Xlookup set'!$S436,'Xlookup set'!$A$1:$R$1200,17,FALSE)=0,"",VLOOKUP('Xlookup set'!$S436,'Xlookup set'!$A$1:$R$1200,17,FALSE)),"")</f>
        <v/>
      </c>
      <c r="Q436" t="str">
        <f>IFERROR(IF(VLOOKUP('Xlookup set'!$S436,'Xlookup set'!$A$1:$R$1200,18,FALSE)=0,"",VLOOKUP('Xlookup set'!$S436,'Xlookup set'!$A$1:$R$1200,18,FALSE)),"")</f>
        <v/>
      </c>
    </row>
    <row r="437" spans="1:17">
      <c r="A437" t="str">
        <f>IFERROR(VLOOKUP('Xlookup set'!$S437,'Xlookup set'!$A$1:$R$1200,2,FALSE),"")</f>
        <v/>
      </c>
      <c r="B437" t="str">
        <f>IF(I437&lt;&gt;"",ドッグキャリー!$I$2,"")</f>
        <v/>
      </c>
      <c r="C437" t="str">
        <f t="shared" si="16"/>
        <v/>
      </c>
      <c r="D437" t="str">
        <f t="shared" si="17"/>
        <v/>
      </c>
      <c r="E437" t="str">
        <f>IFERROR(IF(VLOOKUP('Xlookup set'!$S437,'Xlookup set'!$A$1:$R$1200,6,FALSE)=0,"",VLOOKUP('Xlookup set'!$S437,'Xlookup set'!$A$1:$R$1200,6,FALSE)),"")</f>
        <v/>
      </c>
      <c r="F437" t="str">
        <f t="array" aca="1" ref="F437" ca="1">IFERROR(F(VLOOKUP('Xlookup set'!$S437,'Xlookup set'!$A$1:$R$1200,7,FALSE)=0,"",VLOOKUP('Xlookup set'!$S437,'Xlookup set'!$A$1:$R$1200,7,FALSE)),"")</f>
        <v/>
      </c>
      <c r="G437" t="str">
        <f>IFERROR(IF(VLOOKUP('Xlookup set'!$S437,'Xlookup set'!$A$1:$R$1200,8,FALSE)=0,"",VLOOKUP('Xlookup set'!$S437,'Xlookup set'!$A$1:$R$1200,8,FALSE)),"")</f>
        <v/>
      </c>
      <c r="H437" s="89" t="str">
        <f>IFERROR(IF(VLOOKUP('Xlookup set'!$S437,'Xlookup set'!$A$1:$R$1200,9,FALSE)=0,"",VLOOKUP('Xlookup set'!$S437,'Xlookup set'!$A$1:$R$1200,9,FALSE)),"")</f>
        <v/>
      </c>
      <c r="I437" t="str">
        <f>IFERROR(IF(VLOOKUP('Xlookup set'!$S437,'Xlookup set'!$A$1:$R$1200,10,FALSE)=0,"",VLOOKUP('Xlookup set'!$S437,'Xlookup set'!$A$1:$R$1200,10,FALSE)),"")</f>
        <v/>
      </c>
      <c r="J437" t="str">
        <f>IFERROR(IF(VLOOKUP('Xlookup set'!$S437,'Xlookup set'!$A$1:$R$1200,11,FALSE)=0,"",VLOOKUP('Xlookup set'!$S437,'Xlookup set'!$A$1:$R$1200,11,FALSE)),"")</f>
        <v/>
      </c>
      <c r="K437" t="str">
        <f>IFERROR(IF(VLOOKUP('Xlookup set'!$S437,'Xlookup set'!$A$1:$R$1200,12,FALSE)=0,"",VLOOKUP('Xlookup set'!$S437,'Xlookup set'!$A$1:$R$1200,12,FALSE)),"")</f>
        <v/>
      </c>
      <c r="L437" t="str">
        <f>IFERROR(IF(VLOOKUP('Xlookup set'!$S437,'Xlookup set'!$A$1:$R$1200,13,FALSE)=0,"",VLOOKUP('Xlookup set'!$S437,'Xlookup set'!$A$1:$R$1200,13,FALSE)),"")</f>
        <v/>
      </c>
      <c r="M437" t="str">
        <f>IFERROR(IF(VLOOKUP('Xlookup set'!$S437,'Xlookup set'!$A$1:$R$1200,14,FALSE)=0,"",VLOOKUP('Xlookup set'!$S437,'Xlookup set'!$A$1:$R$1200,14,FALSE)),"")</f>
        <v/>
      </c>
      <c r="N437" t="str">
        <f>IFERROR(IF(VLOOKUP('Xlookup set'!$S437,'Xlookup set'!$A$1:$R$1200,15,FALSE)=0,"",VLOOKUP('Xlookup set'!$S437,'Xlookup set'!$A$1:$R$1200,15,FALSE)),"")</f>
        <v/>
      </c>
      <c r="O437" t="str">
        <f>IFERROR(IF(VLOOKUP('Xlookup set'!$S437,'Xlookup set'!$A$1:$R$1200,16,FALSE)=0,"",VLOOKUP('Xlookup set'!$S437,'Xlookup set'!$A$1:$R$1200,16,FALSE)),"")</f>
        <v/>
      </c>
      <c r="P437" t="str">
        <f t="array" aca="1" ref="P437" ca="1">IFERROR(Y2IF(VLOOKUP('Xlookup set'!$S437,'Xlookup set'!$A$1:$R$1200,17,FALSE)=0,"",VLOOKUP('Xlookup set'!$S437,'Xlookup set'!$A$1:$R$1200,17,FALSE)),"")</f>
        <v/>
      </c>
      <c r="Q437" t="str">
        <f>IFERROR(IF(VLOOKUP('Xlookup set'!$S437,'Xlookup set'!$A$1:$R$1200,18,FALSE)=0,"",VLOOKUP('Xlookup set'!$S437,'Xlookup set'!$A$1:$R$1200,18,FALSE)),"")</f>
        <v/>
      </c>
    </row>
    <row r="438" spans="1:17">
      <c r="A438" t="str">
        <f>IFERROR(VLOOKUP('Xlookup set'!$S438,'Xlookup set'!$A$1:$R$1200,2,FALSE),"")</f>
        <v/>
      </c>
      <c r="B438" t="str">
        <f>IF(I438&lt;&gt;"",ドッグキャリー!$I$2,"")</f>
        <v/>
      </c>
      <c r="C438" t="str">
        <f t="shared" si="16"/>
        <v/>
      </c>
      <c r="D438" t="str">
        <f t="shared" si="17"/>
        <v/>
      </c>
      <c r="E438" t="str">
        <f>IFERROR(IF(VLOOKUP('Xlookup set'!$S438,'Xlookup set'!$A$1:$R$1200,6,FALSE)=0,"",VLOOKUP('Xlookup set'!$S438,'Xlookup set'!$A$1:$R$1200,6,FALSE)),"")</f>
        <v/>
      </c>
      <c r="F438" t="str">
        <f t="array" aca="1" ref="F438" ca="1">IFERROR(F(VLOOKUP('Xlookup set'!$S438,'Xlookup set'!$A$1:$R$1200,7,FALSE)=0,"",VLOOKUP('Xlookup set'!$S438,'Xlookup set'!$A$1:$R$1200,7,FALSE)),"")</f>
        <v/>
      </c>
      <c r="G438" t="str">
        <f>IFERROR(IF(VLOOKUP('Xlookup set'!$S438,'Xlookup set'!$A$1:$R$1200,8,FALSE)=0,"",VLOOKUP('Xlookup set'!$S438,'Xlookup set'!$A$1:$R$1200,8,FALSE)),"")</f>
        <v/>
      </c>
      <c r="H438" s="89" t="str">
        <f>IFERROR(IF(VLOOKUP('Xlookup set'!$S438,'Xlookup set'!$A$1:$R$1200,9,FALSE)=0,"",VLOOKUP('Xlookup set'!$S438,'Xlookup set'!$A$1:$R$1200,9,FALSE)),"")</f>
        <v/>
      </c>
      <c r="I438" t="str">
        <f>IFERROR(IF(VLOOKUP('Xlookup set'!$S438,'Xlookup set'!$A$1:$R$1200,10,FALSE)=0,"",VLOOKUP('Xlookup set'!$S438,'Xlookup set'!$A$1:$R$1200,10,FALSE)),"")</f>
        <v/>
      </c>
      <c r="J438" t="str">
        <f>IFERROR(IF(VLOOKUP('Xlookup set'!$S438,'Xlookup set'!$A$1:$R$1200,11,FALSE)=0,"",VLOOKUP('Xlookup set'!$S438,'Xlookup set'!$A$1:$R$1200,11,FALSE)),"")</f>
        <v/>
      </c>
      <c r="K438" t="str">
        <f>IFERROR(IF(VLOOKUP('Xlookup set'!$S438,'Xlookup set'!$A$1:$R$1200,12,FALSE)=0,"",VLOOKUP('Xlookup set'!$S438,'Xlookup set'!$A$1:$R$1200,12,FALSE)),"")</f>
        <v/>
      </c>
      <c r="L438" t="str">
        <f>IFERROR(IF(VLOOKUP('Xlookup set'!$S438,'Xlookup set'!$A$1:$R$1200,13,FALSE)=0,"",VLOOKUP('Xlookup set'!$S438,'Xlookup set'!$A$1:$R$1200,13,FALSE)),"")</f>
        <v/>
      </c>
      <c r="M438" t="str">
        <f>IFERROR(IF(VLOOKUP('Xlookup set'!$S438,'Xlookup set'!$A$1:$R$1200,14,FALSE)=0,"",VLOOKUP('Xlookup set'!$S438,'Xlookup set'!$A$1:$R$1200,14,FALSE)),"")</f>
        <v/>
      </c>
      <c r="N438" t="str">
        <f>IFERROR(IF(VLOOKUP('Xlookup set'!$S438,'Xlookup set'!$A$1:$R$1200,15,FALSE)=0,"",VLOOKUP('Xlookup set'!$S438,'Xlookup set'!$A$1:$R$1200,15,FALSE)),"")</f>
        <v/>
      </c>
      <c r="O438" t="str">
        <f>IFERROR(IF(VLOOKUP('Xlookup set'!$S438,'Xlookup set'!$A$1:$R$1200,16,FALSE)=0,"",VLOOKUP('Xlookup set'!$S438,'Xlookup set'!$A$1:$R$1200,16,FALSE)),"")</f>
        <v/>
      </c>
      <c r="P438" t="str">
        <f t="array" aca="1" ref="P438" ca="1">IFERROR(Y2IF(VLOOKUP('Xlookup set'!$S438,'Xlookup set'!$A$1:$R$1200,17,FALSE)=0,"",VLOOKUP('Xlookup set'!$S438,'Xlookup set'!$A$1:$R$1200,17,FALSE)),"")</f>
        <v/>
      </c>
      <c r="Q438" t="str">
        <f>IFERROR(IF(VLOOKUP('Xlookup set'!$S438,'Xlookup set'!$A$1:$R$1200,18,FALSE)=0,"",VLOOKUP('Xlookup set'!$S438,'Xlookup set'!$A$1:$R$1200,18,FALSE)),"")</f>
        <v/>
      </c>
    </row>
    <row r="439" spans="1:17">
      <c r="A439" t="str">
        <f>IFERROR(VLOOKUP('Xlookup set'!$S439,'Xlookup set'!$A$1:$R$1200,2,FALSE),"")</f>
        <v/>
      </c>
      <c r="B439" t="str">
        <f>IF(I439&lt;&gt;"",ドッグキャリー!$I$2,"")</f>
        <v/>
      </c>
      <c r="C439" t="str">
        <f t="shared" si="16"/>
        <v/>
      </c>
      <c r="D439" t="str">
        <f t="shared" si="17"/>
        <v/>
      </c>
      <c r="E439" t="str">
        <f>IFERROR(IF(VLOOKUP('Xlookup set'!$S439,'Xlookup set'!$A$1:$R$1200,6,FALSE)=0,"",VLOOKUP('Xlookup set'!$S439,'Xlookup set'!$A$1:$R$1200,6,FALSE)),"")</f>
        <v/>
      </c>
      <c r="F439" t="str">
        <f t="array" aca="1" ref="F439" ca="1">IFERROR(F(VLOOKUP('Xlookup set'!$S439,'Xlookup set'!$A$1:$R$1200,7,FALSE)=0,"",VLOOKUP('Xlookup set'!$S439,'Xlookup set'!$A$1:$R$1200,7,FALSE)),"")</f>
        <v/>
      </c>
      <c r="G439" t="str">
        <f>IFERROR(IF(VLOOKUP('Xlookup set'!$S439,'Xlookup set'!$A$1:$R$1200,8,FALSE)=0,"",VLOOKUP('Xlookup set'!$S439,'Xlookup set'!$A$1:$R$1200,8,FALSE)),"")</f>
        <v/>
      </c>
      <c r="H439" s="89" t="str">
        <f>IFERROR(IF(VLOOKUP('Xlookup set'!$S439,'Xlookup set'!$A$1:$R$1200,9,FALSE)=0,"",VLOOKUP('Xlookup set'!$S439,'Xlookup set'!$A$1:$R$1200,9,FALSE)),"")</f>
        <v/>
      </c>
      <c r="I439" t="str">
        <f>IFERROR(IF(VLOOKUP('Xlookup set'!$S439,'Xlookup set'!$A$1:$R$1200,10,FALSE)=0,"",VLOOKUP('Xlookup set'!$S439,'Xlookup set'!$A$1:$R$1200,10,FALSE)),"")</f>
        <v/>
      </c>
      <c r="J439" t="str">
        <f>IFERROR(IF(VLOOKUP('Xlookup set'!$S439,'Xlookup set'!$A$1:$R$1200,11,FALSE)=0,"",VLOOKUP('Xlookup set'!$S439,'Xlookup set'!$A$1:$R$1200,11,FALSE)),"")</f>
        <v/>
      </c>
      <c r="K439" t="str">
        <f>IFERROR(IF(VLOOKUP('Xlookup set'!$S439,'Xlookup set'!$A$1:$R$1200,12,FALSE)=0,"",VLOOKUP('Xlookup set'!$S439,'Xlookup set'!$A$1:$R$1200,12,FALSE)),"")</f>
        <v/>
      </c>
      <c r="L439" t="str">
        <f>IFERROR(IF(VLOOKUP('Xlookup set'!$S439,'Xlookup set'!$A$1:$R$1200,13,FALSE)=0,"",VLOOKUP('Xlookup set'!$S439,'Xlookup set'!$A$1:$R$1200,13,FALSE)),"")</f>
        <v/>
      </c>
      <c r="M439" t="str">
        <f>IFERROR(IF(VLOOKUP('Xlookup set'!$S439,'Xlookup set'!$A$1:$R$1200,14,FALSE)=0,"",VLOOKUP('Xlookup set'!$S439,'Xlookup set'!$A$1:$R$1200,14,FALSE)),"")</f>
        <v/>
      </c>
      <c r="N439" t="str">
        <f>IFERROR(IF(VLOOKUP('Xlookup set'!$S439,'Xlookup set'!$A$1:$R$1200,15,FALSE)=0,"",VLOOKUP('Xlookup set'!$S439,'Xlookup set'!$A$1:$R$1200,15,FALSE)),"")</f>
        <v/>
      </c>
      <c r="O439" t="str">
        <f>IFERROR(IF(VLOOKUP('Xlookup set'!$S439,'Xlookup set'!$A$1:$R$1200,16,FALSE)=0,"",VLOOKUP('Xlookup set'!$S439,'Xlookup set'!$A$1:$R$1200,16,FALSE)),"")</f>
        <v/>
      </c>
      <c r="P439" t="str">
        <f t="array" aca="1" ref="P439" ca="1">IFERROR(Y2IF(VLOOKUP('Xlookup set'!$S439,'Xlookup set'!$A$1:$R$1200,17,FALSE)=0,"",VLOOKUP('Xlookup set'!$S439,'Xlookup set'!$A$1:$R$1200,17,FALSE)),"")</f>
        <v/>
      </c>
      <c r="Q439" t="str">
        <f>IFERROR(IF(VLOOKUP('Xlookup set'!$S439,'Xlookup set'!$A$1:$R$1200,18,FALSE)=0,"",VLOOKUP('Xlookup set'!$S439,'Xlookup set'!$A$1:$R$1200,18,FALSE)),"")</f>
        <v/>
      </c>
    </row>
    <row r="440" spans="1:17">
      <c r="A440" t="str">
        <f>IFERROR(VLOOKUP('Xlookup set'!$S440,'Xlookup set'!$A$1:$R$1200,2,FALSE),"")</f>
        <v/>
      </c>
      <c r="B440" t="str">
        <f>IF(I440&lt;&gt;"",ドッグキャリー!$I$2,"")</f>
        <v/>
      </c>
      <c r="C440" t="str">
        <f t="shared" si="16"/>
        <v/>
      </c>
      <c r="D440" t="str">
        <f t="shared" si="17"/>
        <v/>
      </c>
      <c r="E440" t="str">
        <f>IFERROR(IF(VLOOKUP('Xlookup set'!$S440,'Xlookup set'!$A$1:$R$1200,6,FALSE)=0,"",VLOOKUP('Xlookup set'!$S440,'Xlookup set'!$A$1:$R$1200,6,FALSE)),"")</f>
        <v/>
      </c>
      <c r="F440" t="str">
        <f t="array" aca="1" ref="F440" ca="1">IFERROR(F(VLOOKUP('Xlookup set'!$S440,'Xlookup set'!$A$1:$R$1200,7,FALSE)=0,"",VLOOKUP('Xlookup set'!$S440,'Xlookup set'!$A$1:$R$1200,7,FALSE)),"")</f>
        <v/>
      </c>
      <c r="G440" t="str">
        <f>IFERROR(IF(VLOOKUP('Xlookup set'!$S440,'Xlookup set'!$A$1:$R$1200,8,FALSE)=0,"",VLOOKUP('Xlookup set'!$S440,'Xlookup set'!$A$1:$R$1200,8,FALSE)),"")</f>
        <v/>
      </c>
      <c r="H440" s="89" t="str">
        <f>IFERROR(IF(VLOOKUP('Xlookup set'!$S440,'Xlookup set'!$A$1:$R$1200,9,FALSE)=0,"",VLOOKUP('Xlookup set'!$S440,'Xlookup set'!$A$1:$R$1200,9,FALSE)),"")</f>
        <v/>
      </c>
      <c r="I440" t="str">
        <f>IFERROR(IF(VLOOKUP('Xlookup set'!$S440,'Xlookup set'!$A$1:$R$1200,10,FALSE)=0,"",VLOOKUP('Xlookup set'!$S440,'Xlookup set'!$A$1:$R$1200,10,FALSE)),"")</f>
        <v/>
      </c>
      <c r="J440" t="str">
        <f>IFERROR(IF(VLOOKUP('Xlookup set'!$S440,'Xlookup set'!$A$1:$R$1200,11,FALSE)=0,"",VLOOKUP('Xlookup set'!$S440,'Xlookup set'!$A$1:$R$1200,11,FALSE)),"")</f>
        <v/>
      </c>
      <c r="K440" t="str">
        <f>IFERROR(IF(VLOOKUP('Xlookup set'!$S440,'Xlookup set'!$A$1:$R$1200,12,FALSE)=0,"",VLOOKUP('Xlookup set'!$S440,'Xlookup set'!$A$1:$R$1200,12,FALSE)),"")</f>
        <v/>
      </c>
      <c r="L440" t="str">
        <f>IFERROR(IF(VLOOKUP('Xlookup set'!$S440,'Xlookup set'!$A$1:$R$1200,13,FALSE)=0,"",VLOOKUP('Xlookup set'!$S440,'Xlookup set'!$A$1:$R$1200,13,FALSE)),"")</f>
        <v/>
      </c>
      <c r="M440" t="str">
        <f>IFERROR(IF(VLOOKUP('Xlookup set'!$S440,'Xlookup set'!$A$1:$R$1200,14,FALSE)=0,"",VLOOKUP('Xlookup set'!$S440,'Xlookup set'!$A$1:$R$1200,14,FALSE)),"")</f>
        <v/>
      </c>
      <c r="N440" t="str">
        <f>IFERROR(IF(VLOOKUP('Xlookup set'!$S440,'Xlookup set'!$A$1:$R$1200,15,FALSE)=0,"",VLOOKUP('Xlookup set'!$S440,'Xlookup set'!$A$1:$R$1200,15,FALSE)),"")</f>
        <v/>
      </c>
      <c r="O440" t="str">
        <f>IFERROR(IF(VLOOKUP('Xlookup set'!$S440,'Xlookup set'!$A$1:$R$1200,16,FALSE)=0,"",VLOOKUP('Xlookup set'!$S440,'Xlookup set'!$A$1:$R$1200,16,FALSE)),"")</f>
        <v/>
      </c>
      <c r="P440" t="str">
        <f t="array" aca="1" ref="P440" ca="1">IFERROR(Y2IF(VLOOKUP('Xlookup set'!$S440,'Xlookup set'!$A$1:$R$1200,17,FALSE)=0,"",VLOOKUP('Xlookup set'!$S440,'Xlookup set'!$A$1:$R$1200,17,FALSE)),"")</f>
        <v/>
      </c>
      <c r="Q440" t="str">
        <f>IFERROR(IF(VLOOKUP('Xlookup set'!$S440,'Xlookup set'!$A$1:$R$1200,18,FALSE)=0,"",VLOOKUP('Xlookup set'!$S440,'Xlookup set'!$A$1:$R$1200,18,FALSE)),"")</f>
        <v/>
      </c>
    </row>
    <row r="441" spans="1:17">
      <c r="A441" t="str">
        <f>IFERROR(VLOOKUP('Xlookup set'!$S441,'Xlookup set'!$A$1:$R$1200,2,FALSE),"")</f>
        <v/>
      </c>
      <c r="B441" t="str">
        <f>IF(I441&lt;&gt;"",ドッグキャリー!$I$2,"")</f>
        <v/>
      </c>
      <c r="C441" t="str">
        <f t="shared" si="16"/>
        <v/>
      </c>
      <c r="D441" t="str">
        <f t="shared" si="17"/>
        <v/>
      </c>
      <c r="E441" t="str">
        <f>IFERROR(IF(VLOOKUP('Xlookup set'!$S441,'Xlookup set'!$A$1:$R$1200,6,FALSE)=0,"",VLOOKUP('Xlookup set'!$S441,'Xlookup set'!$A$1:$R$1200,6,FALSE)),"")</f>
        <v/>
      </c>
      <c r="F441" t="str">
        <f t="array" aca="1" ref="F441" ca="1">IFERROR(F(VLOOKUP('Xlookup set'!$S441,'Xlookup set'!$A$1:$R$1200,7,FALSE)=0,"",VLOOKUP('Xlookup set'!$S441,'Xlookup set'!$A$1:$R$1200,7,FALSE)),"")</f>
        <v/>
      </c>
      <c r="G441" t="str">
        <f>IFERROR(IF(VLOOKUP('Xlookup set'!$S441,'Xlookup set'!$A$1:$R$1200,8,FALSE)=0,"",VLOOKUP('Xlookup set'!$S441,'Xlookup set'!$A$1:$R$1200,8,FALSE)),"")</f>
        <v/>
      </c>
      <c r="H441" s="89" t="str">
        <f>IFERROR(IF(VLOOKUP('Xlookup set'!$S441,'Xlookup set'!$A$1:$R$1200,9,FALSE)=0,"",VLOOKUP('Xlookup set'!$S441,'Xlookup set'!$A$1:$R$1200,9,FALSE)),"")</f>
        <v/>
      </c>
      <c r="I441" t="str">
        <f>IFERROR(IF(VLOOKUP('Xlookup set'!$S441,'Xlookup set'!$A$1:$R$1200,10,FALSE)=0,"",VLOOKUP('Xlookup set'!$S441,'Xlookup set'!$A$1:$R$1200,10,FALSE)),"")</f>
        <v/>
      </c>
      <c r="J441" t="str">
        <f>IFERROR(IF(VLOOKUP('Xlookup set'!$S441,'Xlookup set'!$A$1:$R$1200,11,FALSE)=0,"",VLOOKUP('Xlookup set'!$S441,'Xlookup set'!$A$1:$R$1200,11,FALSE)),"")</f>
        <v/>
      </c>
      <c r="K441" t="str">
        <f>IFERROR(IF(VLOOKUP('Xlookup set'!$S441,'Xlookup set'!$A$1:$R$1200,12,FALSE)=0,"",VLOOKUP('Xlookup set'!$S441,'Xlookup set'!$A$1:$R$1200,12,FALSE)),"")</f>
        <v/>
      </c>
      <c r="L441" t="str">
        <f>IFERROR(IF(VLOOKUP('Xlookup set'!$S441,'Xlookup set'!$A$1:$R$1200,13,FALSE)=0,"",VLOOKUP('Xlookup set'!$S441,'Xlookup set'!$A$1:$R$1200,13,FALSE)),"")</f>
        <v/>
      </c>
      <c r="M441" t="str">
        <f>IFERROR(IF(VLOOKUP('Xlookup set'!$S441,'Xlookup set'!$A$1:$R$1200,14,FALSE)=0,"",VLOOKUP('Xlookup set'!$S441,'Xlookup set'!$A$1:$R$1200,14,FALSE)),"")</f>
        <v/>
      </c>
      <c r="N441" t="str">
        <f>IFERROR(IF(VLOOKUP('Xlookup set'!$S441,'Xlookup set'!$A$1:$R$1200,15,FALSE)=0,"",VLOOKUP('Xlookup set'!$S441,'Xlookup set'!$A$1:$R$1200,15,FALSE)),"")</f>
        <v/>
      </c>
      <c r="O441" t="str">
        <f>IFERROR(IF(VLOOKUP('Xlookup set'!$S441,'Xlookup set'!$A$1:$R$1200,16,FALSE)=0,"",VLOOKUP('Xlookup set'!$S441,'Xlookup set'!$A$1:$R$1200,16,FALSE)),"")</f>
        <v/>
      </c>
      <c r="P441" t="str">
        <f t="array" aca="1" ref="P441" ca="1">IFERROR(Y2IF(VLOOKUP('Xlookup set'!$S441,'Xlookup set'!$A$1:$R$1200,17,FALSE)=0,"",VLOOKUP('Xlookup set'!$S441,'Xlookup set'!$A$1:$R$1200,17,FALSE)),"")</f>
        <v/>
      </c>
      <c r="Q441" t="str">
        <f>IFERROR(IF(VLOOKUP('Xlookup set'!$S441,'Xlookup set'!$A$1:$R$1200,18,FALSE)=0,"",VLOOKUP('Xlookup set'!$S441,'Xlookup set'!$A$1:$R$1200,18,FALSE)),"")</f>
        <v/>
      </c>
    </row>
    <row r="442" spans="1:17">
      <c r="A442" t="str">
        <f>IFERROR(VLOOKUP('Xlookup set'!$S442,'Xlookup set'!$A$1:$R$1200,2,FALSE),"")</f>
        <v/>
      </c>
      <c r="B442" t="str">
        <f>IF(I442&lt;&gt;"",ドッグキャリー!$I$2,"")</f>
        <v/>
      </c>
      <c r="C442" t="str">
        <f t="shared" si="16"/>
        <v/>
      </c>
      <c r="D442" t="str">
        <f t="shared" si="17"/>
        <v/>
      </c>
      <c r="E442" t="str">
        <f>IFERROR(IF(VLOOKUP('Xlookup set'!$S442,'Xlookup set'!$A$1:$R$1200,6,FALSE)=0,"",VLOOKUP('Xlookup set'!$S442,'Xlookup set'!$A$1:$R$1200,6,FALSE)),"")</f>
        <v/>
      </c>
      <c r="F442" t="str">
        <f t="array" aca="1" ref="F442" ca="1">IFERROR(F(VLOOKUP('Xlookup set'!$S442,'Xlookup set'!$A$1:$R$1200,7,FALSE)=0,"",VLOOKUP('Xlookup set'!$S442,'Xlookup set'!$A$1:$R$1200,7,FALSE)),"")</f>
        <v/>
      </c>
      <c r="G442" t="str">
        <f>IFERROR(IF(VLOOKUP('Xlookup set'!$S442,'Xlookup set'!$A$1:$R$1200,8,FALSE)=0,"",VLOOKUP('Xlookup set'!$S442,'Xlookup set'!$A$1:$R$1200,8,FALSE)),"")</f>
        <v/>
      </c>
      <c r="H442" s="89" t="str">
        <f>IFERROR(IF(VLOOKUP('Xlookup set'!$S442,'Xlookup set'!$A$1:$R$1200,9,FALSE)=0,"",VLOOKUP('Xlookup set'!$S442,'Xlookup set'!$A$1:$R$1200,9,FALSE)),"")</f>
        <v/>
      </c>
      <c r="I442" t="str">
        <f>IFERROR(IF(VLOOKUP('Xlookup set'!$S442,'Xlookup set'!$A$1:$R$1200,10,FALSE)=0,"",VLOOKUP('Xlookup set'!$S442,'Xlookup set'!$A$1:$R$1200,10,FALSE)),"")</f>
        <v/>
      </c>
      <c r="J442" t="str">
        <f>IFERROR(IF(VLOOKUP('Xlookup set'!$S442,'Xlookup set'!$A$1:$R$1200,11,FALSE)=0,"",VLOOKUP('Xlookup set'!$S442,'Xlookup set'!$A$1:$R$1200,11,FALSE)),"")</f>
        <v/>
      </c>
      <c r="K442" t="str">
        <f>IFERROR(IF(VLOOKUP('Xlookup set'!$S442,'Xlookup set'!$A$1:$R$1200,12,FALSE)=0,"",VLOOKUP('Xlookup set'!$S442,'Xlookup set'!$A$1:$R$1200,12,FALSE)),"")</f>
        <v/>
      </c>
      <c r="L442" t="str">
        <f>IFERROR(IF(VLOOKUP('Xlookup set'!$S442,'Xlookup set'!$A$1:$R$1200,13,FALSE)=0,"",VLOOKUP('Xlookup set'!$S442,'Xlookup set'!$A$1:$R$1200,13,FALSE)),"")</f>
        <v/>
      </c>
      <c r="M442" t="str">
        <f>IFERROR(IF(VLOOKUP('Xlookup set'!$S442,'Xlookup set'!$A$1:$R$1200,14,FALSE)=0,"",VLOOKUP('Xlookup set'!$S442,'Xlookup set'!$A$1:$R$1200,14,FALSE)),"")</f>
        <v/>
      </c>
      <c r="N442" t="str">
        <f>IFERROR(IF(VLOOKUP('Xlookup set'!$S442,'Xlookup set'!$A$1:$R$1200,15,FALSE)=0,"",VLOOKUP('Xlookup set'!$S442,'Xlookup set'!$A$1:$R$1200,15,FALSE)),"")</f>
        <v/>
      </c>
      <c r="O442" t="str">
        <f>IFERROR(IF(VLOOKUP('Xlookup set'!$S442,'Xlookup set'!$A$1:$R$1200,16,FALSE)=0,"",VLOOKUP('Xlookup set'!$S442,'Xlookup set'!$A$1:$R$1200,16,FALSE)),"")</f>
        <v/>
      </c>
      <c r="P442" t="str">
        <f t="array" aca="1" ref="P442" ca="1">IFERROR(Y2IF(VLOOKUP('Xlookup set'!$S442,'Xlookup set'!$A$1:$R$1200,17,FALSE)=0,"",VLOOKUP('Xlookup set'!$S442,'Xlookup set'!$A$1:$R$1200,17,FALSE)),"")</f>
        <v/>
      </c>
      <c r="Q442" t="str">
        <f>IFERROR(IF(VLOOKUP('Xlookup set'!$S442,'Xlookup set'!$A$1:$R$1200,18,FALSE)=0,"",VLOOKUP('Xlookup set'!$S442,'Xlookup set'!$A$1:$R$1200,18,FALSE)),"")</f>
        <v/>
      </c>
    </row>
    <row r="443" spans="1:17">
      <c r="A443" t="str">
        <f>IFERROR(VLOOKUP('Xlookup set'!$S443,'Xlookup set'!$A$1:$R$1200,2,FALSE),"")</f>
        <v/>
      </c>
      <c r="B443" t="str">
        <f>IF(I443&lt;&gt;"",ドッグキャリー!$I$2,"")</f>
        <v/>
      </c>
      <c r="C443" t="str">
        <f t="shared" si="16"/>
        <v/>
      </c>
      <c r="D443" t="str">
        <f t="shared" si="17"/>
        <v/>
      </c>
      <c r="E443" t="str">
        <f>IFERROR(IF(VLOOKUP('Xlookup set'!$S443,'Xlookup set'!$A$1:$R$1200,6,FALSE)=0,"",VLOOKUP('Xlookup set'!$S443,'Xlookup set'!$A$1:$R$1200,6,FALSE)),"")</f>
        <v/>
      </c>
      <c r="F443" t="str">
        <f t="array" aca="1" ref="F443" ca="1">IFERROR(F(VLOOKUP('Xlookup set'!$S443,'Xlookup set'!$A$1:$R$1200,7,FALSE)=0,"",VLOOKUP('Xlookup set'!$S443,'Xlookup set'!$A$1:$R$1200,7,FALSE)),"")</f>
        <v/>
      </c>
      <c r="G443" t="str">
        <f>IFERROR(IF(VLOOKUP('Xlookup set'!$S443,'Xlookup set'!$A$1:$R$1200,8,FALSE)=0,"",VLOOKUP('Xlookup set'!$S443,'Xlookup set'!$A$1:$R$1200,8,FALSE)),"")</f>
        <v/>
      </c>
      <c r="H443" s="89" t="str">
        <f>IFERROR(IF(VLOOKUP('Xlookup set'!$S443,'Xlookup set'!$A$1:$R$1200,9,FALSE)=0,"",VLOOKUP('Xlookup set'!$S443,'Xlookup set'!$A$1:$R$1200,9,FALSE)),"")</f>
        <v/>
      </c>
      <c r="I443" t="str">
        <f>IFERROR(IF(VLOOKUP('Xlookup set'!$S443,'Xlookup set'!$A$1:$R$1200,10,FALSE)=0,"",VLOOKUP('Xlookup set'!$S443,'Xlookup set'!$A$1:$R$1200,10,FALSE)),"")</f>
        <v/>
      </c>
      <c r="J443" t="str">
        <f>IFERROR(IF(VLOOKUP('Xlookup set'!$S443,'Xlookup set'!$A$1:$R$1200,11,FALSE)=0,"",VLOOKUP('Xlookup set'!$S443,'Xlookup set'!$A$1:$R$1200,11,FALSE)),"")</f>
        <v/>
      </c>
      <c r="K443" t="str">
        <f>IFERROR(IF(VLOOKUP('Xlookup set'!$S443,'Xlookup set'!$A$1:$R$1200,12,FALSE)=0,"",VLOOKUP('Xlookup set'!$S443,'Xlookup set'!$A$1:$R$1200,12,FALSE)),"")</f>
        <v/>
      </c>
      <c r="L443" t="str">
        <f>IFERROR(IF(VLOOKUP('Xlookup set'!$S443,'Xlookup set'!$A$1:$R$1200,13,FALSE)=0,"",VLOOKUP('Xlookup set'!$S443,'Xlookup set'!$A$1:$R$1200,13,FALSE)),"")</f>
        <v/>
      </c>
      <c r="M443" t="str">
        <f>IFERROR(IF(VLOOKUP('Xlookup set'!$S443,'Xlookup set'!$A$1:$R$1200,14,FALSE)=0,"",VLOOKUP('Xlookup set'!$S443,'Xlookup set'!$A$1:$R$1200,14,FALSE)),"")</f>
        <v/>
      </c>
      <c r="N443" t="str">
        <f>IFERROR(IF(VLOOKUP('Xlookup set'!$S443,'Xlookup set'!$A$1:$R$1200,15,FALSE)=0,"",VLOOKUP('Xlookup set'!$S443,'Xlookup set'!$A$1:$R$1200,15,FALSE)),"")</f>
        <v/>
      </c>
      <c r="O443" t="str">
        <f>IFERROR(IF(VLOOKUP('Xlookup set'!$S443,'Xlookup set'!$A$1:$R$1200,16,FALSE)=0,"",VLOOKUP('Xlookup set'!$S443,'Xlookup set'!$A$1:$R$1200,16,FALSE)),"")</f>
        <v/>
      </c>
      <c r="P443" t="str">
        <f t="array" aca="1" ref="P443" ca="1">IFERROR(Y2IF(VLOOKUP('Xlookup set'!$S443,'Xlookup set'!$A$1:$R$1200,17,FALSE)=0,"",VLOOKUP('Xlookup set'!$S443,'Xlookup set'!$A$1:$R$1200,17,FALSE)),"")</f>
        <v/>
      </c>
      <c r="Q443" t="str">
        <f>IFERROR(IF(VLOOKUP('Xlookup set'!$S443,'Xlookup set'!$A$1:$R$1200,18,FALSE)=0,"",VLOOKUP('Xlookup set'!$S443,'Xlookup set'!$A$1:$R$1200,18,FALSE)),"")</f>
        <v/>
      </c>
    </row>
    <row r="444" spans="1:17">
      <c r="A444" t="str">
        <f>IFERROR(VLOOKUP('Xlookup set'!$S444,'Xlookup set'!$A$1:$R$1200,2,FALSE),"")</f>
        <v/>
      </c>
      <c r="B444" t="str">
        <f>IF(I444&lt;&gt;"",ドッグキャリー!$I$2,"")</f>
        <v/>
      </c>
      <c r="C444" t="str">
        <f t="shared" si="16"/>
        <v/>
      </c>
      <c r="D444" t="str">
        <f t="shared" si="17"/>
        <v/>
      </c>
      <c r="E444" t="str">
        <f>IFERROR(IF(VLOOKUP('Xlookup set'!$S444,'Xlookup set'!$A$1:$R$1200,6,FALSE)=0,"",VLOOKUP('Xlookup set'!$S444,'Xlookup set'!$A$1:$R$1200,6,FALSE)),"")</f>
        <v/>
      </c>
      <c r="F444" t="str">
        <f t="array" aca="1" ref="F444" ca="1">IFERROR(F(VLOOKUP('Xlookup set'!$S444,'Xlookup set'!$A$1:$R$1200,7,FALSE)=0,"",VLOOKUP('Xlookup set'!$S444,'Xlookup set'!$A$1:$R$1200,7,FALSE)),"")</f>
        <v/>
      </c>
      <c r="G444" t="str">
        <f>IFERROR(IF(VLOOKUP('Xlookup set'!$S444,'Xlookup set'!$A$1:$R$1200,8,FALSE)=0,"",VLOOKUP('Xlookup set'!$S444,'Xlookup set'!$A$1:$R$1200,8,FALSE)),"")</f>
        <v/>
      </c>
      <c r="H444" s="89" t="str">
        <f>IFERROR(IF(VLOOKUP('Xlookup set'!$S444,'Xlookup set'!$A$1:$R$1200,9,FALSE)=0,"",VLOOKUP('Xlookup set'!$S444,'Xlookup set'!$A$1:$R$1200,9,FALSE)),"")</f>
        <v/>
      </c>
      <c r="I444" t="str">
        <f>IFERROR(IF(VLOOKUP('Xlookup set'!$S444,'Xlookup set'!$A$1:$R$1200,10,FALSE)=0,"",VLOOKUP('Xlookup set'!$S444,'Xlookup set'!$A$1:$R$1200,10,FALSE)),"")</f>
        <v/>
      </c>
      <c r="J444" t="str">
        <f>IFERROR(IF(VLOOKUP('Xlookup set'!$S444,'Xlookup set'!$A$1:$R$1200,11,FALSE)=0,"",VLOOKUP('Xlookup set'!$S444,'Xlookup set'!$A$1:$R$1200,11,FALSE)),"")</f>
        <v/>
      </c>
      <c r="K444" t="str">
        <f>IFERROR(IF(VLOOKUP('Xlookup set'!$S444,'Xlookup set'!$A$1:$R$1200,12,FALSE)=0,"",VLOOKUP('Xlookup set'!$S444,'Xlookup set'!$A$1:$R$1200,12,FALSE)),"")</f>
        <v/>
      </c>
      <c r="L444" t="str">
        <f>IFERROR(IF(VLOOKUP('Xlookup set'!$S444,'Xlookup set'!$A$1:$R$1200,13,FALSE)=0,"",VLOOKUP('Xlookup set'!$S444,'Xlookup set'!$A$1:$R$1200,13,FALSE)),"")</f>
        <v/>
      </c>
      <c r="M444" t="str">
        <f>IFERROR(IF(VLOOKUP('Xlookup set'!$S444,'Xlookup set'!$A$1:$R$1200,14,FALSE)=0,"",VLOOKUP('Xlookup set'!$S444,'Xlookup set'!$A$1:$R$1200,14,FALSE)),"")</f>
        <v/>
      </c>
      <c r="N444" t="str">
        <f>IFERROR(IF(VLOOKUP('Xlookup set'!$S444,'Xlookup set'!$A$1:$R$1200,15,FALSE)=0,"",VLOOKUP('Xlookup set'!$S444,'Xlookup set'!$A$1:$R$1200,15,FALSE)),"")</f>
        <v/>
      </c>
      <c r="O444" t="str">
        <f>IFERROR(IF(VLOOKUP('Xlookup set'!$S444,'Xlookup set'!$A$1:$R$1200,16,FALSE)=0,"",VLOOKUP('Xlookup set'!$S444,'Xlookup set'!$A$1:$R$1200,16,FALSE)),"")</f>
        <v/>
      </c>
      <c r="P444" t="str">
        <f t="array" aca="1" ref="P444" ca="1">IFERROR(Y2IF(VLOOKUP('Xlookup set'!$S444,'Xlookup set'!$A$1:$R$1200,17,FALSE)=0,"",VLOOKUP('Xlookup set'!$S444,'Xlookup set'!$A$1:$R$1200,17,FALSE)),"")</f>
        <v/>
      </c>
      <c r="Q444" t="str">
        <f>IFERROR(IF(VLOOKUP('Xlookup set'!$S444,'Xlookup set'!$A$1:$R$1200,18,FALSE)=0,"",VLOOKUP('Xlookup set'!$S444,'Xlookup set'!$A$1:$R$1200,18,FALSE)),"")</f>
        <v/>
      </c>
    </row>
    <row r="445" spans="1:17">
      <c r="A445" t="str">
        <f>IFERROR(VLOOKUP('Xlookup set'!$S445,'Xlookup set'!$A$1:$R$1200,2,FALSE),"")</f>
        <v/>
      </c>
      <c r="B445" t="str">
        <f>IF(I445&lt;&gt;"",ドッグキャリー!$I$2,"")</f>
        <v/>
      </c>
      <c r="C445" t="str">
        <f t="shared" si="16"/>
        <v/>
      </c>
      <c r="D445" t="str">
        <f t="shared" si="17"/>
        <v/>
      </c>
      <c r="E445" t="str">
        <f>IFERROR(IF(VLOOKUP('Xlookup set'!$S445,'Xlookup set'!$A$1:$R$1200,6,FALSE)=0,"",VLOOKUP('Xlookup set'!$S445,'Xlookup set'!$A$1:$R$1200,6,FALSE)),"")</f>
        <v/>
      </c>
      <c r="F445" t="str">
        <f t="array" aca="1" ref="F445" ca="1">IFERROR(F(VLOOKUP('Xlookup set'!$S445,'Xlookup set'!$A$1:$R$1200,7,FALSE)=0,"",VLOOKUP('Xlookup set'!$S445,'Xlookup set'!$A$1:$R$1200,7,FALSE)),"")</f>
        <v/>
      </c>
      <c r="G445" t="str">
        <f>IFERROR(IF(VLOOKUP('Xlookup set'!$S445,'Xlookup set'!$A$1:$R$1200,8,FALSE)=0,"",VLOOKUP('Xlookup set'!$S445,'Xlookup set'!$A$1:$R$1200,8,FALSE)),"")</f>
        <v/>
      </c>
      <c r="H445" s="89" t="str">
        <f>IFERROR(IF(VLOOKUP('Xlookup set'!$S445,'Xlookup set'!$A$1:$R$1200,9,FALSE)=0,"",VLOOKUP('Xlookup set'!$S445,'Xlookup set'!$A$1:$R$1200,9,FALSE)),"")</f>
        <v/>
      </c>
      <c r="I445" t="str">
        <f>IFERROR(IF(VLOOKUP('Xlookup set'!$S445,'Xlookup set'!$A$1:$R$1200,10,FALSE)=0,"",VLOOKUP('Xlookup set'!$S445,'Xlookup set'!$A$1:$R$1200,10,FALSE)),"")</f>
        <v/>
      </c>
      <c r="J445" t="str">
        <f>IFERROR(IF(VLOOKUP('Xlookup set'!$S445,'Xlookup set'!$A$1:$R$1200,11,FALSE)=0,"",VLOOKUP('Xlookup set'!$S445,'Xlookup set'!$A$1:$R$1200,11,FALSE)),"")</f>
        <v/>
      </c>
      <c r="K445" t="str">
        <f>IFERROR(IF(VLOOKUP('Xlookup set'!$S445,'Xlookup set'!$A$1:$R$1200,12,FALSE)=0,"",VLOOKUP('Xlookup set'!$S445,'Xlookup set'!$A$1:$R$1200,12,FALSE)),"")</f>
        <v/>
      </c>
      <c r="L445" t="str">
        <f>IFERROR(IF(VLOOKUP('Xlookup set'!$S445,'Xlookup set'!$A$1:$R$1200,13,FALSE)=0,"",VLOOKUP('Xlookup set'!$S445,'Xlookup set'!$A$1:$R$1200,13,FALSE)),"")</f>
        <v/>
      </c>
      <c r="M445" t="str">
        <f>IFERROR(IF(VLOOKUP('Xlookup set'!$S445,'Xlookup set'!$A$1:$R$1200,14,FALSE)=0,"",VLOOKUP('Xlookup set'!$S445,'Xlookup set'!$A$1:$R$1200,14,FALSE)),"")</f>
        <v/>
      </c>
      <c r="N445" t="str">
        <f>IFERROR(IF(VLOOKUP('Xlookup set'!$S445,'Xlookup set'!$A$1:$R$1200,15,FALSE)=0,"",VLOOKUP('Xlookup set'!$S445,'Xlookup set'!$A$1:$R$1200,15,FALSE)),"")</f>
        <v/>
      </c>
      <c r="O445" t="str">
        <f>IFERROR(IF(VLOOKUP('Xlookup set'!$S445,'Xlookup set'!$A$1:$R$1200,16,FALSE)=0,"",VLOOKUP('Xlookup set'!$S445,'Xlookup set'!$A$1:$R$1200,16,FALSE)),"")</f>
        <v/>
      </c>
      <c r="P445" t="str">
        <f t="array" aca="1" ref="P445" ca="1">IFERROR(Y2IF(VLOOKUP('Xlookup set'!$S445,'Xlookup set'!$A$1:$R$1200,17,FALSE)=0,"",VLOOKUP('Xlookup set'!$S445,'Xlookup set'!$A$1:$R$1200,17,FALSE)),"")</f>
        <v/>
      </c>
      <c r="Q445" t="str">
        <f>IFERROR(IF(VLOOKUP('Xlookup set'!$S445,'Xlookup set'!$A$1:$R$1200,18,FALSE)=0,"",VLOOKUP('Xlookup set'!$S445,'Xlookup set'!$A$1:$R$1200,18,FALSE)),"")</f>
        <v/>
      </c>
    </row>
    <row r="446" spans="1:17">
      <c r="A446" t="str">
        <f>IFERROR(VLOOKUP('Xlookup set'!$S446,'Xlookup set'!$A$1:$R$1200,2,FALSE),"")</f>
        <v/>
      </c>
      <c r="B446" t="str">
        <f>IF(I446&lt;&gt;"",ドッグキャリー!$I$2,"")</f>
        <v/>
      </c>
      <c r="C446" t="str">
        <f t="shared" si="16"/>
        <v/>
      </c>
      <c r="D446" t="str">
        <f t="shared" si="17"/>
        <v/>
      </c>
      <c r="E446" t="str">
        <f>IFERROR(IF(VLOOKUP('Xlookup set'!$S446,'Xlookup set'!$A$1:$R$1200,6,FALSE)=0,"",VLOOKUP('Xlookup set'!$S446,'Xlookup set'!$A$1:$R$1200,6,FALSE)),"")</f>
        <v/>
      </c>
      <c r="F446" t="str">
        <f t="array" aca="1" ref="F446" ca="1">IFERROR(F(VLOOKUP('Xlookup set'!$S446,'Xlookup set'!$A$1:$R$1200,7,FALSE)=0,"",VLOOKUP('Xlookup set'!$S446,'Xlookup set'!$A$1:$R$1200,7,FALSE)),"")</f>
        <v/>
      </c>
      <c r="G446" t="str">
        <f>IFERROR(IF(VLOOKUP('Xlookup set'!$S446,'Xlookup set'!$A$1:$R$1200,8,FALSE)=0,"",VLOOKUP('Xlookup set'!$S446,'Xlookup set'!$A$1:$R$1200,8,FALSE)),"")</f>
        <v/>
      </c>
      <c r="H446" s="89" t="str">
        <f>IFERROR(IF(VLOOKUP('Xlookup set'!$S446,'Xlookup set'!$A$1:$R$1200,9,FALSE)=0,"",VLOOKUP('Xlookup set'!$S446,'Xlookup set'!$A$1:$R$1200,9,FALSE)),"")</f>
        <v/>
      </c>
      <c r="I446" t="str">
        <f>IFERROR(IF(VLOOKUP('Xlookup set'!$S446,'Xlookup set'!$A$1:$R$1200,10,FALSE)=0,"",VLOOKUP('Xlookup set'!$S446,'Xlookup set'!$A$1:$R$1200,10,FALSE)),"")</f>
        <v/>
      </c>
      <c r="J446" t="str">
        <f>IFERROR(IF(VLOOKUP('Xlookup set'!$S446,'Xlookup set'!$A$1:$R$1200,11,FALSE)=0,"",VLOOKUP('Xlookup set'!$S446,'Xlookup set'!$A$1:$R$1200,11,FALSE)),"")</f>
        <v/>
      </c>
      <c r="K446" t="str">
        <f>IFERROR(IF(VLOOKUP('Xlookup set'!$S446,'Xlookup set'!$A$1:$R$1200,12,FALSE)=0,"",VLOOKUP('Xlookup set'!$S446,'Xlookup set'!$A$1:$R$1200,12,FALSE)),"")</f>
        <v/>
      </c>
      <c r="L446" t="str">
        <f>IFERROR(IF(VLOOKUP('Xlookup set'!$S446,'Xlookup set'!$A$1:$R$1200,13,FALSE)=0,"",VLOOKUP('Xlookup set'!$S446,'Xlookup set'!$A$1:$R$1200,13,FALSE)),"")</f>
        <v/>
      </c>
      <c r="M446" t="str">
        <f>IFERROR(IF(VLOOKUP('Xlookup set'!$S446,'Xlookup set'!$A$1:$R$1200,14,FALSE)=0,"",VLOOKUP('Xlookup set'!$S446,'Xlookup set'!$A$1:$R$1200,14,FALSE)),"")</f>
        <v/>
      </c>
      <c r="N446" t="str">
        <f>IFERROR(IF(VLOOKUP('Xlookup set'!$S446,'Xlookup set'!$A$1:$R$1200,15,FALSE)=0,"",VLOOKUP('Xlookup set'!$S446,'Xlookup set'!$A$1:$R$1200,15,FALSE)),"")</f>
        <v/>
      </c>
      <c r="O446" t="str">
        <f>IFERROR(IF(VLOOKUP('Xlookup set'!$S446,'Xlookup set'!$A$1:$R$1200,16,FALSE)=0,"",VLOOKUP('Xlookup set'!$S446,'Xlookup set'!$A$1:$R$1200,16,FALSE)),"")</f>
        <v/>
      </c>
      <c r="P446" t="str">
        <f t="array" aca="1" ref="P446" ca="1">IFERROR(Y2IF(VLOOKUP('Xlookup set'!$S446,'Xlookup set'!$A$1:$R$1200,17,FALSE)=0,"",VLOOKUP('Xlookup set'!$S446,'Xlookup set'!$A$1:$R$1200,17,FALSE)),"")</f>
        <v/>
      </c>
      <c r="Q446" t="str">
        <f>IFERROR(IF(VLOOKUP('Xlookup set'!$S446,'Xlookup set'!$A$1:$R$1200,18,FALSE)=0,"",VLOOKUP('Xlookup set'!$S446,'Xlookup set'!$A$1:$R$1200,18,FALSE)),"")</f>
        <v/>
      </c>
    </row>
    <row r="447" spans="1:17">
      <c r="A447" t="str">
        <f>IFERROR(VLOOKUP('Xlookup set'!$S447,'Xlookup set'!$A$1:$R$1200,2,FALSE),"")</f>
        <v/>
      </c>
      <c r="B447" t="str">
        <f>IF(I447&lt;&gt;"",ドッグキャリー!$I$2,"")</f>
        <v/>
      </c>
      <c r="C447" t="str">
        <f t="shared" si="16"/>
        <v/>
      </c>
      <c r="D447" t="str">
        <f t="shared" si="17"/>
        <v/>
      </c>
      <c r="E447" t="str">
        <f>IFERROR(IF(VLOOKUP('Xlookup set'!$S447,'Xlookup set'!$A$1:$R$1200,6,FALSE)=0,"",VLOOKUP('Xlookup set'!$S447,'Xlookup set'!$A$1:$R$1200,6,FALSE)),"")</f>
        <v/>
      </c>
      <c r="F447" t="str">
        <f t="array" aca="1" ref="F447" ca="1">IFERROR(F(VLOOKUP('Xlookup set'!$S447,'Xlookup set'!$A$1:$R$1200,7,FALSE)=0,"",VLOOKUP('Xlookup set'!$S447,'Xlookup set'!$A$1:$R$1200,7,FALSE)),"")</f>
        <v/>
      </c>
      <c r="G447" t="str">
        <f>IFERROR(IF(VLOOKUP('Xlookup set'!$S447,'Xlookup set'!$A$1:$R$1200,8,FALSE)=0,"",VLOOKUP('Xlookup set'!$S447,'Xlookup set'!$A$1:$R$1200,8,FALSE)),"")</f>
        <v/>
      </c>
      <c r="H447" s="89" t="str">
        <f>IFERROR(IF(VLOOKUP('Xlookup set'!$S447,'Xlookup set'!$A$1:$R$1200,9,FALSE)=0,"",VLOOKUP('Xlookup set'!$S447,'Xlookup set'!$A$1:$R$1200,9,FALSE)),"")</f>
        <v/>
      </c>
      <c r="I447" t="str">
        <f>IFERROR(IF(VLOOKUP('Xlookup set'!$S447,'Xlookup set'!$A$1:$R$1200,10,FALSE)=0,"",VLOOKUP('Xlookup set'!$S447,'Xlookup set'!$A$1:$R$1200,10,FALSE)),"")</f>
        <v/>
      </c>
      <c r="J447" t="str">
        <f>IFERROR(IF(VLOOKUP('Xlookup set'!$S447,'Xlookup set'!$A$1:$R$1200,11,FALSE)=0,"",VLOOKUP('Xlookup set'!$S447,'Xlookup set'!$A$1:$R$1200,11,FALSE)),"")</f>
        <v/>
      </c>
      <c r="K447" t="str">
        <f>IFERROR(IF(VLOOKUP('Xlookup set'!$S447,'Xlookup set'!$A$1:$R$1200,12,FALSE)=0,"",VLOOKUP('Xlookup set'!$S447,'Xlookup set'!$A$1:$R$1200,12,FALSE)),"")</f>
        <v/>
      </c>
      <c r="L447" t="str">
        <f>IFERROR(IF(VLOOKUP('Xlookup set'!$S447,'Xlookup set'!$A$1:$R$1200,13,FALSE)=0,"",VLOOKUP('Xlookup set'!$S447,'Xlookup set'!$A$1:$R$1200,13,FALSE)),"")</f>
        <v/>
      </c>
      <c r="M447" t="str">
        <f>IFERROR(IF(VLOOKUP('Xlookup set'!$S447,'Xlookup set'!$A$1:$R$1200,14,FALSE)=0,"",VLOOKUP('Xlookup set'!$S447,'Xlookup set'!$A$1:$R$1200,14,FALSE)),"")</f>
        <v/>
      </c>
      <c r="N447" t="str">
        <f>IFERROR(IF(VLOOKUP('Xlookup set'!$S447,'Xlookup set'!$A$1:$R$1200,15,FALSE)=0,"",VLOOKUP('Xlookup set'!$S447,'Xlookup set'!$A$1:$R$1200,15,FALSE)),"")</f>
        <v/>
      </c>
      <c r="O447" t="str">
        <f>IFERROR(IF(VLOOKUP('Xlookup set'!$S447,'Xlookup set'!$A$1:$R$1200,16,FALSE)=0,"",VLOOKUP('Xlookup set'!$S447,'Xlookup set'!$A$1:$R$1200,16,FALSE)),"")</f>
        <v/>
      </c>
      <c r="P447" t="str">
        <f t="array" aca="1" ref="P447" ca="1">IFERROR(Y2IF(VLOOKUP('Xlookup set'!$S447,'Xlookup set'!$A$1:$R$1200,17,FALSE)=0,"",VLOOKUP('Xlookup set'!$S447,'Xlookup set'!$A$1:$R$1200,17,FALSE)),"")</f>
        <v/>
      </c>
      <c r="Q447" t="str">
        <f>IFERROR(IF(VLOOKUP('Xlookup set'!$S447,'Xlookup set'!$A$1:$R$1200,18,FALSE)=0,"",VLOOKUP('Xlookup set'!$S447,'Xlookup set'!$A$1:$R$1200,18,FALSE)),"")</f>
        <v/>
      </c>
    </row>
    <row r="448" spans="1:17">
      <c r="A448" t="str">
        <f>IFERROR(VLOOKUP('Xlookup set'!$S448,'Xlookup set'!$A$1:$R$1200,2,FALSE),"")</f>
        <v/>
      </c>
      <c r="B448" t="str">
        <f>IF(I448&lt;&gt;"",ドッグキャリー!$I$2,"")</f>
        <v/>
      </c>
      <c r="C448" t="str">
        <f t="shared" si="16"/>
        <v/>
      </c>
      <c r="D448" t="str">
        <f t="shared" si="17"/>
        <v/>
      </c>
      <c r="E448" t="str">
        <f>IFERROR(IF(VLOOKUP('Xlookup set'!$S448,'Xlookup set'!$A$1:$R$1200,6,FALSE)=0,"",VLOOKUP('Xlookup set'!$S448,'Xlookup set'!$A$1:$R$1200,6,FALSE)),"")</f>
        <v/>
      </c>
      <c r="F448" t="str">
        <f t="array" aca="1" ref="F448" ca="1">IFERROR(F(VLOOKUP('Xlookup set'!$S448,'Xlookup set'!$A$1:$R$1200,7,FALSE)=0,"",VLOOKUP('Xlookup set'!$S448,'Xlookup set'!$A$1:$R$1200,7,FALSE)),"")</f>
        <v/>
      </c>
      <c r="G448" t="str">
        <f>IFERROR(IF(VLOOKUP('Xlookup set'!$S448,'Xlookup set'!$A$1:$R$1200,8,FALSE)=0,"",VLOOKUP('Xlookup set'!$S448,'Xlookup set'!$A$1:$R$1200,8,FALSE)),"")</f>
        <v/>
      </c>
      <c r="H448" s="89" t="str">
        <f>IFERROR(IF(VLOOKUP('Xlookup set'!$S448,'Xlookup set'!$A$1:$R$1200,9,FALSE)=0,"",VLOOKUP('Xlookup set'!$S448,'Xlookup set'!$A$1:$R$1200,9,FALSE)),"")</f>
        <v/>
      </c>
      <c r="I448" t="str">
        <f>IFERROR(IF(VLOOKUP('Xlookup set'!$S448,'Xlookup set'!$A$1:$R$1200,10,FALSE)=0,"",VLOOKUP('Xlookup set'!$S448,'Xlookup set'!$A$1:$R$1200,10,FALSE)),"")</f>
        <v/>
      </c>
      <c r="J448" t="str">
        <f>IFERROR(IF(VLOOKUP('Xlookup set'!$S448,'Xlookup set'!$A$1:$R$1200,11,FALSE)=0,"",VLOOKUP('Xlookup set'!$S448,'Xlookup set'!$A$1:$R$1200,11,FALSE)),"")</f>
        <v/>
      </c>
      <c r="K448" t="str">
        <f>IFERROR(IF(VLOOKUP('Xlookup set'!$S448,'Xlookup set'!$A$1:$R$1200,12,FALSE)=0,"",VLOOKUP('Xlookup set'!$S448,'Xlookup set'!$A$1:$R$1200,12,FALSE)),"")</f>
        <v/>
      </c>
      <c r="L448" t="str">
        <f>IFERROR(IF(VLOOKUP('Xlookup set'!$S448,'Xlookup set'!$A$1:$R$1200,13,FALSE)=0,"",VLOOKUP('Xlookup set'!$S448,'Xlookup set'!$A$1:$R$1200,13,FALSE)),"")</f>
        <v/>
      </c>
      <c r="M448" t="str">
        <f>IFERROR(IF(VLOOKUP('Xlookup set'!$S448,'Xlookup set'!$A$1:$R$1200,14,FALSE)=0,"",VLOOKUP('Xlookup set'!$S448,'Xlookup set'!$A$1:$R$1200,14,FALSE)),"")</f>
        <v/>
      </c>
      <c r="N448" t="str">
        <f>IFERROR(IF(VLOOKUP('Xlookup set'!$S448,'Xlookup set'!$A$1:$R$1200,15,FALSE)=0,"",VLOOKUP('Xlookup set'!$S448,'Xlookup set'!$A$1:$R$1200,15,FALSE)),"")</f>
        <v/>
      </c>
      <c r="O448" t="str">
        <f>IFERROR(IF(VLOOKUP('Xlookup set'!$S448,'Xlookup set'!$A$1:$R$1200,16,FALSE)=0,"",VLOOKUP('Xlookup set'!$S448,'Xlookup set'!$A$1:$R$1200,16,FALSE)),"")</f>
        <v/>
      </c>
      <c r="P448" t="str">
        <f t="array" aca="1" ref="P448" ca="1">IFERROR(Y2IF(VLOOKUP('Xlookup set'!$S448,'Xlookup set'!$A$1:$R$1200,17,FALSE)=0,"",VLOOKUP('Xlookup set'!$S448,'Xlookup set'!$A$1:$R$1200,17,FALSE)),"")</f>
        <v/>
      </c>
      <c r="Q448" t="str">
        <f>IFERROR(IF(VLOOKUP('Xlookup set'!$S448,'Xlookup set'!$A$1:$R$1200,18,FALSE)=0,"",VLOOKUP('Xlookup set'!$S448,'Xlookup set'!$A$1:$R$1200,18,FALSE)),"")</f>
        <v/>
      </c>
    </row>
    <row r="449" spans="1:17">
      <c r="A449" t="str">
        <f>IFERROR(VLOOKUP('Xlookup set'!$S449,'Xlookup set'!$A$1:$R$1200,2,FALSE),"")</f>
        <v/>
      </c>
      <c r="B449" t="str">
        <f>IF(I449&lt;&gt;"",ドッグキャリー!$I$2,"")</f>
        <v/>
      </c>
      <c r="C449" t="str">
        <f t="shared" si="16"/>
        <v/>
      </c>
      <c r="D449" t="str">
        <f t="shared" si="17"/>
        <v/>
      </c>
      <c r="E449" t="str">
        <f>IFERROR(IF(VLOOKUP('Xlookup set'!$S449,'Xlookup set'!$A$1:$R$1200,6,FALSE)=0,"",VLOOKUP('Xlookup set'!$S449,'Xlookup set'!$A$1:$R$1200,6,FALSE)),"")</f>
        <v/>
      </c>
      <c r="F449" t="str">
        <f t="array" aca="1" ref="F449" ca="1">IFERROR(F(VLOOKUP('Xlookup set'!$S449,'Xlookup set'!$A$1:$R$1200,7,FALSE)=0,"",VLOOKUP('Xlookup set'!$S449,'Xlookup set'!$A$1:$R$1200,7,FALSE)),"")</f>
        <v/>
      </c>
      <c r="G449" t="str">
        <f>IFERROR(IF(VLOOKUP('Xlookup set'!$S449,'Xlookup set'!$A$1:$R$1200,8,FALSE)=0,"",VLOOKUP('Xlookup set'!$S449,'Xlookup set'!$A$1:$R$1200,8,FALSE)),"")</f>
        <v/>
      </c>
      <c r="H449" s="89" t="str">
        <f>IFERROR(IF(VLOOKUP('Xlookup set'!$S449,'Xlookup set'!$A$1:$R$1200,9,FALSE)=0,"",VLOOKUP('Xlookup set'!$S449,'Xlookup set'!$A$1:$R$1200,9,FALSE)),"")</f>
        <v/>
      </c>
      <c r="I449" t="str">
        <f>IFERROR(IF(VLOOKUP('Xlookup set'!$S449,'Xlookup set'!$A$1:$R$1200,10,FALSE)=0,"",VLOOKUP('Xlookup set'!$S449,'Xlookup set'!$A$1:$R$1200,10,FALSE)),"")</f>
        <v/>
      </c>
      <c r="J449" t="str">
        <f>IFERROR(IF(VLOOKUP('Xlookup set'!$S449,'Xlookup set'!$A$1:$R$1200,11,FALSE)=0,"",VLOOKUP('Xlookup set'!$S449,'Xlookup set'!$A$1:$R$1200,11,FALSE)),"")</f>
        <v/>
      </c>
      <c r="K449" t="str">
        <f>IFERROR(IF(VLOOKUP('Xlookup set'!$S449,'Xlookup set'!$A$1:$R$1200,12,FALSE)=0,"",VLOOKUP('Xlookup set'!$S449,'Xlookup set'!$A$1:$R$1200,12,FALSE)),"")</f>
        <v/>
      </c>
      <c r="L449" t="str">
        <f>IFERROR(IF(VLOOKUP('Xlookup set'!$S449,'Xlookup set'!$A$1:$R$1200,13,FALSE)=0,"",VLOOKUP('Xlookup set'!$S449,'Xlookup set'!$A$1:$R$1200,13,FALSE)),"")</f>
        <v/>
      </c>
      <c r="M449" t="str">
        <f>IFERROR(IF(VLOOKUP('Xlookup set'!$S449,'Xlookup set'!$A$1:$R$1200,14,FALSE)=0,"",VLOOKUP('Xlookup set'!$S449,'Xlookup set'!$A$1:$R$1200,14,FALSE)),"")</f>
        <v/>
      </c>
      <c r="N449" t="str">
        <f>IFERROR(IF(VLOOKUP('Xlookup set'!$S449,'Xlookup set'!$A$1:$R$1200,15,FALSE)=0,"",VLOOKUP('Xlookup set'!$S449,'Xlookup set'!$A$1:$R$1200,15,FALSE)),"")</f>
        <v/>
      </c>
      <c r="O449" t="str">
        <f>IFERROR(IF(VLOOKUP('Xlookup set'!$S449,'Xlookup set'!$A$1:$R$1200,16,FALSE)=0,"",VLOOKUP('Xlookup set'!$S449,'Xlookup set'!$A$1:$R$1200,16,FALSE)),"")</f>
        <v/>
      </c>
      <c r="P449" t="str">
        <f t="array" aca="1" ref="P449" ca="1">IFERROR(Y2IF(VLOOKUP('Xlookup set'!$S449,'Xlookup set'!$A$1:$R$1200,17,FALSE)=0,"",VLOOKUP('Xlookup set'!$S449,'Xlookup set'!$A$1:$R$1200,17,FALSE)),"")</f>
        <v/>
      </c>
      <c r="Q449" t="str">
        <f>IFERROR(IF(VLOOKUP('Xlookup set'!$S449,'Xlookup set'!$A$1:$R$1200,18,FALSE)=0,"",VLOOKUP('Xlookup set'!$S449,'Xlookup set'!$A$1:$R$1200,18,FALSE)),"")</f>
        <v/>
      </c>
    </row>
    <row r="450" spans="1:17">
      <c r="A450" t="str">
        <f>IFERROR(VLOOKUP('Xlookup set'!$S450,'Xlookup set'!$A$1:$R$1200,2,FALSE),"")</f>
        <v/>
      </c>
      <c r="B450" t="str">
        <f>IF(I450&lt;&gt;"",ドッグキャリー!$I$2,"")</f>
        <v/>
      </c>
      <c r="C450" t="str">
        <f t="shared" si="16"/>
        <v/>
      </c>
      <c r="D450" t="str">
        <f t="shared" si="17"/>
        <v/>
      </c>
      <c r="E450" t="str">
        <f>IFERROR(IF(VLOOKUP('Xlookup set'!$S450,'Xlookup set'!$A$1:$R$1200,6,FALSE)=0,"",VLOOKUP('Xlookup set'!$S450,'Xlookup set'!$A$1:$R$1200,6,FALSE)),"")</f>
        <v/>
      </c>
      <c r="F450" t="str">
        <f t="array" aca="1" ref="F450" ca="1">IFERROR(F(VLOOKUP('Xlookup set'!$S450,'Xlookup set'!$A$1:$R$1200,7,FALSE)=0,"",VLOOKUP('Xlookup set'!$S450,'Xlookup set'!$A$1:$R$1200,7,FALSE)),"")</f>
        <v/>
      </c>
      <c r="G450" t="str">
        <f>IFERROR(IF(VLOOKUP('Xlookup set'!$S450,'Xlookup set'!$A$1:$R$1200,8,FALSE)=0,"",VLOOKUP('Xlookup set'!$S450,'Xlookup set'!$A$1:$R$1200,8,FALSE)),"")</f>
        <v/>
      </c>
      <c r="H450" s="89" t="str">
        <f>IFERROR(IF(VLOOKUP('Xlookup set'!$S450,'Xlookup set'!$A$1:$R$1200,9,FALSE)=0,"",VLOOKUP('Xlookup set'!$S450,'Xlookup set'!$A$1:$R$1200,9,FALSE)),"")</f>
        <v/>
      </c>
      <c r="I450" t="str">
        <f>IFERROR(IF(VLOOKUP('Xlookup set'!$S450,'Xlookup set'!$A$1:$R$1200,10,FALSE)=0,"",VLOOKUP('Xlookup set'!$S450,'Xlookup set'!$A$1:$R$1200,10,FALSE)),"")</f>
        <v/>
      </c>
      <c r="J450" t="str">
        <f>IFERROR(IF(VLOOKUP('Xlookup set'!$S450,'Xlookup set'!$A$1:$R$1200,11,FALSE)=0,"",VLOOKUP('Xlookup set'!$S450,'Xlookup set'!$A$1:$R$1200,11,FALSE)),"")</f>
        <v/>
      </c>
      <c r="K450" t="str">
        <f>IFERROR(IF(VLOOKUP('Xlookup set'!$S450,'Xlookup set'!$A$1:$R$1200,12,FALSE)=0,"",VLOOKUP('Xlookup set'!$S450,'Xlookup set'!$A$1:$R$1200,12,FALSE)),"")</f>
        <v/>
      </c>
      <c r="L450" t="str">
        <f>IFERROR(IF(VLOOKUP('Xlookup set'!$S450,'Xlookup set'!$A$1:$R$1200,13,FALSE)=0,"",VLOOKUP('Xlookup set'!$S450,'Xlookup set'!$A$1:$R$1200,13,FALSE)),"")</f>
        <v/>
      </c>
      <c r="M450" t="str">
        <f>IFERROR(IF(VLOOKUP('Xlookup set'!$S450,'Xlookup set'!$A$1:$R$1200,14,FALSE)=0,"",VLOOKUP('Xlookup set'!$S450,'Xlookup set'!$A$1:$R$1200,14,FALSE)),"")</f>
        <v/>
      </c>
      <c r="N450" t="str">
        <f>IFERROR(IF(VLOOKUP('Xlookup set'!$S450,'Xlookup set'!$A$1:$R$1200,15,FALSE)=0,"",VLOOKUP('Xlookup set'!$S450,'Xlookup set'!$A$1:$R$1200,15,FALSE)),"")</f>
        <v/>
      </c>
      <c r="O450" t="str">
        <f>IFERROR(IF(VLOOKUP('Xlookup set'!$S450,'Xlookup set'!$A$1:$R$1200,16,FALSE)=0,"",VLOOKUP('Xlookup set'!$S450,'Xlookup set'!$A$1:$R$1200,16,FALSE)),"")</f>
        <v/>
      </c>
      <c r="P450" t="str">
        <f t="array" aca="1" ref="P450" ca="1">IFERROR(Y2IF(VLOOKUP('Xlookup set'!$S450,'Xlookup set'!$A$1:$R$1200,17,FALSE)=0,"",VLOOKUP('Xlookup set'!$S450,'Xlookup set'!$A$1:$R$1200,17,FALSE)),"")</f>
        <v/>
      </c>
      <c r="Q450" t="str">
        <f>IFERROR(IF(VLOOKUP('Xlookup set'!$S450,'Xlookup set'!$A$1:$R$1200,18,FALSE)=0,"",VLOOKUP('Xlookup set'!$S450,'Xlookup set'!$A$1:$R$1200,18,FALSE)),"")</f>
        <v/>
      </c>
    </row>
    <row r="451" spans="1:17">
      <c r="A451" t="str">
        <f>IFERROR(VLOOKUP('Xlookup set'!$S451,'Xlookup set'!$A$1:$R$1200,2,FALSE),"")</f>
        <v/>
      </c>
      <c r="B451" t="str">
        <f>IF(I451&lt;&gt;"",ドッグキャリー!$I$2,"")</f>
        <v/>
      </c>
      <c r="C451" t="str">
        <f t="shared" si="16"/>
        <v/>
      </c>
      <c r="D451" t="str">
        <f t="shared" si="17"/>
        <v/>
      </c>
      <c r="E451" t="str">
        <f>IFERROR(IF(VLOOKUP('Xlookup set'!$S451,'Xlookup set'!$A$1:$R$1200,6,FALSE)=0,"",VLOOKUP('Xlookup set'!$S451,'Xlookup set'!$A$1:$R$1200,6,FALSE)),"")</f>
        <v/>
      </c>
      <c r="F451" t="str">
        <f t="array" aca="1" ref="F451" ca="1">IFERROR(F(VLOOKUP('Xlookup set'!$S451,'Xlookup set'!$A$1:$R$1200,7,FALSE)=0,"",VLOOKUP('Xlookup set'!$S451,'Xlookup set'!$A$1:$R$1200,7,FALSE)),"")</f>
        <v/>
      </c>
      <c r="G451" t="str">
        <f>IFERROR(IF(VLOOKUP('Xlookup set'!$S451,'Xlookup set'!$A$1:$R$1200,8,FALSE)=0,"",VLOOKUP('Xlookup set'!$S451,'Xlookup set'!$A$1:$R$1200,8,FALSE)),"")</f>
        <v/>
      </c>
      <c r="H451" s="89" t="str">
        <f>IFERROR(IF(VLOOKUP('Xlookup set'!$S451,'Xlookup set'!$A$1:$R$1200,9,FALSE)=0,"",VLOOKUP('Xlookup set'!$S451,'Xlookup set'!$A$1:$R$1200,9,FALSE)),"")</f>
        <v/>
      </c>
      <c r="I451" t="str">
        <f>IFERROR(IF(VLOOKUP('Xlookup set'!$S451,'Xlookup set'!$A$1:$R$1200,10,FALSE)=0,"",VLOOKUP('Xlookup set'!$S451,'Xlookup set'!$A$1:$R$1200,10,FALSE)),"")</f>
        <v/>
      </c>
      <c r="J451" t="str">
        <f>IFERROR(IF(VLOOKUP('Xlookup set'!$S451,'Xlookup set'!$A$1:$R$1200,11,FALSE)=0,"",VLOOKUP('Xlookup set'!$S451,'Xlookup set'!$A$1:$R$1200,11,FALSE)),"")</f>
        <v/>
      </c>
      <c r="K451" t="str">
        <f>IFERROR(IF(VLOOKUP('Xlookup set'!$S451,'Xlookup set'!$A$1:$R$1200,12,FALSE)=0,"",VLOOKUP('Xlookup set'!$S451,'Xlookup set'!$A$1:$R$1200,12,FALSE)),"")</f>
        <v/>
      </c>
      <c r="L451" t="str">
        <f>IFERROR(IF(VLOOKUP('Xlookup set'!$S451,'Xlookup set'!$A$1:$R$1200,13,FALSE)=0,"",VLOOKUP('Xlookup set'!$S451,'Xlookup set'!$A$1:$R$1200,13,FALSE)),"")</f>
        <v/>
      </c>
      <c r="M451" t="str">
        <f>IFERROR(IF(VLOOKUP('Xlookup set'!$S451,'Xlookup set'!$A$1:$R$1200,14,FALSE)=0,"",VLOOKUP('Xlookup set'!$S451,'Xlookup set'!$A$1:$R$1200,14,FALSE)),"")</f>
        <v/>
      </c>
      <c r="N451" t="str">
        <f>IFERROR(IF(VLOOKUP('Xlookup set'!$S451,'Xlookup set'!$A$1:$R$1200,15,FALSE)=0,"",VLOOKUP('Xlookup set'!$S451,'Xlookup set'!$A$1:$R$1200,15,FALSE)),"")</f>
        <v/>
      </c>
      <c r="O451" t="str">
        <f>IFERROR(IF(VLOOKUP('Xlookup set'!$S451,'Xlookup set'!$A$1:$R$1200,16,FALSE)=0,"",VLOOKUP('Xlookup set'!$S451,'Xlookup set'!$A$1:$R$1200,16,FALSE)),"")</f>
        <v/>
      </c>
      <c r="P451" t="str">
        <f t="array" aca="1" ref="P451" ca="1">IFERROR(Y2IF(VLOOKUP('Xlookup set'!$S451,'Xlookup set'!$A$1:$R$1200,17,FALSE)=0,"",VLOOKUP('Xlookup set'!$S451,'Xlookup set'!$A$1:$R$1200,17,FALSE)),"")</f>
        <v/>
      </c>
      <c r="Q451" t="str">
        <f>IFERROR(IF(VLOOKUP('Xlookup set'!$S451,'Xlookup set'!$A$1:$R$1200,18,FALSE)=0,"",VLOOKUP('Xlookup set'!$S451,'Xlookup set'!$A$1:$R$1200,18,FALSE)),"")</f>
        <v/>
      </c>
    </row>
    <row r="452" spans="1:17">
      <c r="A452" t="str">
        <f>IFERROR(VLOOKUP('Xlookup set'!$S452,'Xlookup set'!$A$1:$R$1200,2,FALSE),"")</f>
        <v/>
      </c>
      <c r="B452" t="str">
        <f>IF(I452&lt;&gt;"",ドッグキャリー!$I$2,"")</f>
        <v/>
      </c>
      <c r="C452" t="str">
        <f t="shared" si="16"/>
        <v/>
      </c>
      <c r="D452" t="str">
        <f t="shared" si="17"/>
        <v/>
      </c>
      <c r="E452" t="str">
        <f>IFERROR(IF(VLOOKUP('Xlookup set'!$S452,'Xlookup set'!$A$1:$R$1200,6,FALSE)=0,"",VLOOKUP('Xlookup set'!$S452,'Xlookup set'!$A$1:$R$1200,6,FALSE)),"")</f>
        <v/>
      </c>
      <c r="F452" t="str">
        <f t="array" aca="1" ref="F452" ca="1">IFERROR(F(VLOOKUP('Xlookup set'!$S452,'Xlookup set'!$A$1:$R$1200,7,FALSE)=0,"",VLOOKUP('Xlookup set'!$S452,'Xlookup set'!$A$1:$R$1200,7,FALSE)),"")</f>
        <v/>
      </c>
      <c r="G452" t="str">
        <f>IFERROR(IF(VLOOKUP('Xlookup set'!$S452,'Xlookup set'!$A$1:$R$1200,8,FALSE)=0,"",VLOOKUP('Xlookup set'!$S452,'Xlookup set'!$A$1:$R$1200,8,FALSE)),"")</f>
        <v/>
      </c>
      <c r="H452" s="89" t="str">
        <f>IFERROR(IF(VLOOKUP('Xlookup set'!$S452,'Xlookup set'!$A$1:$R$1200,9,FALSE)=0,"",VLOOKUP('Xlookup set'!$S452,'Xlookup set'!$A$1:$R$1200,9,FALSE)),"")</f>
        <v/>
      </c>
      <c r="I452" t="str">
        <f>IFERROR(IF(VLOOKUP('Xlookup set'!$S452,'Xlookup set'!$A$1:$R$1200,10,FALSE)=0,"",VLOOKUP('Xlookup set'!$S452,'Xlookup set'!$A$1:$R$1200,10,FALSE)),"")</f>
        <v/>
      </c>
      <c r="J452" t="str">
        <f>IFERROR(IF(VLOOKUP('Xlookup set'!$S452,'Xlookup set'!$A$1:$R$1200,11,FALSE)=0,"",VLOOKUP('Xlookup set'!$S452,'Xlookup set'!$A$1:$R$1200,11,FALSE)),"")</f>
        <v/>
      </c>
      <c r="K452" t="str">
        <f>IFERROR(IF(VLOOKUP('Xlookup set'!$S452,'Xlookup set'!$A$1:$R$1200,12,FALSE)=0,"",VLOOKUP('Xlookup set'!$S452,'Xlookup set'!$A$1:$R$1200,12,FALSE)),"")</f>
        <v/>
      </c>
      <c r="L452" t="str">
        <f>IFERROR(IF(VLOOKUP('Xlookup set'!$S452,'Xlookup set'!$A$1:$R$1200,13,FALSE)=0,"",VLOOKUP('Xlookup set'!$S452,'Xlookup set'!$A$1:$R$1200,13,FALSE)),"")</f>
        <v/>
      </c>
      <c r="M452" t="str">
        <f>IFERROR(IF(VLOOKUP('Xlookup set'!$S452,'Xlookup set'!$A$1:$R$1200,14,FALSE)=0,"",VLOOKUP('Xlookup set'!$S452,'Xlookup set'!$A$1:$R$1200,14,FALSE)),"")</f>
        <v/>
      </c>
      <c r="N452" t="str">
        <f>IFERROR(IF(VLOOKUP('Xlookup set'!$S452,'Xlookup set'!$A$1:$R$1200,15,FALSE)=0,"",VLOOKUP('Xlookup set'!$S452,'Xlookup set'!$A$1:$R$1200,15,FALSE)),"")</f>
        <v/>
      </c>
      <c r="O452" t="str">
        <f>IFERROR(IF(VLOOKUP('Xlookup set'!$S452,'Xlookup set'!$A$1:$R$1200,16,FALSE)=0,"",VLOOKUP('Xlookup set'!$S452,'Xlookup set'!$A$1:$R$1200,16,FALSE)),"")</f>
        <v/>
      </c>
      <c r="P452" t="str">
        <f t="array" aca="1" ref="P452" ca="1">IFERROR(Y2IF(VLOOKUP('Xlookup set'!$S452,'Xlookup set'!$A$1:$R$1200,17,FALSE)=0,"",VLOOKUP('Xlookup set'!$S452,'Xlookup set'!$A$1:$R$1200,17,FALSE)),"")</f>
        <v/>
      </c>
      <c r="Q452" t="str">
        <f>IFERROR(IF(VLOOKUP('Xlookup set'!$S452,'Xlookup set'!$A$1:$R$1200,18,FALSE)=0,"",VLOOKUP('Xlookup set'!$S452,'Xlookup set'!$A$1:$R$1200,18,FALSE)),"")</f>
        <v/>
      </c>
    </row>
    <row r="453" spans="1:17">
      <c r="A453" t="str">
        <f>IFERROR(VLOOKUP('Xlookup set'!$S453,'Xlookup set'!$A$1:$R$1200,2,FALSE),"")</f>
        <v/>
      </c>
      <c r="B453" t="str">
        <f>IF(I453&lt;&gt;"",ドッグキャリー!$I$2,"")</f>
        <v/>
      </c>
      <c r="C453" t="str">
        <f t="shared" si="16"/>
        <v/>
      </c>
      <c r="D453" t="str">
        <f t="shared" si="17"/>
        <v/>
      </c>
      <c r="E453" t="str">
        <f>IFERROR(IF(VLOOKUP('Xlookup set'!$S453,'Xlookup set'!$A$1:$R$1200,6,FALSE)=0,"",VLOOKUP('Xlookup set'!$S453,'Xlookup set'!$A$1:$R$1200,6,FALSE)),"")</f>
        <v/>
      </c>
      <c r="F453" t="str">
        <f t="array" aca="1" ref="F453" ca="1">IFERROR(F(VLOOKUP('Xlookup set'!$S453,'Xlookup set'!$A$1:$R$1200,7,FALSE)=0,"",VLOOKUP('Xlookup set'!$S453,'Xlookup set'!$A$1:$R$1200,7,FALSE)),"")</f>
        <v/>
      </c>
      <c r="G453" t="str">
        <f>IFERROR(IF(VLOOKUP('Xlookup set'!$S453,'Xlookup set'!$A$1:$R$1200,8,FALSE)=0,"",VLOOKUP('Xlookup set'!$S453,'Xlookup set'!$A$1:$R$1200,8,FALSE)),"")</f>
        <v/>
      </c>
      <c r="H453" s="89" t="str">
        <f>IFERROR(IF(VLOOKUP('Xlookup set'!$S453,'Xlookup set'!$A$1:$R$1200,9,FALSE)=0,"",VLOOKUP('Xlookup set'!$S453,'Xlookup set'!$A$1:$R$1200,9,FALSE)),"")</f>
        <v/>
      </c>
      <c r="I453" t="str">
        <f>IFERROR(IF(VLOOKUP('Xlookup set'!$S453,'Xlookup set'!$A$1:$R$1200,10,FALSE)=0,"",VLOOKUP('Xlookup set'!$S453,'Xlookup set'!$A$1:$R$1200,10,FALSE)),"")</f>
        <v/>
      </c>
      <c r="J453" t="str">
        <f>IFERROR(IF(VLOOKUP('Xlookup set'!$S453,'Xlookup set'!$A$1:$R$1200,11,FALSE)=0,"",VLOOKUP('Xlookup set'!$S453,'Xlookup set'!$A$1:$R$1200,11,FALSE)),"")</f>
        <v/>
      </c>
      <c r="K453" t="str">
        <f>IFERROR(IF(VLOOKUP('Xlookup set'!$S453,'Xlookup set'!$A$1:$R$1200,12,FALSE)=0,"",VLOOKUP('Xlookup set'!$S453,'Xlookup set'!$A$1:$R$1200,12,FALSE)),"")</f>
        <v/>
      </c>
      <c r="L453" t="str">
        <f>IFERROR(IF(VLOOKUP('Xlookup set'!$S453,'Xlookup set'!$A$1:$R$1200,13,FALSE)=0,"",VLOOKUP('Xlookup set'!$S453,'Xlookup set'!$A$1:$R$1200,13,FALSE)),"")</f>
        <v/>
      </c>
      <c r="M453" t="str">
        <f>IFERROR(IF(VLOOKUP('Xlookup set'!$S453,'Xlookup set'!$A$1:$R$1200,14,FALSE)=0,"",VLOOKUP('Xlookup set'!$S453,'Xlookup set'!$A$1:$R$1200,14,FALSE)),"")</f>
        <v/>
      </c>
      <c r="N453" t="str">
        <f>IFERROR(IF(VLOOKUP('Xlookup set'!$S453,'Xlookup set'!$A$1:$R$1200,15,FALSE)=0,"",VLOOKUP('Xlookup set'!$S453,'Xlookup set'!$A$1:$R$1200,15,FALSE)),"")</f>
        <v/>
      </c>
      <c r="O453" t="str">
        <f>IFERROR(IF(VLOOKUP('Xlookup set'!$S453,'Xlookup set'!$A$1:$R$1200,16,FALSE)=0,"",VLOOKUP('Xlookup set'!$S453,'Xlookup set'!$A$1:$R$1200,16,FALSE)),"")</f>
        <v/>
      </c>
      <c r="P453" t="str">
        <f t="array" aca="1" ref="P453" ca="1">IFERROR(Y2IF(VLOOKUP('Xlookup set'!$S453,'Xlookup set'!$A$1:$R$1200,17,FALSE)=0,"",VLOOKUP('Xlookup set'!$S453,'Xlookup set'!$A$1:$R$1200,17,FALSE)),"")</f>
        <v/>
      </c>
      <c r="Q453" t="str">
        <f>IFERROR(IF(VLOOKUP('Xlookup set'!$S453,'Xlookup set'!$A$1:$R$1200,18,FALSE)=0,"",VLOOKUP('Xlookup set'!$S453,'Xlookup set'!$A$1:$R$1200,18,FALSE)),"")</f>
        <v/>
      </c>
    </row>
    <row r="454" spans="1:17">
      <c r="A454" t="str">
        <f>IFERROR(VLOOKUP('Xlookup set'!$S454,'Xlookup set'!$A$1:$R$1200,2,FALSE),"")</f>
        <v/>
      </c>
      <c r="B454" t="str">
        <f>IF(I454&lt;&gt;"",ドッグキャリー!$I$2,"")</f>
        <v/>
      </c>
      <c r="C454" t="str">
        <f t="shared" si="16"/>
        <v/>
      </c>
      <c r="D454" t="str">
        <f t="shared" si="17"/>
        <v/>
      </c>
      <c r="E454" t="str">
        <f>IFERROR(IF(VLOOKUP('Xlookup set'!$S454,'Xlookup set'!$A$1:$R$1200,6,FALSE)=0,"",VLOOKUP('Xlookup set'!$S454,'Xlookup set'!$A$1:$R$1200,6,FALSE)),"")</f>
        <v/>
      </c>
      <c r="F454" t="str">
        <f t="array" aca="1" ref="F454" ca="1">IFERROR(F(VLOOKUP('Xlookup set'!$S454,'Xlookup set'!$A$1:$R$1200,7,FALSE)=0,"",VLOOKUP('Xlookup set'!$S454,'Xlookup set'!$A$1:$R$1200,7,FALSE)),"")</f>
        <v/>
      </c>
      <c r="G454" t="str">
        <f>IFERROR(IF(VLOOKUP('Xlookup set'!$S454,'Xlookup set'!$A$1:$R$1200,8,FALSE)=0,"",VLOOKUP('Xlookup set'!$S454,'Xlookup set'!$A$1:$R$1200,8,FALSE)),"")</f>
        <v/>
      </c>
      <c r="H454" s="89" t="str">
        <f>IFERROR(IF(VLOOKUP('Xlookup set'!$S454,'Xlookup set'!$A$1:$R$1200,9,FALSE)=0,"",VLOOKUP('Xlookup set'!$S454,'Xlookup set'!$A$1:$R$1200,9,FALSE)),"")</f>
        <v/>
      </c>
      <c r="I454" t="str">
        <f>IFERROR(IF(VLOOKUP('Xlookup set'!$S454,'Xlookup set'!$A$1:$R$1200,10,FALSE)=0,"",VLOOKUP('Xlookup set'!$S454,'Xlookup set'!$A$1:$R$1200,10,FALSE)),"")</f>
        <v/>
      </c>
      <c r="J454" t="str">
        <f>IFERROR(IF(VLOOKUP('Xlookup set'!$S454,'Xlookup set'!$A$1:$R$1200,11,FALSE)=0,"",VLOOKUP('Xlookup set'!$S454,'Xlookup set'!$A$1:$R$1200,11,FALSE)),"")</f>
        <v/>
      </c>
      <c r="K454" t="str">
        <f>IFERROR(IF(VLOOKUP('Xlookup set'!$S454,'Xlookup set'!$A$1:$R$1200,12,FALSE)=0,"",VLOOKUP('Xlookup set'!$S454,'Xlookup set'!$A$1:$R$1200,12,FALSE)),"")</f>
        <v/>
      </c>
      <c r="L454" t="str">
        <f>IFERROR(IF(VLOOKUP('Xlookup set'!$S454,'Xlookup set'!$A$1:$R$1200,13,FALSE)=0,"",VLOOKUP('Xlookup set'!$S454,'Xlookup set'!$A$1:$R$1200,13,FALSE)),"")</f>
        <v/>
      </c>
      <c r="M454" t="str">
        <f>IFERROR(IF(VLOOKUP('Xlookup set'!$S454,'Xlookup set'!$A$1:$R$1200,14,FALSE)=0,"",VLOOKUP('Xlookup set'!$S454,'Xlookup set'!$A$1:$R$1200,14,FALSE)),"")</f>
        <v/>
      </c>
      <c r="N454" t="str">
        <f>IFERROR(IF(VLOOKUP('Xlookup set'!$S454,'Xlookup set'!$A$1:$R$1200,15,FALSE)=0,"",VLOOKUP('Xlookup set'!$S454,'Xlookup set'!$A$1:$R$1200,15,FALSE)),"")</f>
        <v/>
      </c>
      <c r="O454" t="str">
        <f>IFERROR(IF(VLOOKUP('Xlookup set'!$S454,'Xlookup set'!$A$1:$R$1200,16,FALSE)=0,"",VLOOKUP('Xlookup set'!$S454,'Xlookup set'!$A$1:$R$1200,16,FALSE)),"")</f>
        <v/>
      </c>
      <c r="P454" t="str">
        <f t="array" aca="1" ref="P454" ca="1">IFERROR(Y2IF(VLOOKUP('Xlookup set'!$S454,'Xlookup set'!$A$1:$R$1200,17,FALSE)=0,"",VLOOKUP('Xlookup set'!$S454,'Xlookup set'!$A$1:$R$1200,17,FALSE)),"")</f>
        <v/>
      </c>
      <c r="Q454" t="str">
        <f>IFERROR(IF(VLOOKUP('Xlookup set'!$S454,'Xlookup set'!$A$1:$R$1200,18,FALSE)=0,"",VLOOKUP('Xlookup set'!$S454,'Xlookup set'!$A$1:$R$1200,18,FALSE)),"")</f>
        <v/>
      </c>
    </row>
    <row r="455" spans="1:17">
      <c r="A455" t="str">
        <f>IFERROR(VLOOKUP('Xlookup set'!$S455,'Xlookup set'!$A$1:$R$1200,2,FALSE),"")</f>
        <v/>
      </c>
      <c r="B455" t="str">
        <f>IF(I455&lt;&gt;"",ドッグキャリー!$I$2,"")</f>
        <v/>
      </c>
      <c r="C455" t="str">
        <f t="shared" si="16"/>
        <v/>
      </c>
      <c r="D455" t="str">
        <f t="shared" si="17"/>
        <v/>
      </c>
      <c r="E455" t="str">
        <f>IFERROR(IF(VLOOKUP('Xlookup set'!$S455,'Xlookup set'!$A$1:$R$1200,6,FALSE)=0,"",VLOOKUP('Xlookup set'!$S455,'Xlookup set'!$A$1:$R$1200,6,FALSE)),"")</f>
        <v/>
      </c>
      <c r="F455" t="str">
        <f t="array" aca="1" ref="F455" ca="1">IFERROR(F(VLOOKUP('Xlookup set'!$S455,'Xlookup set'!$A$1:$R$1200,7,FALSE)=0,"",VLOOKUP('Xlookup set'!$S455,'Xlookup set'!$A$1:$R$1200,7,FALSE)),"")</f>
        <v/>
      </c>
      <c r="G455" t="str">
        <f>IFERROR(IF(VLOOKUP('Xlookup set'!$S455,'Xlookup set'!$A$1:$R$1200,8,FALSE)=0,"",VLOOKUP('Xlookup set'!$S455,'Xlookup set'!$A$1:$R$1200,8,FALSE)),"")</f>
        <v/>
      </c>
      <c r="H455" s="89" t="str">
        <f>IFERROR(IF(VLOOKUP('Xlookup set'!$S455,'Xlookup set'!$A$1:$R$1200,9,FALSE)=0,"",VLOOKUP('Xlookup set'!$S455,'Xlookup set'!$A$1:$R$1200,9,FALSE)),"")</f>
        <v/>
      </c>
      <c r="I455" t="str">
        <f>IFERROR(IF(VLOOKUP('Xlookup set'!$S455,'Xlookup set'!$A$1:$R$1200,10,FALSE)=0,"",VLOOKUP('Xlookup set'!$S455,'Xlookup set'!$A$1:$R$1200,10,FALSE)),"")</f>
        <v/>
      </c>
      <c r="J455" t="str">
        <f>IFERROR(IF(VLOOKUP('Xlookup set'!$S455,'Xlookup set'!$A$1:$R$1200,11,FALSE)=0,"",VLOOKUP('Xlookup set'!$S455,'Xlookup set'!$A$1:$R$1200,11,FALSE)),"")</f>
        <v/>
      </c>
      <c r="K455" t="str">
        <f>IFERROR(IF(VLOOKUP('Xlookup set'!$S455,'Xlookup set'!$A$1:$R$1200,12,FALSE)=0,"",VLOOKUP('Xlookup set'!$S455,'Xlookup set'!$A$1:$R$1200,12,FALSE)),"")</f>
        <v/>
      </c>
      <c r="L455" t="str">
        <f>IFERROR(IF(VLOOKUP('Xlookup set'!$S455,'Xlookup set'!$A$1:$R$1200,13,FALSE)=0,"",VLOOKUP('Xlookup set'!$S455,'Xlookup set'!$A$1:$R$1200,13,FALSE)),"")</f>
        <v/>
      </c>
      <c r="M455" t="str">
        <f>IFERROR(IF(VLOOKUP('Xlookup set'!$S455,'Xlookup set'!$A$1:$R$1200,14,FALSE)=0,"",VLOOKUP('Xlookup set'!$S455,'Xlookup set'!$A$1:$R$1200,14,FALSE)),"")</f>
        <v/>
      </c>
      <c r="N455" t="str">
        <f>IFERROR(IF(VLOOKUP('Xlookup set'!$S455,'Xlookup set'!$A$1:$R$1200,15,FALSE)=0,"",VLOOKUP('Xlookup set'!$S455,'Xlookup set'!$A$1:$R$1200,15,FALSE)),"")</f>
        <v/>
      </c>
      <c r="O455" t="str">
        <f>IFERROR(IF(VLOOKUP('Xlookup set'!$S455,'Xlookup set'!$A$1:$R$1200,16,FALSE)=0,"",VLOOKUP('Xlookup set'!$S455,'Xlookup set'!$A$1:$R$1200,16,FALSE)),"")</f>
        <v/>
      </c>
      <c r="P455" t="str">
        <f t="array" aca="1" ref="P455" ca="1">IFERROR(Y2IF(VLOOKUP('Xlookup set'!$S455,'Xlookup set'!$A$1:$R$1200,17,FALSE)=0,"",VLOOKUP('Xlookup set'!$S455,'Xlookup set'!$A$1:$R$1200,17,FALSE)),"")</f>
        <v/>
      </c>
      <c r="Q455" t="str">
        <f>IFERROR(IF(VLOOKUP('Xlookup set'!$S455,'Xlookup set'!$A$1:$R$1200,18,FALSE)=0,"",VLOOKUP('Xlookup set'!$S455,'Xlookup set'!$A$1:$R$1200,18,FALSE)),"")</f>
        <v/>
      </c>
    </row>
    <row r="456" spans="1:17">
      <c r="A456" t="str">
        <f>IFERROR(VLOOKUP('Xlookup set'!$S456,'Xlookup set'!$A$1:$R$1200,2,FALSE),"")</f>
        <v/>
      </c>
      <c r="B456" t="str">
        <f>IF(I456&lt;&gt;"",ドッグキャリー!$I$2,"")</f>
        <v/>
      </c>
      <c r="C456" t="str">
        <f t="shared" si="16"/>
        <v/>
      </c>
      <c r="D456" t="str">
        <f t="shared" si="17"/>
        <v/>
      </c>
      <c r="E456" t="str">
        <f>IFERROR(IF(VLOOKUP('Xlookup set'!$S456,'Xlookup set'!$A$1:$R$1200,6,FALSE)=0,"",VLOOKUP('Xlookup set'!$S456,'Xlookup set'!$A$1:$R$1200,6,FALSE)),"")</f>
        <v/>
      </c>
      <c r="F456" t="str">
        <f t="array" aca="1" ref="F456" ca="1">IFERROR(F(VLOOKUP('Xlookup set'!$S456,'Xlookup set'!$A$1:$R$1200,7,FALSE)=0,"",VLOOKUP('Xlookup set'!$S456,'Xlookup set'!$A$1:$R$1200,7,FALSE)),"")</f>
        <v/>
      </c>
      <c r="G456" t="str">
        <f>IFERROR(IF(VLOOKUP('Xlookup set'!$S456,'Xlookup set'!$A$1:$R$1200,8,FALSE)=0,"",VLOOKUP('Xlookup set'!$S456,'Xlookup set'!$A$1:$R$1200,8,FALSE)),"")</f>
        <v/>
      </c>
      <c r="H456" s="89" t="str">
        <f>IFERROR(IF(VLOOKUP('Xlookup set'!$S456,'Xlookup set'!$A$1:$R$1200,9,FALSE)=0,"",VLOOKUP('Xlookup set'!$S456,'Xlookup set'!$A$1:$R$1200,9,FALSE)),"")</f>
        <v/>
      </c>
      <c r="I456" t="str">
        <f>IFERROR(IF(VLOOKUP('Xlookup set'!$S456,'Xlookup set'!$A$1:$R$1200,10,FALSE)=0,"",VLOOKUP('Xlookup set'!$S456,'Xlookup set'!$A$1:$R$1200,10,FALSE)),"")</f>
        <v/>
      </c>
      <c r="J456" t="str">
        <f>IFERROR(IF(VLOOKUP('Xlookup set'!$S456,'Xlookup set'!$A$1:$R$1200,11,FALSE)=0,"",VLOOKUP('Xlookup set'!$S456,'Xlookup set'!$A$1:$R$1200,11,FALSE)),"")</f>
        <v/>
      </c>
      <c r="K456" t="str">
        <f>IFERROR(IF(VLOOKUP('Xlookup set'!$S456,'Xlookup set'!$A$1:$R$1200,12,FALSE)=0,"",VLOOKUP('Xlookup set'!$S456,'Xlookup set'!$A$1:$R$1200,12,FALSE)),"")</f>
        <v/>
      </c>
      <c r="L456" t="str">
        <f>IFERROR(IF(VLOOKUP('Xlookup set'!$S456,'Xlookup set'!$A$1:$R$1200,13,FALSE)=0,"",VLOOKUP('Xlookup set'!$S456,'Xlookup set'!$A$1:$R$1200,13,FALSE)),"")</f>
        <v/>
      </c>
      <c r="M456" t="str">
        <f>IFERROR(IF(VLOOKUP('Xlookup set'!$S456,'Xlookup set'!$A$1:$R$1200,14,FALSE)=0,"",VLOOKUP('Xlookup set'!$S456,'Xlookup set'!$A$1:$R$1200,14,FALSE)),"")</f>
        <v/>
      </c>
      <c r="N456" t="str">
        <f>IFERROR(IF(VLOOKUP('Xlookup set'!$S456,'Xlookup set'!$A$1:$R$1200,15,FALSE)=0,"",VLOOKUP('Xlookup set'!$S456,'Xlookup set'!$A$1:$R$1200,15,FALSE)),"")</f>
        <v/>
      </c>
      <c r="O456" t="str">
        <f>IFERROR(IF(VLOOKUP('Xlookup set'!$S456,'Xlookup set'!$A$1:$R$1200,16,FALSE)=0,"",VLOOKUP('Xlookup set'!$S456,'Xlookup set'!$A$1:$R$1200,16,FALSE)),"")</f>
        <v/>
      </c>
      <c r="P456" t="str">
        <f t="array" aca="1" ref="P456" ca="1">IFERROR(Y2IF(VLOOKUP('Xlookup set'!$S456,'Xlookup set'!$A$1:$R$1200,17,FALSE)=0,"",VLOOKUP('Xlookup set'!$S456,'Xlookup set'!$A$1:$R$1200,17,FALSE)),"")</f>
        <v/>
      </c>
      <c r="Q456" t="str">
        <f>IFERROR(IF(VLOOKUP('Xlookup set'!$S456,'Xlookup set'!$A$1:$R$1200,18,FALSE)=0,"",VLOOKUP('Xlookup set'!$S456,'Xlookup set'!$A$1:$R$1200,18,FALSE)),"")</f>
        <v/>
      </c>
    </row>
    <row r="457" spans="1:17">
      <c r="A457" t="str">
        <f>IFERROR(VLOOKUP('Xlookup set'!$S457,'Xlookup set'!$A$1:$R$1200,2,FALSE),"")</f>
        <v/>
      </c>
      <c r="B457" t="str">
        <f>IF(I457&lt;&gt;"",ドッグキャリー!$I$2,"")</f>
        <v/>
      </c>
      <c r="C457" t="str">
        <f t="shared" si="16"/>
        <v/>
      </c>
      <c r="D457" t="str">
        <f t="shared" si="17"/>
        <v/>
      </c>
      <c r="E457" t="str">
        <f>IFERROR(IF(VLOOKUP('Xlookup set'!$S457,'Xlookup set'!$A$1:$R$1200,6,FALSE)=0,"",VLOOKUP('Xlookup set'!$S457,'Xlookup set'!$A$1:$R$1200,6,FALSE)),"")</f>
        <v/>
      </c>
      <c r="F457" t="str">
        <f t="array" aca="1" ref="F457" ca="1">IFERROR(F(VLOOKUP('Xlookup set'!$S457,'Xlookup set'!$A$1:$R$1200,7,FALSE)=0,"",VLOOKUP('Xlookup set'!$S457,'Xlookup set'!$A$1:$R$1200,7,FALSE)),"")</f>
        <v/>
      </c>
      <c r="G457" t="str">
        <f>IFERROR(IF(VLOOKUP('Xlookup set'!$S457,'Xlookup set'!$A$1:$R$1200,8,FALSE)=0,"",VLOOKUP('Xlookup set'!$S457,'Xlookup set'!$A$1:$R$1200,8,FALSE)),"")</f>
        <v/>
      </c>
      <c r="H457" s="89" t="str">
        <f>IFERROR(IF(VLOOKUP('Xlookup set'!$S457,'Xlookup set'!$A$1:$R$1200,9,FALSE)=0,"",VLOOKUP('Xlookup set'!$S457,'Xlookup set'!$A$1:$R$1200,9,FALSE)),"")</f>
        <v/>
      </c>
      <c r="I457" t="str">
        <f>IFERROR(IF(VLOOKUP('Xlookup set'!$S457,'Xlookup set'!$A$1:$R$1200,10,FALSE)=0,"",VLOOKUP('Xlookup set'!$S457,'Xlookup set'!$A$1:$R$1200,10,FALSE)),"")</f>
        <v/>
      </c>
      <c r="J457" t="str">
        <f>IFERROR(IF(VLOOKUP('Xlookup set'!$S457,'Xlookup set'!$A$1:$R$1200,11,FALSE)=0,"",VLOOKUP('Xlookup set'!$S457,'Xlookup set'!$A$1:$R$1200,11,FALSE)),"")</f>
        <v/>
      </c>
      <c r="K457" t="str">
        <f>IFERROR(IF(VLOOKUP('Xlookup set'!$S457,'Xlookup set'!$A$1:$R$1200,12,FALSE)=0,"",VLOOKUP('Xlookup set'!$S457,'Xlookup set'!$A$1:$R$1200,12,FALSE)),"")</f>
        <v/>
      </c>
      <c r="L457" t="str">
        <f>IFERROR(IF(VLOOKUP('Xlookup set'!$S457,'Xlookup set'!$A$1:$R$1200,13,FALSE)=0,"",VLOOKUP('Xlookup set'!$S457,'Xlookup set'!$A$1:$R$1200,13,FALSE)),"")</f>
        <v/>
      </c>
      <c r="M457" t="str">
        <f>IFERROR(IF(VLOOKUP('Xlookup set'!$S457,'Xlookup set'!$A$1:$R$1200,14,FALSE)=0,"",VLOOKUP('Xlookup set'!$S457,'Xlookup set'!$A$1:$R$1200,14,FALSE)),"")</f>
        <v/>
      </c>
      <c r="N457" t="str">
        <f>IFERROR(IF(VLOOKUP('Xlookup set'!$S457,'Xlookup set'!$A$1:$R$1200,15,FALSE)=0,"",VLOOKUP('Xlookup set'!$S457,'Xlookup set'!$A$1:$R$1200,15,FALSE)),"")</f>
        <v/>
      </c>
      <c r="O457" t="str">
        <f>IFERROR(IF(VLOOKUP('Xlookup set'!$S457,'Xlookup set'!$A$1:$R$1200,16,FALSE)=0,"",VLOOKUP('Xlookup set'!$S457,'Xlookup set'!$A$1:$R$1200,16,FALSE)),"")</f>
        <v/>
      </c>
      <c r="P457" t="str">
        <f t="array" aca="1" ref="P457" ca="1">IFERROR(Y2IF(VLOOKUP('Xlookup set'!$S457,'Xlookup set'!$A$1:$R$1200,17,FALSE)=0,"",VLOOKUP('Xlookup set'!$S457,'Xlookup set'!$A$1:$R$1200,17,FALSE)),"")</f>
        <v/>
      </c>
      <c r="Q457" t="str">
        <f>IFERROR(IF(VLOOKUP('Xlookup set'!$S457,'Xlookup set'!$A$1:$R$1200,18,FALSE)=0,"",VLOOKUP('Xlookup set'!$S457,'Xlookup set'!$A$1:$R$1200,18,FALSE)),"")</f>
        <v/>
      </c>
    </row>
    <row r="458" spans="1:17">
      <c r="A458" t="str">
        <f>IFERROR(VLOOKUP('Xlookup set'!$S458,'Xlookup set'!$A$1:$R$1200,2,FALSE),"")</f>
        <v/>
      </c>
      <c r="B458" t="str">
        <f>IF(I458&lt;&gt;"",ドッグキャリー!$I$2,"")</f>
        <v/>
      </c>
      <c r="C458" t="str">
        <f t="shared" si="16"/>
        <v/>
      </c>
      <c r="D458" t="str">
        <f t="shared" si="17"/>
        <v/>
      </c>
      <c r="E458" t="str">
        <f>IFERROR(IF(VLOOKUP('Xlookup set'!$S458,'Xlookup set'!$A$1:$R$1200,6,FALSE)=0,"",VLOOKUP('Xlookup set'!$S458,'Xlookup set'!$A$1:$R$1200,6,FALSE)),"")</f>
        <v/>
      </c>
      <c r="F458" t="str">
        <f t="array" aca="1" ref="F458" ca="1">IFERROR(F(VLOOKUP('Xlookup set'!$S458,'Xlookup set'!$A$1:$R$1200,7,FALSE)=0,"",VLOOKUP('Xlookup set'!$S458,'Xlookup set'!$A$1:$R$1200,7,FALSE)),"")</f>
        <v/>
      </c>
      <c r="G458" t="str">
        <f>IFERROR(IF(VLOOKUP('Xlookup set'!$S458,'Xlookup set'!$A$1:$R$1200,8,FALSE)=0,"",VLOOKUP('Xlookup set'!$S458,'Xlookup set'!$A$1:$R$1200,8,FALSE)),"")</f>
        <v/>
      </c>
      <c r="H458" s="89" t="str">
        <f>IFERROR(IF(VLOOKUP('Xlookup set'!$S458,'Xlookup set'!$A$1:$R$1200,9,FALSE)=0,"",VLOOKUP('Xlookup set'!$S458,'Xlookup set'!$A$1:$R$1200,9,FALSE)),"")</f>
        <v/>
      </c>
      <c r="I458" t="str">
        <f>IFERROR(IF(VLOOKUP('Xlookup set'!$S458,'Xlookup set'!$A$1:$R$1200,10,FALSE)=0,"",VLOOKUP('Xlookup set'!$S458,'Xlookup set'!$A$1:$R$1200,10,FALSE)),"")</f>
        <v/>
      </c>
      <c r="J458" t="str">
        <f>IFERROR(IF(VLOOKUP('Xlookup set'!$S458,'Xlookup set'!$A$1:$R$1200,11,FALSE)=0,"",VLOOKUP('Xlookup set'!$S458,'Xlookup set'!$A$1:$R$1200,11,FALSE)),"")</f>
        <v/>
      </c>
      <c r="K458" t="str">
        <f>IFERROR(IF(VLOOKUP('Xlookup set'!$S458,'Xlookup set'!$A$1:$R$1200,12,FALSE)=0,"",VLOOKUP('Xlookup set'!$S458,'Xlookup set'!$A$1:$R$1200,12,FALSE)),"")</f>
        <v/>
      </c>
      <c r="L458" t="str">
        <f>IFERROR(IF(VLOOKUP('Xlookup set'!$S458,'Xlookup set'!$A$1:$R$1200,13,FALSE)=0,"",VLOOKUP('Xlookup set'!$S458,'Xlookup set'!$A$1:$R$1200,13,FALSE)),"")</f>
        <v/>
      </c>
      <c r="M458" t="str">
        <f>IFERROR(IF(VLOOKUP('Xlookup set'!$S458,'Xlookup set'!$A$1:$R$1200,14,FALSE)=0,"",VLOOKUP('Xlookup set'!$S458,'Xlookup set'!$A$1:$R$1200,14,FALSE)),"")</f>
        <v/>
      </c>
      <c r="N458" t="str">
        <f>IFERROR(IF(VLOOKUP('Xlookup set'!$S458,'Xlookup set'!$A$1:$R$1200,15,FALSE)=0,"",VLOOKUP('Xlookup set'!$S458,'Xlookup set'!$A$1:$R$1200,15,FALSE)),"")</f>
        <v/>
      </c>
      <c r="O458" t="str">
        <f>IFERROR(IF(VLOOKUP('Xlookup set'!$S458,'Xlookup set'!$A$1:$R$1200,16,FALSE)=0,"",VLOOKUP('Xlookup set'!$S458,'Xlookup set'!$A$1:$R$1200,16,FALSE)),"")</f>
        <v/>
      </c>
      <c r="P458" t="str">
        <f t="array" aca="1" ref="P458" ca="1">IFERROR(Y2IF(VLOOKUP('Xlookup set'!$S458,'Xlookup set'!$A$1:$R$1200,17,FALSE)=0,"",VLOOKUP('Xlookup set'!$S458,'Xlookup set'!$A$1:$R$1200,17,FALSE)),"")</f>
        <v/>
      </c>
      <c r="Q458" t="str">
        <f>IFERROR(IF(VLOOKUP('Xlookup set'!$S458,'Xlookup set'!$A$1:$R$1200,18,FALSE)=0,"",VLOOKUP('Xlookup set'!$S458,'Xlookup set'!$A$1:$R$1200,18,FALSE)),"")</f>
        <v/>
      </c>
    </row>
    <row r="459" spans="1:17">
      <c r="A459" t="str">
        <f>IFERROR(VLOOKUP('Xlookup set'!$S459,'Xlookup set'!$A$1:$R$1200,2,FALSE),"")</f>
        <v/>
      </c>
      <c r="B459" t="str">
        <f>IF(I459&lt;&gt;"",ドッグキャリー!$I$2,"")</f>
        <v/>
      </c>
      <c r="C459" t="str">
        <f t="shared" si="16"/>
        <v/>
      </c>
      <c r="D459" t="str">
        <f t="shared" si="17"/>
        <v/>
      </c>
      <c r="E459" t="str">
        <f>IFERROR(IF(VLOOKUP('Xlookup set'!$S459,'Xlookup set'!$A$1:$R$1200,6,FALSE)=0,"",VLOOKUP('Xlookup set'!$S459,'Xlookup set'!$A$1:$R$1200,6,FALSE)),"")</f>
        <v/>
      </c>
      <c r="F459" t="str">
        <f t="array" aca="1" ref="F459" ca="1">IFERROR(F(VLOOKUP('Xlookup set'!$S459,'Xlookup set'!$A$1:$R$1200,7,FALSE)=0,"",VLOOKUP('Xlookup set'!$S459,'Xlookup set'!$A$1:$R$1200,7,FALSE)),"")</f>
        <v/>
      </c>
      <c r="G459" t="str">
        <f>IFERROR(IF(VLOOKUP('Xlookup set'!$S459,'Xlookup set'!$A$1:$R$1200,8,FALSE)=0,"",VLOOKUP('Xlookup set'!$S459,'Xlookup set'!$A$1:$R$1200,8,FALSE)),"")</f>
        <v/>
      </c>
      <c r="H459" s="89" t="str">
        <f>IFERROR(IF(VLOOKUP('Xlookup set'!$S459,'Xlookup set'!$A$1:$R$1200,9,FALSE)=0,"",VLOOKUP('Xlookup set'!$S459,'Xlookup set'!$A$1:$R$1200,9,FALSE)),"")</f>
        <v/>
      </c>
      <c r="I459" t="str">
        <f>IFERROR(IF(VLOOKUP('Xlookup set'!$S459,'Xlookup set'!$A$1:$R$1200,10,FALSE)=0,"",VLOOKUP('Xlookup set'!$S459,'Xlookup set'!$A$1:$R$1200,10,FALSE)),"")</f>
        <v/>
      </c>
      <c r="J459" t="str">
        <f>IFERROR(IF(VLOOKUP('Xlookup set'!$S459,'Xlookup set'!$A$1:$R$1200,11,FALSE)=0,"",VLOOKUP('Xlookup set'!$S459,'Xlookup set'!$A$1:$R$1200,11,FALSE)),"")</f>
        <v/>
      </c>
      <c r="K459" t="str">
        <f>IFERROR(IF(VLOOKUP('Xlookup set'!$S459,'Xlookup set'!$A$1:$R$1200,12,FALSE)=0,"",VLOOKUP('Xlookup set'!$S459,'Xlookup set'!$A$1:$R$1200,12,FALSE)),"")</f>
        <v/>
      </c>
      <c r="L459" t="str">
        <f>IFERROR(IF(VLOOKUP('Xlookup set'!$S459,'Xlookup set'!$A$1:$R$1200,13,FALSE)=0,"",VLOOKUP('Xlookup set'!$S459,'Xlookup set'!$A$1:$R$1200,13,FALSE)),"")</f>
        <v/>
      </c>
      <c r="M459" t="str">
        <f>IFERROR(IF(VLOOKUP('Xlookup set'!$S459,'Xlookup set'!$A$1:$R$1200,14,FALSE)=0,"",VLOOKUP('Xlookup set'!$S459,'Xlookup set'!$A$1:$R$1200,14,FALSE)),"")</f>
        <v/>
      </c>
      <c r="N459" t="str">
        <f>IFERROR(IF(VLOOKUP('Xlookup set'!$S459,'Xlookup set'!$A$1:$R$1200,15,FALSE)=0,"",VLOOKUP('Xlookup set'!$S459,'Xlookup set'!$A$1:$R$1200,15,FALSE)),"")</f>
        <v/>
      </c>
      <c r="O459" t="str">
        <f>IFERROR(IF(VLOOKUP('Xlookup set'!$S459,'Xlookup set'!$A$1:$R$1200,16,FALSE)=0,"",VLOOKUP('Xlookup set'!$S459,'Xlookup set'!$A$1:$R$1200,16,FALSE)),"")</f>
        <v/>
      </c>
      <c r="P459" t="str">
        <f t="array" aca="1" ref="P459" ca="1">IFERROR(Y2IF(VLOOKUP('Xlookup set'!$S459,'Xlookup set'!$A$1:$R$1200,17,FALSE)=0,"",VLOOKUP('Xlookup set'!$S459,'Xlookup set'!$A$1:$R$1200,17,FALSE)),"")</f>
        <v/>
      </c>
      <c r="Q459" t="str">
        <f>IFERROR(IF(VLOOKUP('Xlookup set'!$S459,'Xlookup set'!$A$1:$R$1200,18,FALSE)=0,"",VLOOKUP('Xlookup set'!$S459,'Xlookup set'!$A$1:$R$1200,18,FALSE)),"")</f>
        <v/>
      </c>
    </row>
    <row r="460" spans="1:17">
      <c r="A460" t="str">
        <f>IFERROR(VLOOKUP('Xlookup set'!$S460,'Xlookup set'!$A$1:$R$1200,2,FALSE),"")</f>
        <v/>
      </c>
      <c r="B460" t="str">
        <f>IF(I460&lt;&gt;"",ドッグキャリー!$I$2,"")</f>
        <v/>
      </c>
      <c r="C460" t="str">
        <f t="shared" si="16"/>
        <v/>
      </c>
      <c r="D460" t="str">
        <f t="shared" si="17"/>
        <v/>
      </c>
      <c r="E460" t="str">
        <f>IFERROR(IF(VLOOKUP('Xlookup set'!$S460,'Xlookup set'!$A$1:$R$1200,6,FALSE)=0,"",VLOOKUP('Xlookup set'!$S460,'Xlookup set'!$A$1:$R$1200,6,FALSE)),"")</f>
        <v/>
      </c>
      <c r="F460" t="str">
        <f t="array" aca="1" ref="F460" ca="1">IFERROR(F(VLOOKUP('Xlookup set'!$S460,'Xlookup set'!$A$1:$R$1200,7,FALSE)=0,"",VLOOKUP('Xlookup set'!$S460,'Xlookup set'!$A$1:$R$1200,7,FALSE)),"")</f>
        <v/>
      </c>
      <c r="G460" t="str">
        <f>IFERROR(IF(VLOOKUP('Xlookup set'!$S460,'Xlookup set'!$A$1:$R$1200,8,FALSE)=0,"",VLOOKUP('Xlookup set'!$S460,'Xlookup set'!$A$1:$R$1200,8,FALSE)),"")</f>
        <v/>
      </c>
      <c r="H460" s="89" t="str">
        <f>IFERROR(IF(VLOOKUP('Xlookup set'!$S460,'Xlookup set'!$A$1:$R$1200,9,FALSE)=0,"",VLOOKUP('Xlookup set'!$S460,'Xlookup set'!$A$1:$R$1200,9,FALSE)),"")</f>
        <v/>
      </c>
      <c r="I460" t="str">
        <f>IFERROR(IF(VLOOKUP('Xlookup set'!$S460,'Xlookup set'!$A$1:$R$1200,10,FALSE)=0,"",VLOOKUP('Xlookup set'!$S460,'Xlookup set'!$A$1:$R$1200,10,FALSE)),"")</f>
        <v/>
      </c>
      <c r="J460" t="str">
        <f>IFERROR(IF(VLOOKUP('Xlookup set'!$S460,'Xlookup set'!$A$1:$R$1200,11,FALSE)=0,"",VLOOKUP('Xlookup set'!$S460,'Xlookup set'!$A$1:$R$1200,11,FALSE)),"")</f>
        <v/>
      </c>
      <c r="K460" t="str">
        <f>IFERROR(IF(VLOOKUP('Xlookup set'!$S460,'Xlookup set'!$A$1:$R$1200,12,FALSE)=0,"",VLOOKUP('Xlookup set'!$S460,'Xlookup set'!$A$1:$R$1200,12,FALSE)),"")</f>
        <v/>
      </c>
      <c r="L460" t="str">
        <f>IFERROR(IF(VLOOKUP('Xlookup set'!$S460,'Xlookup set'!$A$1:$R$1200,13,FALSE)=0,"",VLOOKUP('Xlookup set'!$S460,'Xlookup set'!$A$1:$R$1200,13,FALSE)),"")</f>
        <v/>
      </c>
      <c r="M460" t="str">
        <f>IFERROR(IF(VLOOKUP('Xlookup set'!$S460,'Xlookup set'!$A$1:$R$1200,14,FALSE)=0,"",VLOOKUP('Xlookup set'!$S460,'Xlookup set'!$A$1:$R$1200,14,FALSE)),"")</f>
        <v/>
      </c>
      <c r="N460" t="str">
        <f>IFERROR(IF(VLOOKUP('Xlookup set'!$S460,'Xlookup set'!$A$1:$R$1200,15,FALSE)=0,"",VLOOKUP('Xlookup set'!$S460,'Xlookup set'!$A$1:$R$1200,15,FALSE)),"")</f>
        <v/>
      </c>
      <c r="O460" t="str">
        <f>IFERROR(IF(VLOOKUP('Xlookup set'!$S460,'Xlookup set'!$A$1:$R$1200,16,FALSE)=0,"",VLOOKUP('Xlookup set'!$S460,'Xlookup set'!$A$1:$R$1200,16,FALSE)),"")</f>
        <v/>
      </c>
      <c r="P460" t="str">
        <f t="array" aca="1" ref="P460" ca="1">IFERROR(Y2IF(VLOOKUP('Xlookup set'!$S460,'Xlookup set'!$A$1:$R$1200,17,FALSE)=0,"",VLOOKUP('Xlookup set'!$S460,'Xlookup set'!$A$1:$R$1200,17,FALSE)),"")</f>
        <v/>
      </c>
      <c r="Q460" t="str">
        <f>IFERROR(IF(VLOOKUP('Xlookup set'!$S460,'Xlookup set'!$A$1:$R$1200,18,FALSE)=0,"",VLOOKUP('Xlookup set'!$S460,'Xlookup set'!$A$1:$R$1200,18,FALSE)),"")</f>
        <v/>
      </c>
    </row>
    <row r="461" spans="1:17">
      <c r="A461" t="str">
        <f>IFERROR(VLOOKUP('Xlookup set'!$S461,'Xlookup set'!$A$1:$R$1200,2,FALSE),"")</f>
        <v/>
      </c>
      <c r="B461" t="str">
        <f>IF(I461&lt;&gt;"",ドッグキャリー!$I$2,"")</f>
        <v/>
      </c>
      <c r="C461" t="str">
        <f t="shared" si="16"/>
        <v/>
      </c>
      <c r="D461" t="str">
        <f t="shared" si="17"/>
        <v/>
      </c>
      <c r="E461" t="str">
        <f>IFERROR(IF(VLOOKUP('Xlookup set'!$S461,'Xlookup set'!$A$1:$R$1200,6,FALSE)=0,"",VLOOKUP('Xlookup set'!$S461,'Xlookup set'!$A$1:$R$1200,6,FALSE)),"")</f>
        <v/>
      </c>
      <c r="F461" t="str">
        <f t="array" aca="1" ref="F461" ca="1">IFERROR(F(VLOOKUP('Xlookup set'!$S461,'Xlookup set'!$A$1:$R$1200,7,FALSE)=0,"",VLOOKUP('Xlookup set'!$S461,'Xlookup set'!$A$1:$R$1200,7,FALSE)),"")</f>
        <v/>
      </c>
      <c r="G461" t="str">
        <f>IFERROR(IF(VLOOKUP('Xlookup set'!$S461,'Xlookup set'!$A$1:$R$1200,8,FALSE)=0,"",VLOOKUP('Xlookup set'!$S461,'Xlookup set'!$A$1:$R$1200,8,FALSE)),"")</f>
        <v/>
      </c>
      <c r="H461" s="89" t="str">
        <f>IFERROR(IF(VLOOKUP('Xlookup set'!$S461,'Xlookup set'!$A$1:$R$1200,9,FALSE)=0,"",VLOOKUP('Xlookup set'!$S461,'Xlookup set'!$A$1:$R$1200,9,FALSE)),"")</f>
        <v/>
      </c>
      <c r="I461" t="str">
        <f>IFERROR(IF(VLOOKUP('Xlookup set'!$S461,'Xlookup set'!$A$1:$R$1200,10,FALSE)=0,"",VLOOKUP('Xlookup set'!$S461,'Xlookup set'!$A$1:$R$1200,10,FALSE)),"")</f>
        <v/>
      </c>
      <c r="J461" t="str">
        <f>IFERROR(IF(VLOOKUP('Xlookup set'!$S461,'Xlookup set'!$A$1:$R$1200,11,FALSE)=0,"",VLOOKUP('Xlookup set'!$S461,'Xlookup set'!$A$1:$R$1200,11,FALSE)),"")</f>
        <v/>
      </c>
      <c r="K461" t="str">
        <f>IFERROR(IF(VLOOKUP('Xlookup set'!$S461,'Xlookup set'!$A$1:$R$1200,12,FALSE)=0,"",VLOOKUP('Xlookup set'!$S461,'Xlookup set'!$A$1:$R$1200,12,FALSE)),"")</f>
        <v/>
      </c>
      <c r="L461" t="str">
        <f>IFERROR(IF(VLOOKUP('Xlookup set'!$S461,'Xlookup set'!$A$1:$R$1200,13,FALSE)=0,"",VLOOKUP('Xlookup set'!$S461,'Xlookup set'!$A$1:$R$1200,13,FALSE)),"")</f>
        <v/>
      </c>
      <c r="M461" t="str">
        <f>IFERROR(IF(VLOOKUP('Xlookup set'!$S461,'Xlookup set'!$A$1:$R$1200,14,FALSE)=0,"",VLOOKUP('Xlookup set'!$S461,'Xlookup set'!$A$1:$R$1200,14,FALSE)),"")</f>
        <v/>
      </c>
      <c r="N461" t="str">
        <f>IFERROR(IF(VLOOKUP('Xlookup set'!$S461,'Xlookup set'!$A$1:$R$1200,15,FALSE)=0,"",VLOOKUP('Xlookup set'!$S461,'Xlookup set'!$A$1:$R$1200,15,FALSE)),"")</f>
        <v/>
      </c>
      <c r="O461" t="str">
        <f>IFERROR(IF(VLOOKUP('Xlookup set'!$S461,'Xlookup set'!$A$1:$R$1200,16,FALSE)=0,"",VLOOKUP('Xlookup set'!$S461,'Xlookup set'!$A$1:$R$1200,16,FALSE)),"")</f>
        <v/>
      </c>
      <c r="P461" t="str">
        <f t="array" aca="1" ref="P461" ca="1">IFERROR(Y2IF(VLOOKUP('Xlookup set'!$S461,'Xlookup set'!$A$1:$R$1200,17,FALSE)=0,"",VLOOKUP('Xlookup set'!$S461,'Xlookup set'!$A$1:$R$1200,17,FALSE)),"")</f>
        <v/>
      </c>
      <c r="Q461" t="str">
        <f>IFERROR(IF(VLOOKUP('Xlookup set'!$S461,'Xlookup set'!$A$1:$R$1200,18,FALSE)=0,"",VLOOKUP('Xlookup set'!$S461,'Xlookup set'!$A$1:$R$1200,18,FALSE)),"")</f>
        <v/>
      </c>
    </row>
    <row r="462" spans="1:17">
      <c r="A462" t="str">
        <f>IFERROR(VLOOKUP('Xlookup set'!$S462,'Xlookup set'!$A$1:$R$1200,2,FALSE),"")</f>
        <v/>
      </c>
      <c r="B462" t="str">
        <f>IF(I462&lt;&gt;"",ドッグキャリー!$I$2,"")</f>
        <v/>
      </c>
      <c r="C462" t="str">
        <f t="shared" si="16"/>
        <v/>
      </c>
      <c r="D462" t="str">
        <f t="shared" si="17"/>
        <v/>
      </c>
      <c r="E462" t="str">
        <f>IFERROR(IF(VLOOKUP('Xlookup set'!$S462,'Xlookup set'!$A$1:$R$1200,6,FALSE)=0,"",VLOOKUP('Xlookup set'!$S462,'Xlookup set'!$A$1:$R$1200,6,FALSE)),"")</f>
        <v/>
      </c>
      <c r="F462" t="str">
        <f t="array" aca="1" ref="F462" ca="1">IFERROR(F(VLOOKUP('Xlookup set'!$S462,'Xlookup set'!$A$1:$R$1200,7,FALSE)=0,"",VLOOKUP('Xlookup set'!$S462,'Xlookup set'!$A$1:$R$1200,7,FALSE)),"")</f>
        <v/>
      </c>
      <c r="G462" t="str">
        <f>IFERROR(IF(VLOOKUP('Xlookup set'!$S462,'Xlookup set'!$A$1:$R$1200,8,FALSE)=0,"",VLOOKUP('Xlookup set'!$S462,'Xlookup set'!$A$1:$R$1200,8,FALSE)),"")</f>
        <v/>
      </c>
      <c r="H462" s="89" t="str">
        <f>IFERROR(IF(VLOOKUP('Xlookup set'!$S462,'Xlookup set'!$A$1:$R$1200,9,FALSE)=0,"",VLOOKUP('Xlookup set'!$S462,'Xlookup set'!$A$1:$R$1200,9,FALSE)),"")</f>
        <v/>
      </c>
      <c r="I462" t="str">
        <f>IFERROR(IF(VLOOKUP('Xlookup set'!$S462,'Xlookup set'!$A$1:$R$1200,10,FALSE)=0,"",VLOOKUP('Xlookup set'!$S462,'Xlookup set'!$A$1:$R$1200,10,FALSE)),"")</f>
        <v/>
      </c>
      <c r="J462" t="str">
        <f>IFERROR(IF(VLOOKUP('Xlookup set'!$S462,'Xlookup set'!$A$1:$R$1200,11,FALSE)=0,"",VLOOKUP('Xlookup set'!$S462,'Xlookup set'!$A$1:$R$1200,11,FALSE)),"")</f>
        <v/>
      </c>
      <c r="K462" t="str">
        <f>IFERROR(IF(VLOOKUP('Xlookup set'!$S462,'Xlookup set'!$A$1:$R$1200,12,FALSE)=0,"",VLOOKUP('Xlookup set'!$S462,'Xlookup set'!$A$1:$R$1200,12,FALSE)),"")</f>
        <v/>
      </c>
      <c r="L462" t="str">
        <f>IFERROR(IF(VLOOKUP('Xlookup set'!$S462,'Xlookup set'!$A$1:$R$1200,13,FALSE)=0,"",VLOOKUP('Xlookup set'!$S462,'Xlookup set'!$A$1:$R$1200,13,FALSE)),"")</f>
        <v/>
      </c>
      <c r="M462" t="str">
        <f>IFERROR(IF(VLOOKUP('Xlookup set'!$S462,'Xlookup set'!$A$1:$R$1200,14,FALSE)=0,"",VLOOKUP('Xlookup set'!$S462,'Xlookup set'!$A$1:$R$1200,14,FALSE)),"")</f>
        <v/>
      </c>
      <c r="N462" t="str">
        <f>IFERROR(IF(VLOOKUP('Xlookup set'!$S462,'Xlookup set'!$A$1:$R$1200,15,FALSE)=0,"",VLOOKUP('Xlookup set'!$S462,'Xlookup set'!$A$1:$R$1200,15,FALSE)),"")</f>
        <v/>
      </c>
      <c r="O462" t="str">
        <f>IFERROR(IF(VLOOKUP('Xlookup set'!$S462,'Xlookup set'!$A$1:$R$1200,16,FALSE)=0,"",VLOOKUP('Xlookup set'!$S462,'Xlookup set'!$A$1:$R$1200,16,FALSE)),"")</f>
        <v/>
      </c>
      <c r="P462" t="str">
        <f t="array" aca="1" ref="P462" ca="1">IFERROR(Y2IF(VLOOKUP('Xlookup set'!$S462,'Xlookup set'!$A$1:$R$1200,17,FALSE)=0,"",VLOOKUP('Xlookup set'!$S462,'Xlookup set'!$A$1:$R$1200,17,FALSE)),"")</f>
        <v/>
      </c>
      <c r="Q462" t="str">
        <f>IFERROR(IF(VLOOKUP('Xlookup set'!$S462,'Xlookup set'!$A$1:$R$1200,18,FALSE)=0,"",VLOOKUP('Xlookup set'!$S462,'Xlookup set'!$A$1:$R$1200,18,FALSE)),"")</f>
        <v/>
      </c>
    </row>
    <row r="463" spans="1:17">
      <c r="A463" t="str">
        <f>IFERROR(VLOOKUP('Xlookup set'!$S463,'Xlookup set'!$A$1:$R$1200,2,FALSE),"")</f>
        <v/>
      </c>
      <c r="B463" t="str">
        <f>IF(I463&lt;&gt;"",ドッグキャリー!$I$2,"")</f>
        <v/>
      </c>
      <c r="C463" t="str">
        <f t="shared" si="16"/>
        <v/>
      </c>
      <c r="D463" t="str">
        <f t="shared" si="17"/>
        <v/>
      </c>
      <c r="E463" t="str">
        <f>IFERROR(IF(VLOOKUP('Xlookup set'!$S463,'Xlookup set'!$A$1:$R$1200,6,FALSE)=0,"",VLOOKUP('Xlookup set'!$S463,'Xlookup set'!$A$1:$R$1200,6,FALSE)),"")</f>
        <v/>
      </c>
      <c r="F463" t="str">
        <f t="array" aca="1" ref="F463" ca="1">IFERROR(F(VLOOKUP('Xlookup set'!$S463,'Xlookup set'!$A$1:$R$1200,7,FALSE)=0,"",VLOOKUP('Xlookup set'!$S463,'Xlookup set'!$A$1:$R$1200,7,FALSE)),"")</f>
        <v/>
      </c>
      <c r="G463" t="str">
        <f>IFERROR(IF(VLOOKUP('Xlookup set'!$S463,'Xlookup set'!$A$1:$R$1200,8,FALSE)=0,"",VLOOKUP('Xlookup set'!$S463,'Xlookup set'!$A$1:$R$1200,8,FALSE)),"")</f>
        <v/>
      </c>
      <c r="H463" s="89" t="str">
        <f>IFERROR(IF(VLOOKUP('Xlookup set'!$S463,'Xlookup set'!$A$1:$R$1200,9,FALSE)=0,"",VLOOKUP('Xlookup set'!$S463,'Xlookup set'!$A$1:$R$1200,9,FALSE)),"")</f>
        <v/>
      </c>
      <c r="I463" t="str">
        <f>IFERROR(IF(VLOOKUP('Xlookup set'!$S463,'Xlookup set'!$A$1:$R$1200,10,FALSE)=0,"",VLOOKUP('Xlookup set'!$S463,'Xlookup set'!$A$1:$R$1200,10,FALSE)),"")</f>
        <v/>
      </c>
      <c r="J463" t="str">
        <f>IFERROR(IF(VLOOKUP('Xlookup set'!$S463,'Xlookup set'!$A$1:$R$1200,11,FALSE)=0,"",VLOOKUP('Xlookup set'!$S463,'Xlookup set'!$A$1:$R$1200,11,FALSE)),"")</f>
        <v/>
      </c>
      <c r="K463" t="str">
        <f>IFERROR(IF(VLOOKUP('Xlookup set'!$S463,'Xlookup set'!$A$1:$R$1200,12,FALSE)=0,"",VLOOKUP('Xlookup set'!$S463,'Xlookup set'!$A$1:$R$1200,12,FALSE)),"")</f>
        <v/>
      </c>
      <c r="L463" t="str">
        <f>IFERROR(IF(VLOOKUP('Xlookup set'!$S463,'Xlookup set'!$A$1:$R$1200,13,FALSE)=0,"",VLOOKUP('Xlookup set'!$S463,'Xlookup set'!$A$1:$R$1200,13,FALSE)),"")</f>
        <v/>
      </c>
      <c r="M463" t="str">
        <f>IFERROR(IF(VLOOKUP('Xlookup set'!$S463,'Xlookup set'!$A$1:$R$1200,14,FALSE)=0,"",VLOOKUP('Xlookup set'!$S463,'Xlookup set'!$A$1:$R$1200,14,FALSE)),"")</f>
        <v/>
      </c>
      <c r="N463" t="str">
        <f>IFERROR(IF(VLOOKUP('Xlookup set'!$S463,'Xlookup set'!$A$1:$R$1200,15,FALSE)=0,"",VLOOKUP('Xlookup set'!$S463,'Xlookup set'!$A$1:$R$1200,15,FALSE)),"")</f>
        <v/>
      </c>
      <c r="O463" t="str">
        <f>IFERROR(IF(VLOOKUP('Xlookup set'!$S463,'Xlookup set'!$A$1:$R$1200,16,FALSE)=0,"",VLOOKUP('Xlookup set'!$S463,'Xlookup set'!$A$1:$R$1200,16,FALSE)),"")</f>
        <v/>
      </c>
      <c r="P463" t="str">
        <f t="array" aca="1" ref="P463" ca="1">IFERROR(Y2IF(VLOOKUP('Xlookup set'!$S463,'Xlookup set'!$A$1:$R$1200,17,FALSE)=0,"",VLOOKUP('Xlookup set'!$S463,'Xlookup set'!$A$1:$R$1200,17,FALSE)),"")</f>
        <v/>
      </c>
      <c r="Q463" t="str">
        <f>IFERROR(IF(VLOOKUP('Xlookup set'!$S463,'Xlookup set'!$A$1:$R$1200,18,FALSE)=0,"",VLOOKUP('Xlookup set'!$S463,'Xlookup set'!$A$1:$R$1200,18,FALSE)),"")</f>
        <v/>
      </c>
    </row>
    <row r="464" spans="1:17">
      <c r="A464" t="str">
        <f>IFERROR(VLOOKUP('Xlookup set'!$S464,'Xlookup set'!$A$1:$R$1200,2,FALSE),"")</f>
        <v/>
      </c>
      <c r="B464" t="str">
        <f>IF(I464&lt;&gt;"",ドッグキャリー!$I$2,"")</f>
        <v/>
      </c>
      <c r="C464" t="str">
        <f t="shared" si="16"/>
        <v/>
      </c>
      <c r="D464" t="str">
        <f t="shared" si="17"/>
        <v/>
      </c>
      <c r="E464" t="str">
        <f>IFERROR(IF(VLOOKUP('Xlookup set'!$S464,'Xlookup set'!$A$1:$R$1200,6,FALSE)=0,"",VLOOKUP('Xlookup set'!$S464,'Xlookup set'!$A$1:$R$1200,6,FALSE)),"")</f>
        <v/>
      </c>
      <c r="F464" t="str">
        <f t="array" aca="1" ref="F464" ca="1">IFERROR(F(VLOOKUP('Xlookup set'!$S464,'Xlookup set'!$A$1:$R$1200,7,FALSE)=0,"",VLOOKUP('Xlookup set'!$S464,'Xlookup set'!$A$1:$R$1200,7,FALSE)),"")</f>
        <v/>
      </c>
      <c r="G464" t="str">
        <f>IFERROR(IF(VLOOKUP('Xlookup set'!$S464,'Xlookup set'!$A$1:$R$1200,8,FALSE)=0,"",VLOOKUP('Xlookup set'!$S464,'Xlookup set'!$A$1:$R$1200,8,FALSE)),"")</f>
        <v/>
      </c>
      <c r="H464" s="89" t="str">
        <f>IFERROR(IF(VLOOKUP('Xlookup set'!$S464,'Xlookup set'!$A$1:$R$1200,9,FALSE)=0,"",VLOOKUP('Xlookup set'!$S464,'Xlookup set'!$A$1:$R$1200,9,FALSE)),"")</f>
        <v/>
      </c>
      <c r="I464" t="str">
        <f>IFERROR(IF(VLOOKUP('Xlookup set'!$S464,'Xlookup set'!$A$1:$R$1200,10,FALSE)=0,"",VLOOKUP('Xlookup set'!$S464,'Xlookup set'!$A$1:$R$1200,10,FALSE)),"")</f>
        <v/>
      </c>
      <c r="J464" t="str">
        <f>IFERROR(IF(VLOOKUP('Xlookup set'!$S464,'Xlookup set'!$A$1:$R$1200,11,FALSE)=0,"",VLOOKUP('Xlookup set'!$S464,'Xlookup set'!$A$1:$R$1200,11,FALSE)),"")</f>
        <v/>
      </c>
      <c r="K464" t="str">
        <f>IFERROR(IF(VLOOKUP('Xlookup set'!$S464,'Xlookup set'!$A$1:$R$1200,12,FALSE)=0,"",VLOOKUP('Xlookup set'!$S464,'Xlookup set'!$A$1:$R$1200,12,FALSE)),"")</f>
        <v/>
      </c>
      <c r="L464" t="str">
        <f>IFERROR(IF(VLOOKUP('Xlookup set'!$S464,'Xlookup set'!$A$1:$R$1200,13,FALSE)=0,"",VLOOKUP('Xlookup set'!$S464,'Xlookup set'!$A$1:$R$1200,13,FALSE)),"")</f>
        <v/>
      </c>
      <c r="M464" t="str">
        <f>IFERROR(IF(VLOOKUP('Xlookup set'!$S464,'Xlookup set'!$A$1:$R$1200,14,FALSE)=0,"",VLOOKUP('Xlookup set'!$S464,'Xlookup set'!$A$1:$R$1200,14,FALSE)),"")</f>
        <v/>
      </c>
      <c r="N464" t="str">
        <f>IFERROR(IF(VLOOKUP('Xlookup set'!$S464,'Xlookup set'!$A$1:$R$1200,15,FALSE)=0,"",VLOOKUP('Xlookup set'!$S464,'Xlookup set'!$A$1:$R$1200,15,FALSE)),"")</f>
        <v/>
      </c>
      <c r="O464" t="str">
        <f>IFERROR(IF(VLOOKUP('Xlookup set'!$S464,'Xlookup set'!$A$1:$R$1200,16,FALSE)=0,"",VLOOKUP('Xlookup set'!$S464,'Xlookup set'!$A$1:$R$1200,16,FALSE)),"")</f>
        <v/>
      </c>
      <c r="P464" t="str">
        <f t="array" aca="1" ref="P464" ca="1">IFERROR(Y2IF(VLOOKUP('Xlookup set'!$S464,'Xlookup set'!$A$1:$R$1200,17,FALSE)=0,"",VLOOKUP('Xlookup set'!$S464,'Xlookup set'!$A$1:$R$1200,17,FALSE)),"")</f>
        <v/>
      </c>
      <c r="Q464" t="str">
        <f>IFERROR(IF(VLOOKUP('Xlookup set'!$S464,'Xlookup set'!$A$1:$R$1200,18,FALSE)=0,"",VLOOKUP('Xlookup set'!$S464,'Xlookup set'!$A$1:$R$1200,18,FALSE)),"")</f>
        <v/>
      </c>
    </row>
    <row r="465" spans="1:17">
      <c r="A465" t="str">
        <f>IFERROR(VLOOKUP('Xlookup set'!$S465,'Xlookup set'!$A$1:$R$1200,2,FALSE),"")</f>
        <v/>
      </c>
      <c r="B465" t="str">
        <f>IF(I465&lt;&gt;"",ドッグキャリー!$I$2,"")</f>
        <v/>
      </c>
      <c r="C465" t="str">
        <f t="shared" si="16"/>
        <v/>
      </c>
      <c r="D465" t="str">
        <f t="shared" si="17"/>
        <v/>
      </c>
      <c r="E465" t="str">
        <f>IFERROR(IF(VLOOKUP('Xlookup set'!$S465,'Xlookup set'!$A$1:$R$1200,6,FALSE)=0,"",VLOOKUP('Xlookup set'!$S465,'Xlookup set'!$A$1:$R$1200,6,FALSE)),"")</f>
        <v/>
      </c>
      <c r="F465" t="str">
        <f t="array" aca="1" ref="F465" ca="1">IFERROR(F(VLOOKUP('Xlookup set'!$S465,'Xlookup set'!$A$1:$R$1200,7,FALSE)=0,"",VLOOKUP('Xlookup set'!$S465,'Xlookup set'!$A$1:$R$1200,7,FALSE)),"")</f>
        <v/>
      </c>
      <c r="G465" t="str">
        <f>IFERROR(IF(VLOOKUP('Xlookup set'!$S465,'Xlookup set'!$A$1:$R$1200,8,FALSE)=0,"",VLOOKUP('Xlookup set'!$S465,'Xlookup set'!$A$1:$R$1200,8,FALSE)),"")</f>
        <v/>
      </c>
      <c r="H465" s="89" t="str">
        <f>IFERROR(IF(VLOOKUP('Xlookup set'!$S465,'Xlookup set'!$A$1:$R$1200,9,FALSE)=0,"",VLOOKUP('Xlookup set'!$S465,'Xlookup set'!$A$1:$R$1200,9,FALSE)),"")</f>
        <v/>
      </c>
      <c r="I465" t="str">
        <f>IFERROR(IF(VLOOKUP('Xlookup set'!$S465,'Xlookup set'!$A$1:$R$1200,10,FALSE)=0,"",VLOOKUP('Xlookup set'!$S465,'Xlookup set'!$A$1:$R$1200,10,FALSE)),"")</f>
        <v/>
      </c>
      <c r="J465" t="str">
        <f>IFERROR(IF(VLOOKUP('Xlookup set'!$S465,'Xlookup set'!$A$1:$R$1200,11,FALSE)=0,"",VLOOKUP('Xlookup set'!$S465,'Xlookup set'!$A$1:$R$1200,11,FALSE)),"")</f>
        <v/>
      </c>
      <c r="K465" t="str">
        <f>IFERROR(IF(VLOOKUP('Xlookup set'!$S465,'Xlookup set'!$A$1:$R$1200,12,FALSE)=0,"",VLOOKUP('Xlookup set'!$S465,'Xlookup set'!$A$1:$R$1200,12,FALSE)),"")</f>
        <v/>
      </c>
      <c r="L465" t="str">
        <f>IFERROR(IF(VLOOKUP('Xlookup set'!$S465,'Xlookup set'!$A$1:$R$1200,13,FALSE)=0,"",VLOOKUP('Xlookup set'!$S465,'Xlookup set'!$A$1:$R$1200,13,FALSE)),"")</f>
        <v/>
      </c>
      <c r="M465" t="str">
        <f>IFERROR(IF(VLOOKUP('Xlookup set'!$S465,'Xlookup set'!$A$1:$R$1200,14,FALSE)=0,"",VLOOKUP('Xlookup set'!$S465,'Xlookup set'!$A$1:$R$1200,14,FALSE)),"")</f>
        <v/>
      </c>
      <c r="N465" t="str">
        <f>IFERROR(IF(VLOOKUP('Xlookup set'!$S465,'Xlookup set'!$A$1:$R$1200,15,FALSE)=0,"",VLOOKUP('Xlookup set'!$S465,'Xlookup set'!$A$1:$R$1200,15,FALSE)),"")</f>
        <v/>
      </c>
      <c r="O465" t="str">
        <f>IFERROR(IF(VLOOKUP('Xlookup set'!$S465,'Xlookup set'!$A$1:$R$1200,16,FALSE)=0,"",VLOOKUP('Xlookup set'!$S465,'Xlookup set'!$A$1:$R$1200,16,FALSE)),"")</f>
        <v/>
      </c>
      <c r="P465" t="str">
        <f t="array" aca="1" ref="P465" ca="1">IFERROR(Y2IF(VLOOKUP('Xlookup set'!$S465,'Xlookup set'!$A$1:$R$1200,17,FALSE)=0,"",VLOOKUP('Xlookup set'!$S465,'Xlookup set'!$A$1:$R$1200,17,FALSE)),"")</f>
        <v/>
      </c>
      <c r="Q465" t="str">
        <f>IFERROR(IF(VLOOKUP('Xlookup set'!$S465,'Xlookup set'!$A$1:$R$1200,18,FALSE)=0,"",VLOOKUP('Xlookup set'!$S465,'Xlookup set'!$A$1:$R$1200,18,FALSE)),"")</f>
        <v/>
      </c>
    </row>
    <row r="466" spans="1:17">
      <c r="A466" t="str">
        <f>IFERROR(VLOOKUP('Xlookup set'!$S466,'Xlookup set'!$A$1:$R$1200,2,FALSE),"")</f>
        <v/>
      </c>
      <c r="B466" t="str">
        <f>IF(I466&lt;&gt;"",ドッグキャリー!$I$2,"")</f>
        <v/>
      </c>
      <c r="C466" t="str">
        <f t="shared" si="16"/>
        <v/>
      </c>
      <c r="D466" t="str">
        <f t="shared" si="17"/>
        <v/>
      </c>
      <c r="E466" t="str">
        <f>IFERROR(IF(VLOOKUP('Xlookup set'!$S466,'Xlookup set'!$A$1:$R$1200,6,FALSE)=0,"",VLOOKUP('Xlookup set'!$S466,'Xlookup set'!$A$1:$R$1200,6,FALSE)),"")</f>
        <v/>
      </c>
      <c r="F466" t="str">
        <f t="array" aca="1" ref="F466" ca="1">IFERROR(F(VLOOKUP('Xlookup set'!$S466,'Xlookup set'!$A$1:$R$1200,7,FALSE)=0,"",VLOOKUP('Xlookup set'!$S466,'Xlookup set'!$A$1:$R$1200,7,FALSE)),"")</f>
        <v/>
      </c>
      <c r="G466" t="str">
        <f>IFERROR(IF(VLOOKUP('Xlookup set'!$S466,'Xlookup set'!$A$1:$R$1200,8,FALSE)=0,"",VLOOKUP('Xlookup set'!$S466,'Xlookup set'!$A$1:$R$1200,8,FALSE)),"")</f>
        <v/>
      </c>
      <c r="H466" s="89" t="str">
        <f>IFERROR(IF(VLOOKUP('Xlookup set'!$S466,'Xlookup set'!$A$1:$R$1200,9,FALSE)=0,"",VLOOKUP('Xlookup set'!$S466,'Xlookup set'!$A$1:$R$1200,9,FALSE)),"")</f>
        <v/>
      </c>
      <c r="I466" t="str">
        <f>IFERROR(IF(VLOOKUP('Xlookup set'!$S466,'Xlookup set'!$A$1:$R$1200,10,FALSE)=0,"",VLOOKUP('Xlookup set'!$S466,'Xlookup set'!$A$1:$R$1200,10,FALSE)),"")</f>
        <v/>
      </c>
      <c r="J466" t="str">
        <f>IFERROR(IF(VLOOKUP('Xlookup set'!$S466,'Xlookup set'!$A$1:$R$1200,11,FALSE)=0,"",VLOOKUP('Xlookup set'!$S466,'Xlookup set'!$A$1:$R$1200,11,FALSE)),"")</f>
        <v/>
      </c>
      <c r="K466" t="str">
        <f>IFERROR(IF(VLOOKUP('Xlookup set'!$S466,'Xlookup set'!$A$1:$R$1200,12,FALSE)=0,"",VLOOKUP('Xlookup set'!$S466,'Xlookup set'!$A$1:$R$1200,12,FALSE)),"")</f>
        <v/>
      </c>
      <c r="L466" t="str">
        <f>IFERROR(IF(VLOOKUP('Xlookup set'!$S466,'Xlookup set'!$A$1:$R$1200,13,FALSE)=0,"",VLOOKUP('Xlookup set'!$S466,'Xlookup set'!$A$1:$R$1200,13,FALSE)),"")</f>
        <v/>
      </c>
      <c r="M466" t="str">
        <f>IFERROR(IF(VLOOKUP('Xlookup set'!$S466,'Xlookup set'!$A$1:$R$1200,14,FALSE)=0,"",VLOOKUP('Xlookup set'!$S466,'Xlookup set'!$A$1:$R$1200,14,FALSE)),"")</f>
        <v/>
      </c>
      <c r="N466" t="str">
        <f>IFERROR(IF(VLOOKUP('Xlookup set'!$S466,'Xlookup set'!$A$1:$R$1200,15,FALSE)=0,"",VLOOKUP('Xlookup set'!$S466,'Xlookup set'!$A$1:$R$1200,15,FALSE)),"")</f>
        <v/>
      </c>
      <c r="O466" t="str">
        <f>IFERROR(IF(VLOOKUP('Xlookup set'!$S466,'Xlookup set'!$A$1:$R$1200,16,FALSE)=0,"",VLOOKUP('Xlookup set'!$S466,'Xlookup set'!$A$1:$R$1200,16,FALSE)),"")</f>
        <v/>
      </c>
      <c r="P466" t="str">
        <f t="array" aca="1" ref="P466" ca="1">IFERROR(Y2IF(VLOOKUP('Xlookup set'!$S466,'Xlookup set'!$A$1:$R$1200,17,FALSE)=0,"",VLOOKUP('Xlookup set'!$S466,'Xlookup set'!$A$1:$R$1200,17,FALSE)),"")</f>
        <v/>
      </c>
      <c r="Q466" t="str">
        <f>IFERROR(IF(VLOOKUP('Xlookup set'!$S466,'Xlookup set'!$A$1:$R$1200,18,FALSE)=0,"",VLOOKUP('Xlookup set'!$S466,'Xlookup set'!$A$1:$R$1200,18,FALSE)),"")</f>
        <v/>
      </c>
    </row>
    <row r="467" spans="1:17">
      <c r="A467" t="str">
        <f>IFERROR(VLOOKUP('Xlookup set'!$S467,'Xlookup set'!$A$1:$R$1200,2,FALSE),"")</f>
        <v/>
      </c>
      <c r="B467" t="str">
        <f>IF(I467&lt;&gt;"",ドッグキャリー!$I$2,"")</f>
        <v/>
      </c>
      <c r="C467" t="str">
        <f t="shared" si="16"/>
        <v/>
      </c>
      <c r="D467" t="str">
        <f t="shared" si="17"/>
        <v/>
      </c>
      <c r="E467" t="str">
        <f>IFERROR(IF(VLOOKUP('Xlookup set'!$S467,'Xlookup set'!$A$1:$R$1200,6,FALSE)=0,"",VLOOKUP('Xlookup set'!$S467,'Xlookup set'!$A$1:$R$1200,6,FALSE)),"")</f>
        <v/>
      </c>
      <c r="F467" t="str">
        <f t="array" aca="1" ref="F467" ca="1">IFERROR(F(VLOOKUP('Xlookup set'!$S467,'Xlookup set'!$A$1:$R$1200,7,FALSE)=0,"",VLOOKUP('Xlookup set'!$S467,'Xlookup set'!$A$1:$R$1200,7,FALSE)),"")</f>
        <v/>
      </c>
      <c r="G467" t="str">
        <f>IFERROR(IF(VLOOKUP('Xlookup set'!$S467,'Xlookup set'!$A$1:$R$1200,8,FALSE)=0,"",VLOOKUP('Xlookup set'!$S467,'Xlookup set'!$A$1:$R$1200,8,FALSE)),"")</f>
        <v/>
      </c>
      <c r="H467" s="89" t="str">
        <f>IFERROR(IF(VLOOKUP('Xlookup set'!$S467,'Xlookup set'!$A$1:$R$1200,9,FALSE)=0,"",VLOOKUP('Xlookup set'!$S467,'Xlookup set'!$A$1:$R$1200,9,FALSE)),"")</f>
        <v/>
      </c>
      <c r="I467" t="str">
        <f>IFERROR(IF(VLOOKUP('Xlookup set'!$S467,'Xlookup set'!$A$1:$R$1200,10,FALSE)=0,"",VLOOKUP('Xlookup set'!$S467,'Xlookup set'!$A$1:$R$1200,10,FALSE)),"")</f>
        <v/>
      </c>
      <c r="J467" t="str">
        <f>IFERROR(IF(VLOOKUP('Xlookup set'!$S467,'Xlookup set'!$A$1:$R$1200,11,FALSE)=0,"",VLOOKUP('Xlookup set'!$S467,'Xlookup set'!$A$1:$R$1200,11,FALSE)),"")</f>
        <v/>
      </c>
      <c r="K467" t="str">
        <f>IFERROR(IF(VLOOKUP('Xlookup set'!$S467,'Xlookup set'!$A$1:$R$1200,12,FALSE)=0,"",VLOOKUP('Xlookup set'!$S467,'Xlookup set'!$A$1:$R$1200,12,FALSE)),"")</f>
        <v/>
      </c>
      <c r="L467" t="str">
        <f>IFERROR(IF(VLOOKUP('Xlookup set'!$S467,'Xlookup set'!$A$1:$R$1200,13,FALSE)=0,"",VLOOKUP('Xlookup set'!$S467,'Xlookup set'!$A$1:$R$1200,13,FALSE)),"")</f>
        <v/>
      </c>
      <c r="M467" t="str">
        <f>IFERROR(IF(VLOOKUP('Xlookup set'!$S467,'Xlookup set'!$A$1:$R$1200,14,FALSE)=0,"",VLOOKUP('Xlookup set'!$S467,'Xlookup set'!$A$1:$R$1200,14,FALSE)),"")</f>
        <v/>
      </c>
      <c r="N467" t="str">
        <f>IFERROR(IF(VLOOKUP('Xlookup set'!$S467,'Xlookup set'!$A$1:$R$1200,15,FALSE)=0,"",VLOOKUP('Xlookup set'!$S467,'Xlookup set'!$A$1:$R$1200,15,FALSE)),"")</f>
        <v/>
      </c>
      <c r="O467" t="str">
        <f>IFERROR(IF(VLOOKUP('Xlookup set'!$S467,'Xlookup set'!$A$1:$R$1200,16,FALSE)=0,"",VLOOKUP('Xlookup set'!$S467,'Xlookup set'!$A$1:$R$1200,16,FALSE)),"")</f>
        <v/>
      </c>
      <c r="P467" t="str">
        <f t="array" aca="1" ref="P467" ca="1">IFERROR(Y2IF(VLOOKUP('Xlookup set'!$S467,'Xlookup set'!$A$1:$R$1200,17,FALSE)=0,"",VLOOKUP('Xlookup set'!$S467,'Xlookup set'!$A$1:$R$1200,17,FALSE)),"")</f>
        <v/>
      </c>
      <c r="Q467" t="str">
        <f>IFERROR(IF(VLOOKUP('Xlookup set'!$S467,'Xlookup set'!$A$1:$R$1200,18,FALSE)=0,"",VLOOKUP('Xlookup set'!$S467,'Xlookup set'!$A$1:$R$1200,18,FALSE)),"")</f>
        <v/>
      </c>
    </row>
    <row r="468" spans="1:17">
      <c r="A468" t="str">
        <f>IFERROR(VLOOKUP('Xlookup set'!$S468,'Xlookup set'!$A$1:$R$1200,2,FALSE),"")</f>
        <v/>
      </c>
      <c r="B468" t="str">
        <f>IF(I468&lt;&gt;"",ドッグキャリー!$I$2,"")</f>
        <v/>
      </c>
      <c r="C468" t="str">
        <f t="shared" si="16"/>
        <v/>
      </c>
      <c r="D468" t="str">
        <f t="shared" si="17"/>
        <v/>
      </c>
      <c r="E468" t="str">
        <f>IFERROR(IF(VLOOKUP('Xlookup set'!$S468,'Xlookup set'!$A$1:$R$1200,6,FALSE)=0,"",VLOOKUP('Xlookup set'!$S468,'Xlookup set'!$A$1:$R$1200,6,FALSE)),"")</f>
        <v/>
      </c>
      <c r="F468" t="str">
        <f t="array" aca="1" ref="F468" ca="1">IFERROR(F(VLOOKUP('Xlookup set'!$S468,'Xlookup set'!$A$1:$R$1200,7,FALSE)=0,"",VLOOKUP('Xlookup set'!$S468,'Xlookup set'!$A$1:$R$1200,7,FALSE)),"")</f>
        <v/>
      </c>
      <c r="G468" t="str">
        <f>IFERROR(IF(VLOOKUP('Xlookup set'!$S468,'Xlookup set'!$A$1:$R$1200,8,FALSE)=0,"",VLOOKUP('Xlookup set'!$S468,'Xlookup set'!$A$1:$R$1200,8,FALSE)),"")</f>
        <v/>
      </c>
      <c r="H468" s="89" t="str">
        <f>IFERROR(IF(VLOOKUP('Xlookup set'!$S468,'Xlookup set'!$A$1:$R$1200,9,FALSE)=0,"",VLOOKUP('Xlookup set'!$S468,'Xlookup set'!$A$1:$R$1200,9,FALSE)),"")</f>
        <v/>
      </c>
      <c r="I468" t="str">
        <f>IFERROR(IF(VLOOKUP('Xlookup set'!$S468,'Xlookup set'!$A$1:$R$1200,10,FALSE)=0,"",VLOOKUP('Xlookup set'!$S468,'Xlookup set'!$A$1:$R$1200,10,FALSE)),"")</f>
        <v/>
      </c>
      <c r="J468" t="str">
        <f>IFERROR(IF(VLOOKUP('Xlookup set'!$S468,'Xlookup set'!$A$1:$R$1200,11,FALSE)=0,"",VLOOKUP('Xlookup set'!$S468,'Xlookup set'!$A$1:$R$1200,11,FALSE)),"")</f>
        <v/>
      </c>
      <c r="K468" t="str">
        <f>IFERROR(IF(VLOOKUP('Xlookup set'!$S468,'Xlookup set'!$A$1:$R$1200,12,FALSE)=0,"",VLOOKUP('Xlookup set'!$S468,'Xlookup set'!$A$1:$R$1200,12,FALSE)),"")</f>
        <v/>
      </c>
      <c r="L468" t="str">
        <f>IFERROR(IF(VLOOKUP('Xlookup set'!$S468,'Xlookup set'!$A$1:$R$1200,13,FALSE)=0,"",VLOOKUP('Xlookup set'!$S468,'Xlookup set'!$A$1:$R$1200,13,FALSE)),"")</f>
        <v/>
      </c>
      <c r="M468" t="str">
        <f>IFERROR(IF(VLOOKUP('Xlookup set'!$S468,'Xlookup set'!$A$1:$R$1200,14,FALSE)=0,"",VLOOKUP('Xlookup set'!$S468,'Xlookup set'!$A$1:$R$1200,14,FALSE)),"")</f>
        <v/>
      </c>
      <c r="N468" t="str">
        <f>IFERROR(IF(VLOOKUP('Xlookup set'!$S468,'Xlookup set'!$A$1:$R$1200,15,FALSE)=0,"",VLOOKUP('Xlookup set'!$S468,'Xlookup set'!$A$1:$R$1200,15,FALSE)),"")</f>
        <v/>
      </c>
      <c r="O468" t="str">
        <f>IFERROR(IF(VLOOKUP('Xlookup set'!$S468,'Xlookup set'!$A$1:$R$1200,16,FALSE)=0,"",VLOOKUP('Xlookup set'!$S468,'Xlookup set'!$A$1:$R$1200,16,FALSE)),"")</f>
        <v/>
      </c>
      <c r="P468" t="str">
        <f t="array" aca="1" ref="P468" ca="1">IFERROR(Y2IF(VLOOKUP('Xlookup set'!$S468,'Xlookup set'!$A$1:$R$1200,17,FALSE)=0,"",VLOOKUP('Xlookup set'!$S468,'Xlookup set'!$A$1:$R$1200,17,FALSE)),"")</f>
        <v/>
      </c>
      <c r="Q468" t="str">
        <f>IFERROR(IF(VLOOKUP('Xlookup set'!$S468,'Xlookup set'!$A$1:$R$1200,18,FALSE)=0,"",VLOOKUP('Xlookup set'!$S468,'Xlookup set'!$A$1:$R$1200,18,FALSE)),"")</f>
        <v/>
      </c>
    </row>
    <row r="469" spans="1:17">
      <c r="A469" t="str">
        <f>IFERROR(VLOOKUP('Xlookup set'!$S469,'Xlookup set'!$A$1:$R$1200,2,FALSE),"")</f>
        <v/>
      </c>
      <c r="B469" t="str">
        <f>IF(I469&lt;&gt;"",ドッグキャリー!$I$2,"")</f>
        <v/>
      </c>
      <c r="C469" t="str">
        <f t="shared" si="16"/>
        <v/>
      </c>
      <c r="D469" t="str">
        <f t="shared" si="17"/>
        <v/>
      </c>
      <c r="E469" t="str">
        <f>IFERROR(IF(VLOOKUP('Xlookup set'!$S469,'Xlookup set'!$A$1:$R$1200,6,FALSE)=0,"",VLOOKUP('Xlookup set'!$S469,'Xlookup set'!$A$1:$R$1200,6,FALSE)),"")</f>
        <v/>
      </c>
      <c r="F469" t="str">
        <f t="array" aca="1" ref="F469" ca="1">IFERROR(F(VLOOKUP('Xlookup set'!$S469,'Xlookup set'!$A$1:$R$1200,7,FALSE)=0,"",VLOOKUP('Xlookup set'!$S469,'Xlookup set'!$A$1:$R$1200,7,FALSE)),"")</f>
        <v/>
      </c>
      <c r="G469" t="str">
        <f>IFERROR(IF(VLOOKUP('Xlookup set'!$S469,'Xlookup set'!$A$1:$R$1200,8,FALSE)=0,"",VLOOKUP('Xlookup set'!$S469,'Xlookup set'!$A$1:$R$1200,8,FALSE)),"")</f>
        <v/>
      </c>
      <c r="H469" s="89" t="str">
        <f>IFERROR(IF(VLOOKUP('Xlookup set'!$S469,'Xlookup set'!$A$1:$R$1200,9,FALSE)=0,"",VLOOKUP('Xlookup set'!$S469,'Xlookup set'!$A$1:$R$1200,9,FALSE)),"")</f>
        <v/>
      </c>
      <c r="I469" t="str">
        <f>IFERROR(IF(VLOOKUP('Xlookup set'!$S469,'Xlookup set'!$A$1:$R$1200,10,FALSE)=0,"",VLOOKUP('Xlookup set'!$S469,'Xlookup set'!$A$1:$R$1200,10,FALSE)),"")</f>
        <v/>
      </c>
      <c r="J469" t="str">
        <f>IFERROR(IF(VLOOKUP('Xlookup set'!$S469,'Xlookup set'!$A$1:$R$1200,11,FALSE)=0,"",VLOOKUP('Xlookup set'!$S469,'Xlookup set'!$A$1:$R$1200,11,FALSE)),"")</f>
        <v/>
      </c>
      <c r="K469" t="str">
        <f>IFERROR(IF(VLOOKUP('Xlookup set'!$S469,'Xlookup set'!$A$1:$R$1200,12,FALSE)=0,"",VLOOKUP('Xlookup set'!$S469,'Xlookup set'!$A$1:$R$1200,12,FALSE)),"")</f>
        <v/>
      </c>
      <c r="L469" t="str">
        <f>IFERROR(IF(VLOOKUP('Xlookup set'!$S469,'Xlookup set'!$A$1:$R$1200,13,FALSE)=0,"",VLOOKUP('Xlookup set'!$S469,'Xlookup set'!$A$1:$R$1200,13,FALSE)),"")</f>
        <v/>
      </c>
      <c r="M469" t="str">
        <f>IFERROR(IF(VLOOKUP('Xlookup set'!$S469,'Xlookup set'!$A$1:$R$1200,14,FALSE)=0,"",VLOOKUP('Xlookup set'!$S469,'Xlookup set'!$A$1:$R$1200,14,FALSE)),"")</f>
        <v/>
      </c>
      <c r="N469" t="str">
        <f>IFERROR(IF(VLOOKUP('Xlookup set'!$S469,'Xlookup set'!$A$1:$R$1200,15,FALSE)=0,"",VLOOKUP('Xlookup set'!$S469,'Xlookup set'!$A$1:$R$1200,15,FALSE)),"")</f>
        <v/>
      </c>
      <c r="O469" t="str">
        <f>IFERROR(IF(VLOOKUP('Xlookup set'!$S469,'Xlookup set'!$A$1:$R$1200,16,FALSE)=0,"",VLOOKUP('Xlookup set'!$S469,'Xlookup set'!$A$1:$R$1200,16,FALSE)),"")</f>
        <v/>
      </c>
      <c r="P469" t="str">
        <f t="array" aca="1" ref="P469" ca="1">IFERROR(Y2IF(VLOOKUP('Xlookup set'!$S469,'Xlookup set'!$A$1:$R$1200,17,FALSE)=0,"",VLOOKUP('Xlookup set'!$S469,'Xlookup set'!$A$1:$R$1200,17,FALSE)),"")</f>
        <v/>
      </c>
      <c r="Q469" t="str">
        <f>IFERROR(IF(VLOOKUP('Xlookup set'!$S469,'Xlookup set'!$A$1:$R$1200,18,FALSE)=0,"",VLOOKUP('Xlookup set'!$S469,'Xlookup set'!$A$1:$R$1200,18,FALSE)),"")</f>
        <v/>
      </c>
    </row>
    <row r="470" spans="1:17">
      <c r="A470" t="str">
        <f>IFERROR(VLOOKUP('Xlookup set'!$S470,'Xlookup set'!$A$1:$R$1200,2,FALSE),"")</f>
        <v/>
      </c>
      <c r="B470" t="str">
        <f>IF(I470&lt;&gt;"",ドッグキャリー!$I$2,"")</f>
        <v/>
      </c>
      <c r="C470" t="str">
        <f t="shared" si="16"/>
        <v/>
      </c>
      <c r="D470" t="str">
        <f t="shared" si="17"/>
        <v/>
      </c>
      <c r="E470" t="str">
        <f>IFERROR(IF(VLOOKUP('Xlookup set'!$S470,'Xlookup set'!$A$1:$R$1200,6,FALSE)=0,"",VLOOKUP('Xlookup set'!$S470,'Xlookup set'!$A$1:$R$1200,6,FALSE)),"")</f>
        <v/>
      </c>
      <c r="F470" t="str">
        <f t="array" aca="1" ref="F470" ca="1">IFERROR(F(VLOOKUP('Xlookup set'!$S470,'Xlookup set'!$A$1:$R$1200,7,FALSE)=0,"",VLOOKUP('Xlookup set'!$S470,'Xlookup set'!$A$1:$R$1200,7,FALSE)),"")</f>
        <v/>
      </c>
      <c r="G470" t="str">
        <f>IFERROR(IF(VLOOKUP('Xlookup set'!$S470,'Xlookup set'!$A$1:$R$1200,8,FALSE)=0,"",VLOOKUP('Xlookup set'!$S470,'Xlookup set'!$A$1:$R$1200,8,FALSE)),"")</f>
        <v/>
      </c>
      <c r="H470" s="89" t="str">
        <f>IFERROR(IF(VLOOKUP('Xlookup set'!$S470,'Xlookup set'!$A$1:$R$1200,9,FALSE)=0,"",VLOOKUP('Xlookup set'!$S470,'Xlookup set'!$A$1:$R$1200,9,FALSE)),"")</f>
        <v/>
      </c>
      <c r="I470" t="str">
        <f>IFERROR(IF(VLOOKUP('Xlookup set'!$S470,'Xlookup set'!$A$1:$R$1200,10,FALSE)=0,"",VLOOKUP('Xlookup set'!$S470,'Xlookup set'!$A$1:$R$1200,10,FALSE)),"")</f>
        <v/>
      </c>
      <c r="J470" t="str">
        <f>IFERROR(IF(VLOOKUP('Xlookup set'!$S470,'Xlookup set'!$A$1:$R$1200,11,FALSE)=0,"",VLOOKUP('Xlookup set'!$S470,'Xlookup set'!$A$1:$R$1200,11,FALSE)),"")</f>
        <v/>
      </c>
      <c r="K470" t="str">
        <f>IFERROR(IF(VLOOKUP('Xlookup set'!$S470,'Xlookup set'!$A$1:$R$1200,12,FALSE)=0,"",VLOOKUP('Xlookup set'!$S470,'Xlookup set'!$A$1:$R$1200,12,FALSE)),"")</f>
        <v/>
      </c>
      <c r="L470" t="str">
        <f>IFERROR(IF(VLOOKUP('Xlookup set'!$S470,'Xlookup set'!$A$1:$R$1200,13,FALSE)=0,"",VLOOKUP('Xlookup set'!$S470,'Xlookup set'!$A$1:$R$1200,13,FALSE)),"")</f>
        <v/>
      </c>
      <c r="M470" t="str">
        <f>IFERROR(IF(VLOOKUP('Xlookup set'!$S470,'Xlookup set'!$A$1:$R$1200,14,FALSE)=0,"",VLOOKUP('Xlookup set'!$S470,'Xlookup set'!$A$1:$R$1200,14,FALSE)),"")</f>
        <v/>
      </c>
      <c r="N470" t="str">
        <f>IFERROR(IF(VLOOKUP('Xlookup set'!$S470,'Xlookup set'!$A$1:$R$1200,15,FALSE)=0,"",VLOOKUP('Xlookup set'!$S470,'Xlookup set'!$A$1:$R$1200,15,FALSE)),"")</f>
        <v/>
      </c>
      <c r="O470" t="str">
        <f>IFERROR(IF(VLOOKUP('Xlookup set'!$S470,'Xlookup set'!$A$1:$R$1200,16,FALSE)=0,"",VLOOKUP('Xlookup set'!$S470,'Xlookup set'!$A$1:$R$1200,16,FALSE)),"")</f>
        <v/>
      </c>
      <c r="P470" t="str">
        <f t="array" aca="1" ref="P470" ca="1">IFERROR(Y2IF(VLOOKUP('Xlookup set'!$S470,'Xlookup set'!$A$1:$R$1200,17,FALSE)=0,"",VLOOKUP('Xlookup set'!$S470,'Xlookup set'!$A$1:$R$1200,17,FALSE)),"")</f>
        <v/>
      </c>
      <c r="Q470" t="str">
        <f>IFERROR(IF(VLOOKUP('Xlookup set'!$S470,'Xlookup set'!$A$1:$R$1200,18,FALSE)=0,"",VLOOKUP('Xlookup set'!$S470,'Xlookup set'!$A$1:$R$1200,18,FALSE)),"")</f>
        <v/>
      </c>
    </row>
    <row r="471" spans="1:17">
      <c r="A471" t="str">
        <f>IFERROR(VLOOKUP('Xlookup set'!$S471,'Xlookup set'!$A$1:$R$1200,2,FALSE),"")</f>
        <v/>
      </c>
      <c r="B471" t="str">
        <f>IF(I471&lt;&gt;"",ドッグキャリー!$I$2,"")</f>
        <v/>
      </c>
      <c r="C471" t="str">
        <f t="shared" si="16"/>
        <v/>
      </c>
      <c r="D471" t="str">
        <f t="shared" si="17"/>
        <v/>
      </c>
      <c r="E471" t="str">
        <f>IFERROR(IF(VLOOKUP('Xlookup set'!$S471,'Xlookup set'!$A$1:$R$1200,6,FALSE)=0,"",VLOOKUP('Xlookup set'!$S471,'Xlookup set'!$A$1:$R$1200,6,FALSE)),"")</f>
        <v/>
      </c>
      <c r="F471" t="str">
        <f t="array" aca="1" ref="F471" ca="1">IFERROR(F(VLOOKUP('Xlookup set'!$S471,'Xlookup set'!$A$1:$R$1200,7,FALSE)=0,"",VLOOKUP('Xlookup set'!$S471,'Xlookup set'!$A$1:$R$1200,7,FALSE)),"")</f>
        <v/>
      </c>
      <c r="G471" t="str">
        <f>IFERROR(IF(VLOOKUP('Xlookup set'!$S471,'Xlookup set'!$A$1:$R$1200,8,FALSE)=0,"",VLOOKUP('Xlookup set'!$S471,'Xlookup set'!$A$1:$R$1200,8,FALSE)),"")</f>
        <v/>
      </c>
      <c r="H471" s="89" t="str">
        <f>IFERROR(IF(VLOOKUP('Xlookup set'!$S471,'Xlookup set'!$A$1:$R$1200,9,FALSE)=0,"",VLOOKUP('Xlookup set'!$S471,'Xlookup set'!$A$1:$R$1200,9,FALSE)),"")</f>
        <v/>
      </c>
      <c r="I471" t="str">
        <f>IFERROR(IF(VLOOKUP('Xlookup set'!$S471,'Xlookup set'!$A$1:$R$1200,10,FALSE)=0,"",VLOOKUP('Xlookup set'!$S471,'Xlookup set'!$A$1:$R$1200,10,FALSE)),"")</f>
        <v/>
      </c>
      <c r="J471" t="str">
        <f>IFERROR(IF(VLOOKUP('Xlookup set'!$S471,'Xlookup set'!$A$1:$R$1200,11,FALSE)=0,"",VLOOKUP('Xlookup set'!$S471,'Xlookup set'!$A$1:$R$1200,11,FALSE)),"")</f>
        <v/>
      </c>
      <c r="K471" t="str">
        <f>IFERROR(IF(VLOOKUP('Xlookup set'!$S471,'Xlookup set'!$A$1:$R$1200,12,FALSE)=0,"",VLOOKUP('Xlookup set'!$S471,'Xlookup set'!$A$1:$R$1200,12,FALSE)),"")</f>
        <v/>
      </c>
      <c r="L471" t="str">
        <f>IFERROR(IF(VLOOKUP('Xlookup set'!$S471,'Xlookup set'!$A$1:$R$1200,13,FALSE)=0,"",VLOOKUP('Xlookup set'!$S471,'Xlookup set'!$A$1:$R$1200,13,FALSE)),"")</f>
        <v/>
      </c>
      <c r="M471" t="str">
        <f>IFERROR(IF(VLOOKUP('Xlookup set'!$S471,'Xlookup set'!$A$1:$R$1200,14,FALSE)=0,"",VLOOKUP('Xlookup set'!$S471,'Xlookup set'!$A$1:$R$1200,14,FALSE)),"")</f>
        <v/>
      </c>
      <c r="N471" t="str">
        <f>IFERROR(IF(VLOOKUP('Xlookup set'!$S471,'Xlookup set'!$A$1:$R$1200,15,FALSE)=0,"",VLOOKUP('Xlookup set'!$S471,'Xlookup set'!$A$1:$R$1200,15,FALSE)),"")</f>
        <v/>
      </c>
      <c r="O471" t="str">
        <f>IFERROR(IF(VLOOKUP('Xlookup set'!$S471,'Xlookup set'!$A$1:$R$1200,16,FALSE)=0,"",VLOOKUP('Xlookup set'!$S471,'Xlookup set'!$A$1:$R$1200,16,FALSE)),"")</f>
        <v/>
      </c>
      <c r="P471" t="str">
        <f t="array" aca="1" ref="P471" ca="1">IFERROR(Y2IF(VLOOKUP('Xlookup set'!$S471,'Xlookup set'!$A$1:$R$1200,17,FALSE)=0,"",VLOOKUP('Xlookup set'!$S471,'Xlookup set'!$A$1:$R$1200,17,FALSE)),"")</f>
        <v/>
      </c>
      <c r="Q471" t="str">
        <f>IFERROR(IF(VLOOKUP('Xlookup set'!$S471,'Xlookup set'!$A$1:$R$1200,18,FALSE)=0,"",VLOOKUP('Xlookup set'!$S471,'Xlookup set'!$A$1:$R$1200,18,FALSE)),"")</f>
        <v/>
      </c>
    </row>
    <row r="472" spans="1:17">
      <c r="A472" t="str">
        <f>IFERROR(VLOOKUP('Xlookup set'!$S472,'Xlookup set'!$A$1:$R$1200,2,FALSE),"")</f>
        <v/>
      </c>
      <c r="B472" t="str">
        <f>IF(I472&lt;&gt;"",ドッグキャリー!$I$2,"")</f>
        <v/>
      </c>
      <c r="C472" t="str">
        <f t="shared" si="16"/>
        <v/>
      </c>
      <c r="D472" t="str">
        <f t="shared" si="17"/>
        <v/>
      </c>
      <c r="E472" t="str">
        <f>IFERROR(IF(VLOOKUP('Xlookup set'!$S472,'Xlookup set'!$A$1:$R$1200,6,FALSE)=0,"",VLOOKUP('Xlookup set'!$S472,'Xlookup set'!$A$1:$R$1200,6,FALSE)),"")</f>
        <v/>
      </c>
      <c r="F472" t="str">
        <f t="array" aca="1" ref="F472" ca="1">IFERROR(F(VLOOKUP('Xlookup set'!$S472,'Xlookup set'!$A$1:$R$1200,7,FALSE)=0,"",VLOOKUP('Xlookup set'!$S472,'Xlookup set'!$A$1:$R$1200,7,FALSE)),"")</f>
        <v/>
      </c>
      <c r="G472" t="str">
        <f>IFERROR(IF(VLOOKUP('Xlookup set'!$S472,'Xlookup set'!$A$1:$R$1200,8,FALSE)=0,"",VLOOKUP('Xlookup set'!$S472,'Xlookup set'!$A$1:$R$1200,8,FALSE)),"")</f>
        <v/>
      </c>
      <c r="H472" s="89" t="str">
        <f>IFERROR(IF(VLOOKUP('Xlookup set'!$S472,'Xlookup set'!$A$1:$R$1200,9,FALSE)=0,"",VLOOKUP('Xlookup set'!$S472,'Xlookup set'!$A$1:$R$1200,9,FALSE)),"")</f>
        <v/>
      </c>
      <c r="I472" t="str">
        <f>IFERROR(IF(VLOOKUP('Xlookup set'!$S472,'Xlookup set'!$A$1:$R$1200,10,FALSE)=0,"",VLOOKUP('Xlookup set'!$S472,'Xlookup set'!$A$1:$R$1200,10,FALSE)),"")</f>
        <v/>
      </c>
      <c r="J472" t="str">
        <f>IFERROR(IF(VLOOKUP('Xlookup set'!$S472,'Xlookup set'!$A$1:$R$1200,11,FALSE)=0,"",VLOOKUP('Xlookup set'!$S472,'Xlookup set'!$A$1:$R$1200,11,FALSE)),"")</f>
        <v/>
      </c>
      <c r="K472" t="str">
        <f>IFERROR(IF(VLOOKUP('Xlookup set'!$S472,'Xlookup set'!$A$1:$R$1200,12,FALSE)=0,"",VLOOKUP('Xlookup set'!$S472,'Xlookup set'!$A$1:$R$1200,12,FALSE)),"")</f>
        <v/>
      </c>
      <c r="L472" t="str">
        <f>IFERROR(IF(VLOOKUP('Xlookup set'!$S472,'Xlookup set'!$A$1:$R$1200,13,FALSE)=0,"",VLOOKUP('Xlookup set'!$S472,'Xlookup set'!$A$1:$R$1200,13,FALSE)),"")</f>
        <v/>
      </c>
      <c r="M472" t="str">
        <f>IFERROR(IF(VLOOKUP('Xlookup set'!$S472,'Xlookup set'!$A$1:$R$1200,14,FALSE)=0,"",VLOOKUP('Xlookup set'!$S472,'Xlookup set'!$A$1:$R$1200,14,FALSE)),"")</f>
        <v/>
      </c>
      <c r="N472" t="str">
        <f>IFERROR(IF(VLOOKUP('Xlookup set'!$S472,'Xlookup set'!$A$1:$R$1200,15,FALSE)=0,"",VLOOKUP('Xlookup set'!$S472,'Xlookup set'!$A$1:$R$1200,15,FALSE)),"")</f>
        <v/>
      </c>
      <c r="O472" t="str">
        <f>IFERROR(IF(VLOOKUP('Xlookup set'!$S472,'Xlookup set'!$A$1:$R$1200,16,FALSE)=0,"",VLOOKUP('Xlookup set'!$S472,'Xlookup set'!$A$1:$R$1200,16,FALSE)),"")</f>
        <v/>
      </c>
      <c r="P472" t="str">
        <f t="array" aca="1" ref="P472" ca="1">IFERROR(Y2IF(VLOOKUP('Xlookup set'!$S472,'Xlookup set'!$A$1:$R$1200,17,FALSE)=0,"",VLOOKUP('Xlookup set'!$S472,'Xlookup set'!$A$1:$R$1200,17,FALSE)),"")</f>
        <v/>
      </c>
      <c r="Q472" t="str">
        <f>IFERROR(IF(VLOOKUP('Xlookup set'!$S472,'Xlookup set'!$A$1:$R$1200,18,FALSE)=0,"",VLOOKUP('Xlookup set'!$S472,'Xlookup set'!$A$1:$R$1200,18,FALSE)),"")</f>
        <v/>
      </c>
    </row>
    <row r="473" spans="1:17">
      <c r="A473" t="str">
        <f>IFERROR(VLOOKUP('Xlookup set'!$S473,'Xlookup set'!$A$1:$R$1200,2,FALSE),"")</f>
        <v/>
      </c>
      <c r="B473" t="str">
        <f>IF(I473&lt;&gt;"",ドッグキャリー!$I$2,"")</f>
        <v/>
      </c>
      <c r="C473" t="str">
        <f t="shared" si="16"/>
        <v/>
      </c>
      <c r="D473" t="str">
        <f t="shared" si="17"/>
        <v/>
      </c>
      <c r="E473" t="str">
        <f>IFERROR(IF(VLOOKUP('Xlookup set'!$S473,'Xlookup set'!$A$1:$R$1200,6,FALSE)=0,"",VLOOKUP('Xlookup set'!$S473,'Xlookup set'!$A$1:$R$1200,6,FALSE)),"")</f>
        <v/>
      </c>
      <c r="F473" t="str">
        <f t="array" aca="1" ref="F473" ca="1">IFERROR(F(VLOOKUP('Xlookup set'!$S473,'Xlookup set'!$A$1:$R$1200,7,FALSE)=0,"",VLOOKUP('Xlookup set'!$S473,'Xlookup set'!$A$1:$R$1200,7,FALSE)),"")</f>
        <v/>
      </c>
      <c r="G473" t="str">
        <f>IFERROR(IF(VLOOKUP('Xlookup set'!$S473,'Xlookup set'!$A$1:$R$1200,8,FALSE)=0,"",VLOOKUP('Xlookup set'!$S473,'Xlookup set'!$A$1:$R$1200,8,FALSE)),"")</f>
        <v/>
      </c>
      <c r="H473" s="89" t="str">
        <f>IFERROR(IF(VLOOKUP('Xlookup set'!$S473,'Xlookup set'!$A$1:$R$1200,9,FALSE)=0,"",VLOOKUP('Xlookup set'!$S473,'Xlookup set'!$A$1:$R$1200,9,FALSE)),"")</f>
        <v/>
      </c>
      <c r="I473" t="str">
        <f>IFERROR(IF(VLOOKUP('Xlookup set'!$S473,'Xlookup set'!$A$1:$R$1200,10,FALSE)=0,"",VLOOKUP('Xlookup set'!$S473,'Xlookup set'!$A$1:$R$1200,10,FALSE)),"")</f>
        <v/>
      </c>
      <c r="J473" t="str">
        <f>IFERROR(IF(VLOOKUP('Xlookup set'!$S473,'Xlookup set'!$A$1:$R$1200,11,FALSE)=0,"",VLOOKUP('Xlookup set'!$S473,'Xlookup set'!$A$1:$R$1200,11,FALSE)),"")</f>
        <v/>
      </c>
      <c r="K473" t="str">
        <f>IFERROR(IF(VLOOKUP('Xlookup set'!$S473,'Xlookup set'!$A$1:$R$1200,12,FALSE)=0,"",VLOOKUP('Xlookup set'!$S473,'Xlookup set'!$A$1:$R$1200,12,FALSE)),"")</f>
        <v/>
      </c>
      <c r="L473" t="str">
        <f>IFERROR(IF(VLOOKUP('Xlookup set'!$S473,'Xlookup set'!$A$1:$R$1200,13,FALSE)=0,"",VLOOKUP('Xlookup set'!$S473,'Xlookup set'!$A$1:$R$1200,13,FALSE)),"")</f>
        <v/>
      </c>
      <c r="M473" t="str">
        <f>IFERROR(IF(VLOOKUP('Xlookup set'!$S473,'Xlookup set'!$A$1:$R$1200,14,FALSE)=0,"",VLOOKUP('Xlookup set'!$S473,'Xlookup set'!$A$1:$R$1200,14,FALSE)),"")</f>
        <v/>
      </c>
      <c r="N473" t="str">
        <f>IFERROR(IF(VLOOKUP('Xlookup set'!$S473,'Xlookup set'!$A$1:$R$1200,15,FALSE)=0,"",VLOOKUP('Xlookup set'!$S473,'Xlookup set'!$A$1:$R$1200,15,FALSE)),"")</f>
        <v/>
      </c>
      <c r="O473" t="str">
        <f>IFERROR(IF(VLOOKUP('Xlookup set'!$S473,'Xlookup set'!$A$1:$R$1200,16,FALSE)=0,"",VLOOKUP('Xlookup set'!$S473,'Xlookup set'!$A$1:$R$1200,16,FALSE)),"")</f>
        <v/>
      </c>
      <c r="P473" t="str">
        <f t="array" aca="1" ref="P473" ca="1">IFERROR(Y2IF(VLOOKUP('Xlookup set'!$S473,'Xlookup set'!$A$1:$R$1200,17,FALSE)=0,"",VLOOKUP('Xlookup set'!$S473,'Xlookup set'!$A$1:$R$1200,17,FALSE)),"")</f>
        <v/>
      </c>
      <c r="Q473" t="str">
        <f>IFERROR(IF(VLOOKUP('Xlookup set'!$S473,'Xlookup set'!$A$1:$R$1200,18,FALSE)=0,"",VLOOKUP('Xlookup set'!$S473,'Xlookup set'!$A$1:$R$1200,18,FALSE)),"")</f>
        <v/>
      </c>
    </row>
    <row r="474" spans="1:17">
      <c r="A474" t="str">
        <f>IFERROR(VLOOKUP('Xlookup set'!$S474,'Xlookup set'!$A$1:$R$1200,2,FALSE),"")</f>
        <v/>
      </c>
      <c r="B474" t="str">
        <f>IF(I474&lt;&gt;"",ドッグキャリー!$I$2,"")</f>
        <v/>
      </c>
      <c r="C474" t="str">
        <f t="shared" si="16"/>
        <v/>
      </c>
      <c r="D474" t="str">
        <f t="shared" si="17"/>
        <v/>
      </c>
      <c r="E474" t="str">
        <f>IFERROR(IF(VLOOKUP('Xlookup set'!$S474,'Xlookup set'!$A$1:$R$1200,6,FALSE)=0,"",VLOOKUP('Xlookup set'!$S474,'Xlookup set'!$A$1:$R$1200,6,FALSE)),"")</f>
        <v/>
      </c>
      <c r="F474" t="str">
        <f t="array" aca="1" ref="F474" ca="1">IFERROR(F(VLOOKUP('Xlookup set'!$S474,'Xlookup set'!$A$1:$R$1200,7,FALSE)=0,"",VLOOKUP('Xlookup set'!$S474,'Xlookup set'!$A$1:$R$1200,7,FALSE)),"")</f>
        <v/>
      </c>
      <c r="G474" t="str">
        <f>IFERROR(IF(VLOOKUP('Xlookup set'!$S474,'Xlookup set'!$A$1:$R$1200,8,FALSE)=0,"",VLOOKUP('Xlookup set'!$S474,'Xlookup set'!$A$1:$R$1200,8,FALSE)),"")</f>
        <v/>
      </c>
      <c r="H474" s="89" t="str">
        <f>IFERROR(IF(VLOOKUP('Xlookup set'!$S474,'Xlookup set'!$A$1:$R$1200,9,FALSE)=0,"",VLOOKUP('Xlookup set'!$S474,'Xlookup set'!$A$1:$R$1200,9,FALSE)),"")</f>
        <v/>
      </c>
      <c r="I474" t="str">
        <f>IFERROR(IF(VLOOKUP('Xlookup set'!$S474,'Xlookup set'!$A$1:$R$1200,10,FALSE)=0,"",VLOOKUP('Xlookup set'!$S474,'Xlookup set'!$A$1:$R$1200,10,FALSE)),"")</f>
        <v/>
      </c>
      <c r="J474" t="str">
        <f>IFERROR(IF(VLOOKUP('Xlookup set'!$S474,'Xlookup set'!$A$1:$R$1200,11,FALSE)=0,"",VLOOKUP('Xlookup set'!$S474,'Xlookup set'!$A$1:$R$1200,11,FALSE)),"")</f>
        <v/>
      </c>
      <c r="K474" t="str">
        <f>IFERROR(IF(VLOOKUP('Xlookup set'!$S474,'Xlookup set'!$A$1:$R$1200,12,FALSE)=0,"",VLOOKUP('Xlookup set'!$S474,'Xlookup set'!$A$1:$R$1200,12,FALSE)),"")</f>
        <v/>
      </c>
      <c r="L474" t="str">
        <f>IFERROR(IF(VLOOKUP('Xlookup set'!$S474,'Xlookup set'!$A$1:$R$1200,13,FALSE)=0,"",VLOOKUP('Xlookup set'!$S474,'Xlookup set'!$A$1:$R$1200,13,FALSE)),"")</f>
        <v/>
      </c>
      <c r="M474" t="str">
        <f>IFERROR(IF(VLOOKUP('Xlookup set'!$S474,'Xlookup set'!$A$1:$R$1200,14,FALSE)=0,"",VLOOKUP('Xlookup set'!$S474,'Xlookup set'!$A$1:$R$1200,14,FALSE)),"")</f>
        <v/>
      </c>
      <c r="N474" t="str">
        <f>IFERROR(IF(VLOOKUP('Xlookup set'!$S474,'Xlookup set'!$A$1:$R$1200,15,FALSE)=0,"",VLOOKUP('Xlookup set'!$S474,'Xlookup set'!$A$1:$R$1200,15,FALSE)),"")</f>
        <v/>
      </c>
      <c r="O474" t="str">
        <f>IFERROR(IF(VLOOKUP('Xlookup set'!$S474,'Xlookup set'!$A$1:$R$1200,16,FALSE)=0,"",VLOOKUP('Xlookup set'!$S474,'Xlookup set'!$A$1:$R$1200,16,FALSE)),"")</f>
        <v/>
      </c>
      <c r="P474" t="str">
        <f t="array" aca="1" ref="P474" ca="1">IFERROR(Y2IF(VLOOKUP('Xlookup set'!$S474,'Xlookup set'!$A$1:$R$1200,17,FALSE)=0,"",VLOOKUP('Xlookup set'!$S474,'Xlookup set'!$A$1:$R$1200,17,FALSE)),"")</f>
        <v/>
      </c>
      <c r="Q474" t="str">
        <f>IFERROR(IF(VLOOKUP('Xlookup set'!$S474,'Xlookup set'!$A$1:$R$1200,18,FALSE)=0,"",VLOOKUP('Xlookup set'!$S474,'Xlookup set'!$A$1:$R$1200,18,FALSE)),"")</f>
        <v/>
      </c>
    </row>
    <row r="475" spans="1:17">
      <c r="A475" t="str">
        <f>IFERROR(VLOOKUP('Xlookup set'!$S475,'Xlookup set'!$A$1:$R$1200,2,FALSE),"")</f>
        <v/>
      </c>
      <c r="B475" t="str">
        <f>IF(I475&lt;&gt;"",ドッグキャリー!$I$2,"")</f>
        <v/>
      </c>
      <c r="C475" t="str">
        <f t="shared" si="16"/>
        <v/>
      </c>
      <c r="D475" t="str">
        <f t="shared" si="17"/>
        <v/>
      </c>
      <c r="E475" t="str">
        <f>IFERROR(IF(VLOOKUP('Xlookup set'!$S475,'Xlookup set'!$A$1:$R$1200,6,FALSE)=0,"",VLOOKUP('Xlookup set'!$S475,'Xlookup set'!$A$1:$R$1200,6,FALSE)),"")</f>
        <v/>
      </c>
      <c r="F475" t="str">
        <f t="array" aca="1" ref="F475" ca="1">IFERROR(F(VLOOKUP('Xlookup set'!$S475,'Xlookup set'!$A$1:$R$1200,7,FALSE)=0,"",VLOOKUP('Xlookup set'!$S475,'Xlookup set'!$A$1:$R$1200,7,FALSE)),"")</f>
        <v/>
      </c>
      <c r="G475" t="str">
        <f>IFERROR(IF(VLOOKUP('Xlookup set'!$S475,'Xlookup set'!$A$1:$R$1200,8,FALSE)=0,"",VLOOKUP('Xlookup set'!$S475,'Xlookup set'!$A$1:$R$1200,8,FALSE)),"")</f>
        <v/>
      </c>
      <c r="H475" s="89" t="str">
        <f>IFERROR(IF(VLOOKUP('Xlookup set'!$S475,'Xlookup set'!$A$1:$R$1200,9,FALSE)=0,"",VLOOKUP('Xlookup set'!$S475,'Xlookup set'!$A$1:$R$1200,9,FALSE)),"")</f>
        <v/>
      </c>
      <c r="I475" t="str">
        <f>IFERROR(IF(VLOOKUP('Xlookup set'!$S475,'Xlookup set'!$A$1:$R$1200,10,FALSE)=0,"",VLOOKUP('Xlookup set'!$S475,'Xlookup set'!$A$1:$R$1200,10,FALSE)),"")</f>
        <v/>
      </c>
      <c r="J475" t="str">
        <f>IFERROR(IF(VLOOKUP('Xlookup set'!$S475,'Xlookup set'!$A$1:$R$1200,11,FALSE)=0,"",VLOOKUP('Xlookup set'!$S475,'Xlookup set'!$A$1:$R$1200,11,FALSE)),"")</f>
        <v/>
      </c>
      <c r="K475" t="str">
        <f>IFERROR(IF(VLOOKUP('Xlookup set'!$S475,'Xlookup set'!$A$1:$R$1200,12,FALSE)=0,"",VLOOKUP('Xlookup set'!$S475,'Xlookup set'!$A$1:$R$1200,12,FALSE)),"")</f>
        <v/>
      </c>
      <c r="L475" t="str">
        <f>IFERROR(IF(VLOOKUP('Xlookup set'!$S475,'Xlookup set'!$A$1:$R$1200,13,FALSE)=0,"",VLOOKUP('Xlookup set'!$S475,'Xlookup set'!$A$1:$R$1200,13,FALSE)),"")</f>
        <v/>
      </c>
      <c r="M475" t="str">
        <f>IFERROR(IF(VLOOKUP('Xlookup set'!$S475,'Xlookup set'!$A$1:$R$1200,14,FALSE)=0,"",VLOOKUP('Xlookup set'!$S475,'Xlookup set'!$A$1:$R$1200,14,FALSE)),"")</f>
        <v/>
      </c>
      <c r="N475" t="str">
        <f>IFERROR(IF(VLOOKUP('Xlookup set'!$S475,'Xlookup set'!$A$1:$R$1200,15,FALSE)=0,"",VLOOKUP('Xlookup set'!$S475,'Xlookup set'!$A$1:$R$1200,15,FALSE)),"")</f>
        <v/>
      </c>
      <c r="O475" t="str">
        <f>IFERROR(IF(VLOOKUP('Xlookup set'!$S475,'Xlookup set'!$A$1:$R$1200,16,FALSE)=0,"",VLOOKUP('Xlookup set'!$S475,'Xlookup set'!$A$1:$R$1200,16,FALSE)),"")</f>
        <v/>
      </c>
      <c r="P475" t="str">
        <f t="array" aca="1" ref="P475" ca="1">IFERROR(Y2IF(VLOOKUP('Xlookup set'!$S475,'Xlookup set'!$A$1:$R$1200,17,FALSE)=0,"",VLOOKUP('Xlookup set'!$S475,'Xlookup set'!$A$1:$R$1200,17,FALSE)),"")</f>
        <v/>
      </c>
      <c r="Q475" t="str">
        <f>IFERROR(IF(VLOOKUP('Xlookup set'!$S475,'Xlookup set'!$A$1:$R$1200,18,FALSE)=0,"",VLOOKUP('Xlookup set'!$S475,'Xlookup set'!$A$1:$R$1200,18,FALSE)),"")</f>
        <v/>
      </c>
    </row>
    <row r="476" spans="1:17">
      <c r="A476" t="str">
        <f>IFERROR(VLOOKUP('Xlookup set'!$S476,'Xlookup set'!$A$1:$R$1200,2,FALSE),"")</f>
        <v/>
      </c>
      <c r="B476" t="str">
        <f>IF(I476&lt;&gt;"",ドッグキャリー!$I$2,"")</f>
        <v/>
      </c>
      <c r="C476" t="str">
        <f t="shared" si="16"/>
        <v/>
      </c>
      <c r="D476" t="str">
        <f t="shared" si="17"/>
        <v/>
      </c>
      <c r="E476" t="str">
        <f>IFERROR(IF(VLOOKUP('Xlookup set'!$S476,'Xlookup set'!$A$1:$R$1200,6,FALSE)=0,"",VLOOKUP('Xlookup set'!$S476,'Xlookup set'!$A$1:$R$1200,6,FALSE)),"")</f>
        <v/>
      </c>
      <c r="F476" t="str">
        <f t="array" aca="1" ref="F476" ca="1">IFERROR(F(VLOOKUP('Xlookup set'!$S476,'Xlookup set'!$A$1:$R$1200,7,FALSE)=0,"",VLOOKUP('Xlookup set'!$S476,'Xlookup set'!$A$1:$R$1200,7,FALSE)),"")</f>
        <v/>
      </c>
      <c r="G476" t="str">
        <f>IFERROR(IF(VLOOKUP('Xlookup set'!$S476,'Xlookup set'!$A$1:$R$1200,8,FALSE)=0,"",VLOOKUP('Xlookup set'!$S476,'Xlookup set'!$A$1:$R$1200,8,FALSE)),"")</f>
        <v/>
      </c>
      <c r="H476" s="89" t="str">
        <f>IFERROR(IF(VLOOKUP('Xlookup set'!$S476,'Xlookup set'!$A$1:$R$1200,9,FALSE)=0,"",VLOOKUP('Xlookup set'!$S476,'Xlookup set'!$A$1:$R$1200,9,FALSE)),"")</f>
        <v/>
      </c>
      <c r="I476" t="str">
        <f>IFERROR(IF(VLOOKUP('Xlookup set'!$S476,'Xlookup set'!$A$1:$R$1200,10,FALSE)=0,"",VLOOKUP('Xlookup set'!$S476,'Xlookup set'!$A$1:$R$1200,10,FALSE)),"")</f>
        <v/>
      </c>
      <c r="J476" t="str">
        <f>IFERROR(IF(VLOOKUP('Xlookup set'!$S476,'Xlookup set'!$A$1:$R$1200,11,FALSE)=0,"",VLOOKUP('Xlookup set'!$S476,'Xlookup set'!$A$1:$R$1200,11,FALSE)),"")</f>
        <v/>
      </c>
      <c r="K476" t="str">
        <f>IFERROR(IF(VLOOKUP('Xlookup set'!$S476,'Xlookup set'!$A$1:$R$1200,12,FALSE)=0,"",VLOOKUP('Xlookup set'!$S476,'Xlookup set'!$A$1:$R$1200,12,FALSE)),"")</f>
        <v/>
      </c>
      <c r="L476" t="str">
        <f>IFERROR(IF(VLOOKUP('Xlookup set'!$S476,'Xlookup set'!$A$1:$R$1200,13,FALSE)=0,"",VLOOKUP('Xlookup set'!$S476,'Xlookup set'!$A$1:$R$1200,13,FALSE)),"")</f>
        <v/>
      </c>
      <c r="M476" t="str">
        <f>IFERROR(IF(VLOOKUP('Xlookup set'!$S476,'Xlookup set'!$A$1:$R$1200,14,FALSE)=0,"",VLOOKUP('Xlookup set'!$S476,'Xlookup set'!$A$1:$R$1200,14,FALSE)),"")</f>
        <v/>
      </c>
      <c r="N476" t="str">
        <f>IFERROR(IF(VLOOKUP('Xlookup set'!$S476,'Xlookup set'!$A$1:$R$1200,15,FALSE)=0,"",VLOOKUP('Xlookup set'!$S476,'Xlookup set'!$A$1:$R$1200,15,FALSE)),"")</f>
        <v/>
      </c>
      <c r="O476" t="str">
        <f>IFERROR(IF(VLOOKUP('Xlookup set'!$S476,'Xlookup set'!$A$1:$R$1200,16,FALSE)=0,"",VLOOKUP('Xlookup set'!$S476,'Xlookup set'!$A$1:$R$1200,16,FALSE)),"")</f>
        <v/>
      </c>
      <c r="P476" t="str">
        <f t="array" aca="1" ref="P476" ca="1">IFERROR(Y2IF(VLOOKUP('Xlookup set'!$S476,'Xlookup set'!$A$1:$R$1200,17,FALSE)=0,"",VLOOKUP('Xlookup set'!$S476,'Xlookup set'!$A$1:$R$1200,17,FALSE)),"")</f>
        <v/>
      </c>
      <c r="Q476" t="str">
        <f>IFERROR(IF(VLOOKUP('Xlookup set'!$S476,'Xlookup set'!$A$1:$R$1200,18,FALSE)=0,"",VLOOKUP('Xlookup set'!$S476,'Xlookup set'!$A$1:$R$1200,18,FALSE)),"")</f>
        <v/>
      </c>
    </row>
    <row r="477" spans="1:17">
      <c r="A477" t="str">
        <f>IFERROR(VLOOKUP('Xlookup set'!$S477,'Xlookup set'!$A$1:$R$1200,2,FALSE),"")</f>
        <v/>
      </c>
      <c r="B477" t="str">
        <f>IF(I477&lt;&gt;"",ドッグキャリー!$I$2,"")</f>
        <v/>
      </c>
      <c r="C477" t="str">
        <f t="shared" si="16"/>
        <v/>
      </c>
      <c r="D477" t="str">
        <f t="shared" si="17"/>
        <v/>
      </c>
      <c r="E477" t="str">
        <f>IFERROR(IF(VLOOKUP('Xlookup set'!$S477,'Xlookup set'!$A$1:$R$1200,6,FALSE)=0,"",VLOOKUP('Xlookup set'!$S477,'Xlookup set'!$A$1:$R$1200,6,FALSE)),"")</f>
        <v/>
      </c>
      <c r="F477" t="str">
        <f t="array" aca="1" ref="F477" ca="1">IFERROR(F(VLOOKUP('Xlookup set'!$S477,'Xlookup set'!$A$1:$R$1200,7,FALSE)=0,"",VLOOKUP('Xlookup set'!$S477,'Xlookup set'!$A$1:$R$1200,7,FALSE)),"")</f>
        <v/>
      </c>
      <c r="G477" t="str">
        <f>IFERROR(IF(VLOOKUP('Xlookup set'!$S477,'Xlookup set'!$A$1:$R$1200,8,FALSE)=0,"",VLOOKUP('Xlookup set'!$S477,'Xlookup set'!$A$1:$R$1200,8,FALSE)),"")</f>
        <v/>
      </c>
      <c r="H477" s="89" t="str">
        <f>IFERROR(IF(VLOOKUP('Xlookup set'!$S477,'Xlookup set'!$A$1:$R$1200,9,FALSE)=0,"",VLOOKUP('Xlookup set'!$S477,'Xlookup set'!$A$1:$R$1200,9,FALSE)),"")</f>
        <v/>
      </c>
      <c r="I477" t="str">
        <f>IFERROR(IF(VLOOKUP('Xlookup set'!$S477,'Xlookup set'!$A$1:$R$1200,10,FALSE)=0,"",VLOOKUP('Xlookup set'!$S477,'Xlookup set'!$A$1:$R$1200,10,FALSE)),"")</f>
        <v/>
      </c>
      <c r="J477" t="str">
        <f>IFERROR(IF(VLOOKUP('Xlookup set'!$S477,'Xlookup set'!$A$1:$R$1200,11,FALSE)=0,"",VLOOKUP('Xlookup set'!$S477,'Xlookup set'!$A$1:$R$1200,11,FALSE)),"")</f>
        <v/>
      </c>
      <c r="K477" t="str">
        <f>IFERROR(IF(VLOOKUP('Xlookup set'!$S477,'Xlookup set'!$A$1:$R$1200,12,FALSE)=0,"",VLOOKUP('Xlookup set'!$S477,'Xlookup set'!$A$1:$R$1200,12,FALSE)),"")</f>
        <v/>
      </c>
      <c r="L477" t="str">
        <f>IFERROR(IF(VLOOKUP('Xlookup set'!$S477,'Xlookup set'!$A$1:$R$1200,13,FALSE)=0,"",VLOOKUP('Xlookup set'!$S477,'Xlookup set'!$A$1:$R$1200,13,FALSE)),"")</f>
        <v/>
      </c>
      <c r="M477" t="str">
        <f>IFERROR(IF(VLOOKUP('Xlookup set'!$S477,'Xlookup set'!$A$1:$R$1200,14,FALSE)=0,"",VLOOKUP('Xlookup set'!$S477,'Xlookup set'!$A$1:$R$1200,14,FALSE)),"")</f>
        <v/>
      </c>
      <c r="N477" t="str">
        <f>IFERROR(IF(VLOOKUP('Xlookup set'!$S477,'Xlookup set'!$A$1:$R$1200,15,FALSE)=0,"",VLOOKUP('Xlookup set'!$S477,'Xlookup set'!$A$1:$R$1200,15,FALSE)),"")</f>
        <v/>
      </c>
      <c r="O477" t="str">
        <f>IFERROR(IF(VLOOKUP('Xlookup set'!$S477,'Xlookup set'!$A$1:$R$1200,16,FALSE)=0,"",VLOOKUP('Xlookup set'!$S477,'Xlookup set'!$A$1:$R$1200,16,FALSE)),"")</f>
        <v/>
      </c>
      <c r="P477" t="str">
        <f t="array" aca="1" ref="P477" ca="1">IFERROR(Y2IF(VLOOKUP('Xlookup set'!$S477,'Xlookup set'!$A$1:$R$1200,17,FALSE)=0,"",VLOOKUP('Xlookup set'!$S477,'Xlookup set'!$A$1:$R$1200,17,FALSE)),"")</f>
        <v/>
      </c>
      <c r="Q477" t="str">
        <f>IFERROR(IF(VLOOKUP('Xlookup set'!$S477,'Xlookup set'!$A$1:$R$1200,18,FALSE)=0,"",VLOOKUP('Xlookup set'!$S477,'Xlookup set'!$A$1:$R$1200,18,FALSE)),"")</f>
        <v/>
      </c>
    </row>
    <row r="478" spans="1:17">
      <c r="A478" t="str">
        <f>IFERROR(VLOOKUP('Xlookup set'!$S478,'Xlookup set'!$A$1:$R$1200,2,FALSE),"")</f>
        <v/>
      </c>
      <c r="B478" t="str">
        <f>IF(I478&lt;&gt;"",ドッグキャリー!$I$2,"")</f>
        <v/>
      </c>
      <c r="C478" t="str">
        <f t="shared" si="16"/>
        <v/>
      </c>
      <c r="D478" t="str">
        <f t="shared" si="17"/>
        <v/>
      </c>
      <c r="E478" t="str">
        <f>IFERROR(IF(VLOOKUP('Xlookup set'!$S478,'Xlookup set'!$A$1:$R$1200,6,FALSE)=0,"",VLOOKUP('Xlookup set'!$S478,'Xlookup set'!$A$1:$R$1200,6,FALSE)),"")</f>
        <v/>
      </c>
      <c r="F478" t="str">
        <f t="array" aca="1" ref="F478" ca="1">IFERROR(F(VLOOKUP('Xlookup set'!$S478,'Xlookup set'!$A$1:$R$1200,7,FALSE)=0,"",VLOOKUP('Xlookup set'!$S478,'Xlookup set'!$A$1:$R$1200,7,FALSE)),"")</f>
        <v/>
      </c>
      <c r="G478" t="str">
        <f>IFERROR(IF(VLOOKUP('Xlookup set'!$S478,'Xlookup set'!$A$1:$R$1200,8,FALSE)=0,"",VLOOKUP('Xlookup set'!$S478,'Xlookup set'!$A$1:$R$1200,8,FALSE)),"")</f>
        <v/>
      </c>
      <c r="H478" s="89" t="str">
        <f>IFERROR(IF(VLOOKUP('Xlookup set'!$S478,'Xlookup set'!$A$1:$R$1200,9,FALSE)=0,"",VLOOKUP('Xlookup set'!$S478,'Xlookup set'!$A$1:$R$1200,9,FALSE)),"")</f>
        <v/>
      </c>
      <c r="I478" t="str">
        <f>IFERROR(IF(VLOOKUP('Xlookup set'!$S478,'Xlookup set'!$A$1:$R$1200,10,FALSE)=0,"",VLOOKUP('Xlookup set'!$S478,'Xlookup set'!$A$1:$R$1200,10,FALSE)),"")</f>
        <v/>
      </c>
      <c r="J478" t="str">
        <f>IFERROR(IF(VLOOKUP('Xlookup set'!$S478,'Xlookup set'!$A$1:$R$1200,11,FALSE)=0,"",VLOOKUP('Xlookup set'!$S478,'Xlookup set'!$A$1:$R$1200,11,FALSE)),"")</f>
        <v/>
      </c>
      <c r="K478" t="str">
        <f>IFERROR(IF(VLOOKUP('Xlookup set'!$S478,'Xlookup set'!$A$1:$R$1200,12,FALSE)=0,"",VLOOKUP('Xlookup set'!$S478,'Xlookup set'!$A$1:$R$1200,12,FALSE)),"")</f>
        <v/>
      </c>
      <c r="L478" t="str">
        <f>IFERROR(IF(VLOOKUP('Xlookup set'!$S478,'Xlookup set'!$A$1:$R$1200,13,FALSE)=0,"",VLOOKUP('Xlookup set'!$S478,'Xlookup set'!$A$1:$R$1200,13,FALSE)),"")</f>
        <v/>
      </c>
      <c r="M478" t="str">
        <f>IFERROR(IF(VLOOKUP('Xlookup set'!$S478,'Xlookup set'!$A$1:$R$1200,14,FALSE)=0,"",VLOOKUP('Xlookup set'!$S478,'Xlookup set'!$A$1:$R$1200,14,FALSE)),"")</f>
        <v/>
      </c>
      <c r="N478" t="str">
        <f>IFERROR(IF(VLOOKUP('Xlookup set'!$S478,'Xlookup set'!$A$1:$R$1200,15,FALSE)=0,"",VLOOKUP('Xlookup set'!$S478,'Xlookup set'!$A$1:$R$1200,15,FALSE)),"")</f>
        <v/>
      </c>
      <c r="O478" t="str">
        <f>IFERROR(IF(VLOOKUP('Xlookup set'!$S478,'Xlookup set'!$A$1:$R$1200,16,FALSE)=0,"",VLOOKUP('Xlookup set'!$S478,'Xlookup set'!$A$1:$R$1200,16,FALSE)),"")</f>
        <v/>
      </c>
      <c r="P478" t="str">
        <f t="array" aca="1" ref="P478" ca="1">IFERROR(Y2IF(VLOOKUP('Xlookup set'!$S478,'Xlookup set'!$A$1:$R$1200,17,FALSE)=0,"",VLOOKUP('Xlookup set'!$S478,'Xlookup set'!$A$1:$R$1200,17,FALSE)),"")</f>
        <v/>
      </c>
      <c r="Q478" t="str">
        <f>IFERROR(IF(VLOOKUP('Xlookup set'!$S478,'Xlookup set'!$A$1:$R$1200,18,FALSE)=0,"",VLOOKUP('Xlookup set'!$S478,'Xlookup set'!$A$1:$R$1200,18,FALSE)),"")</f>
        <v/>
      </c>
    </row>
    <row r="479" spans="1:17">
      <c r="A479" t="str">
        <f>IFERROR(VLOOKUP('Xlookup set'!$S479,'Xlookup set'!$A$1:$R$1200,2,FALSE),"")</f>
        <v/>
      </c>
      <c r="B479" t="str">
        <f>IF(I479&lt;&gt;"",ドッグキャリー!$I$2,"")</f>
        <v/>
      </c>
      <c r="C479" t="str">
        <f t="shared" si="16"/>
        <v/>
      </c>
      <c r="D479" t="str">
        <f t="shared" si="17"/>
        <v/>
      </c>
      <c r="E479" t="str">
        <f>IFERROR(IF(VLOOKUP('Xlookup set'!$S479,'Xlookup set'!$A$1:$R$1200,6,FALSE)=0,"",VLOOKUP('Xlookup set'!$S479,'Xlookup set'!$A$1:$R$1200,6,FALSE)),"")</f>
        <v/>
      </c>
      <c r="F479" t="str">
        <f t="array" aca="1" ref="F479" ca="1">IFERROR(F(VLOOKUP('Xlookup set'!$S479,'Xlookup set'!$A$1:$R$1200,7,FALSE)=0,"",VLOOKUP('Xlookup set'!$S479,'Xlookup set'!$A$1:$R$1200,7,FALSE)),"")</f>
        <v/>
      </c>
      <c r="G479" t="str">
        <f>IFERROR(IF(VLOOKUP('Xlookup set'!$S479,'Xlookup set'!$A$1:$R$1200,8,FALSE)=0,"",VLOOKUP('Xlookup set'!$S479,'Xlookup set'!$A$1:$R$1200,8,FALSE)),"")</f>
        <v/>
      </c>
      <c r="H479" s="89" t="str">
        <f>IFERROR(IF(VLOOKUP('Xlookup set'!$S479,'Xlookup set'!$A$1:$R$1200,9,FALSE)=0,"",VLOOKUP('Xlookup set'!$S479,'Xlookup set'!$A$1:$R$1200,9,FALSE)),"")</f>
        <v/>
      </c>
      <c r="I479" t="str">
        <f>IFERROR(IF(VLOOKUP('Xlookup set'!$S479,'Xlookup set'!$A$1:$R$1200,10,FALSE)=0,"",VLOOKUP('Xlookup set'!$S479,'Xlookup set'!$A$1:$R$1200,10,FALSE)),"")</f>
        <v/>
      </c>
      <c r="J479" t="str">
        <f>IFERROR(IF(VLOOKUP('Xlookup set'!$S479,'Xlookup set'!$A$1:$R$1200,11,FALSE)=0,"",VLOOKUP('Xlookup set'!$S479,'Xlookup set'!$A$1:$R$1200,11,FALSE)),"")</f>
        <v/>
      </c>
      <c r="K479" t="str">
        <f>IFERROR(IF(VLOOKUP('Xlookup set'!$S479,'Xlookup set'!$A$1:$R$1200,12,FALSE)=0,"",VLOOKUP('Xlookup set'!$S479,'Xlookup set'!$A$1:$R$1200,12,FALSE)),"")</f>
        <v/>
      </c>
      <c r="L479" t="str">
        <f>IFERROR(IF(VLOOKUP('Xlookup set'!$S479,'Xlookup set'!$A$1:$R$1200,13,FALSE)=0,"",VLOOKUP('Xlookup set'!$S479,'Xlookup set'!$A$1:$R$1200,13,FALSE)),"")</f>
        <v/>
      </c>
      <c r="M479" t="str">
        <f>IFERROR(IF(VLOOKUP('Xlookup set'!$S479,'Xlookup set'!$A$1:$R$1200,14,FALSE)=0,"",VLOOKUP('Xlookup set'!$S479,'Xlookup set'!$A$1:$R$1200,14,FALSE)),"")</f>
        <v/>
      </c>
      <c r="N479" t="str">
        <f>IFERROR(IF(VLOOKUP('Xlookup set'!$S479,'Xlookup set'!$A$1:$R$1200,15,FALSE)=0,"",VLOOKUP('Xlookup set'!$S479,'Xlookup set'!$A$1:$R$1200,15,FALSE)),"")</f>
        <v/>
      </c>
      <c r="O479" t="str">
        <f>IFERROR(IF(VLOOKUP('Xlookup set'!$S479,'Xlookup set'!$A$1:$R$1200,16,FALSE)=0,"",VLOOKUP('Xlookup set'!$S479,'Xlookup set'!$A$1:$R$1200,16,FALSE)),"")</f>
        <v/>
      </c>
      <c r="P479" t="str">
        <f t="array" aca="1" ref="P479" ca="1">IFERROR(Y2IF(VLOOKUP('Xlookup set'!$S479,'Xlookup set'!$A$1:$R$1200,17,FALSE)=0,"",VLOOKUP('Xlookup set'!$S479,'Xlookup set'!$A$1:$R$1200,17,FALSE)),"")</f>
        <v/>
      </c>
      <c r="Q479" t="str">
        <f>IFERROR(IF(VLOOKUP('Xlookup set'!$S479,'Xlookup set'!$A$1:$R$1200,18,FALSE)=0,"",VLOOKUP('Xlookup set'!$S479,'Xlookup set'!$A$1:$R$1200,18,FALSE)),"")</f>
        <v/>
      </c>
    </row>
    <row r="480" spans="1:17">
      <c r="A480" t="str">
        <f>IFERROR(VLOOKUP('Xlookup set'!$S480,'Xlookup set'!$A$1:$R$1200,2,FALSE),"")</f>
        <v/>
      </c>
      <c r="B480" t="str">
        <f>IF(I480&lt;&gt;"",ドッグキャリー!$I$2,"")</f>
        <v/>
      </c>
      <c r="C480" t="str">
        <f t="shared" si="16"/>
        <v/>
      </c>
      <c r="D480" t="str">
        <f t="shared" si="17"/>
        <v/>
      </c>
      <c r="E480" t="str">
        <f>IFERROR(IF(VLOOKUP('Xlookup set'!$S480,'Xlookup set'!$A$1:$R$1200,6,FALSE)=0,"",VLOOKUP('Xlookup set'!$S480,'Xlookup set'!$A$1:$R$1200,6,FALSE)),"")</f>
        <v/>
      </c>
      <c r="F480" t="str">
        <f t="array" aca="1" ref="F480" ca="1">IFERROR(F(VLOOKUP('Xlookup set'!$S480,'Xlookup set'!$A$1:$R$1200,7,FALSE)=0,"",VLOOKUP('Xlookup set'!$S480,'Xlookup set'!$A$1:$R$1200,7,FALSE)),"")</f>
        <v/>
      </c>
      <c r="G480" t="str">
        <f>IFERROR(IF(VLOOKUP('Xlookup set'!$S480,'Xlookup set'!$A$1:$R$1200,8,FALSE)=0,"",VLOOKUP('Xlookup set'!$S480,'Xlookup set'!$A$1:$R$1200,8,FALSE)),"")</f>
        <v/>
      </c>
      <c r="H480" s="89" t="str">
        <f>IFERROR(IF(VLOOKUP('Xlookup set'!$S480,'Xlookup set'!$A$1:$R$1200,9,FALSE)=0,"",VLOOKUP('Xlookup set'!$S480,'Xlookup set'!$A$1:$R$1200,9,FALSE)),"")</f>
        <v/>
      </c>
      <c r="I480" t="str">
        <f>IFERROR(IF(VLOOKUP('Xlookup set'!$S480,'Xlookup set'!$A$1:$R$1200,10,FALSE)=0,"",VLOOKUP('Xlookup set'!$S480,'Xlookup set'!$A$1:$R$1200,10,FALSE)),"")</f>
        <v/>
      </c>
      <c r="J480" t="str">
        <f>IFERROR(IF(VLOOKUP('Xlookup set'!$S480,'Xlookup set'!$A$1:$R$1200,11,FALSE)=0,"",VLOOKUP('Xlookup set'!$S480,'Xlookup set'!$A$1:$R$1200,11,FALSE)),"")</f>
        <v/>
      </c>
      <c r="K480" t="str">
        <f>IFERROR(IF(VLOOKUP('Xlookup set'!$S480,'Xlookup set'!$A$1:$R$1200,12,FALSE)=0,"",VLOOKUP('Xlookup set'!$S480,'Xlookup set'!$A$1:$R$1200,12,FALSE)),"")</f>
        <v/>
      </c>
      <c r="L480" t="str">
        <f>IFERROR(IF(VLOOKUP('Xlookup set'!$S480,'Xlookup set'!$A$1:$R$1200,13,FALSE)=0,"",VLOOKUP('Xlookup set'!$S480,'Xlookup set'!$A$1:$R$1200,13,FALSE)),"")</f>
        <v/>
      </c>
      <c r="M480" t="str">
        <f>IFERROR(IF(VLOOKUP('Xlookup set'!$S480,'Xlookup set'!$A$1:$R$1200,14,FALSE)=0,"",VLOOKUP('Xlookup set'!$S480,'Xlookup set'!$A$1:$R$1200,14,FALSE)),"")</f>
        <v/>
      </c>
      <c r="N480" t="str">
        <f>IFERROR(IF(VLOOKUP('Xlookup set'!$S480,'Xlookup set'!$A$1:$R$1200,15,FALSE)=0,"",VLOOKUP('Xlookup set'!$S480,'Xlookup set'!$A$1:$R$1200,15,FALSE)),"")</f>
        <v/>
      </c>
      <c r="O480" t="str">
        <f>IFERROR(IF(VLOOKUP('Xlookup set'!$S480,'Xlookup set'!$A$1:$R$1200,16,FALSE)=0,"",VLOOKUP('Xlookup set'!$S480,'Xlookup set'!$A$1:$R$1200,16,FALSE)),"")</f>
        <v/>
      </c>
      <c r="P480" t="str">
        <f t="array" aca="1" ref="P480" ca="1">IFERROR(Y2IF(VLOOKUP('Xlookup set'!$S480,'Xlookup set'!$A$1:$R$1200,17,FALSE)=0,"",VLOOKUP('Xlookup set'!$S480,'Xlookup set'!$A$1:$R$1200,17,FALSE)),"")</f>
        <v/>
      </c>
      <c r="Q480" t="str">
        <f>IFERROR(IF(VLOOKUP('Xlookup set'!$S480,'Xlookup set'!$A$1:$R$1200,18,FALSE)=0,"",VLOOKUP('Xlookup set'!$S480,'Xlookup set'!$A$1:$R$1200,18,FALSE)),"")</f>
        <v/>
      </c>
    </row>
    <row r="481" spans="1:17">
      <c r="A481" t="str">
        <f>IFERROR(VLOOKUP('Xlookup set'!$S481,'Xlookup set'!$A$1:$R$1200,2,FALSE),"")</f>
        <v/>
      </c>
      <c r="B481" t="str">
        <f>IF(I481&lt;&gt;"",ドッグキャリー!$I$2,"")</f>
        <v/>
      </c>
      <c r="C481" t="str">
        <f t="shared" si="16"/>
        <v/>
      </c>
      <c r="D481" t="str">
        <f t="shared" si="17"/>
        <v/>
      </c>
      <c r="E481" t="str">
        <f>IFERROR(IF(VLOOKUP('Xlookup set'!$S481,'Xlookup set'!$A$1:$R$1200,6,FALSE)=0,"",VLOOKUP('Xlookup set'!$S481,'Xlookup set'!$A$1:$R$1200,6,FALSE)),"")</f>
        <v/>
      </c>
      <c r="F481" t="str">
        <f t="array" aca="1" ref="F481" ca="1">IFERROR(F(VLOOKUP('Xlookup set'!$S481,'Xlookup set'!$A$1:$R$1200,7,FALSE)=0,"",VLOOKUP('Xlookup set'!$S481,'Xlookup set'!$A$1:$R$1200,7,FALSE)),"")</f>
        <v/>
      </c>
      <c r="G481" t="str">
        <f>IFERROR(IF(VLOOKUP('Xlookup set'!$S481,'Xlookup set'!$A$1:$R$1200,8,FALSE)=0,"",VLOOKUP('Xlookup set'!$S481,'Xlookup set'!$A$1:$R$1200,8,FALSE)),"")</f>
        <v/>
      </c>
      <c r="H481" s="89" t="str">
        <f>IFERROR(IF(VLOOKUP('Xlookup set'!$S481,'Xlookup set'!$A$1:$R$1200,9,FALSE)=0,"",VLOOKUP('Xlookup set'!$S481,'Xlookup set'!$A$1:$R$1200,9,FALSE)),"")</f>
        <v/>
      </c>
      <c r="I481" t="str">
        <f>IFERROR(IF(VLOOKUP('Xlookup set'!$S481,'Xlookup set'!$A$1:$R$1200,10,FALSE)=0,"",VLOOKUP('Xlookup set'!$S481,'Xlookup set'!$A$1:$R$1200,10,FALSE)),"")</f>
        <v/>
      </c>
      <c r="J481" t="str">
        <f>IFERROR(IF(VLOOKUP('Xlookup set'!$S481,'Xlookup set'!$A$1:$R$1200,11,FALSE)=0,"",VLOOKUP('Xlookup set'!$S481,'Xlookup set'!$A$1:$R$1200,11,FALSE)),"")</f>
        <v/>
      </c>
      <c r="K481" t="str">
        <f>IFERROR(IF(VLOOKUP('Xlookup set'!$S481,'Xlookup set'!$A$1:$R$1200,12,FALSE)=0,"",VLOOKUP('Xlookup set'!$S481,'Xlookup set'!$A$1:$R$1200,12,FALSE)),"")</f>
        <v/>
      </c>
      <c r="L481" t="str">
        <f>IFERROR(IF(VLOOKUP('Xlookup set'!$S481,'Xlookup set'!$A$1:$R$1200,13,FALSE)=0,"",VLOOKUP('Xlookup set'!$S481,'Xlookup set'!$A$1:$R$1200,13,FALSE)),"")</f>
        <v/>
      </c>
      <c r="M481" t="str">
        <f>IFERROR(IF(VLOOKUP('Xlookup set'!$S481,'Xlookup set'!$A$1:$R$1200,14,FALSE)=0,"",VLOOKUP('Xlookup set'!$S481,'Xlookup set'!$A$1:$R$1200,14,FALSE)),"")</f>
        <v/>
      </c>
      <c r="N481" t="str">
        <f>IFERROR(IF(VLOOKUP('Xlookup set'!$S481,'Xlookup set'!$A$1:$R$1200,15,FALSE)=0,"",VLOOKUP('Xlookup set'!$S481,'Xlookup set'!$A$1:$R$1200,15,FALSE)),"")</f>
        <v/>
      </c>
      <c r="O481" t="str">
        <f>IFERROR(IF(VLOOKUP('Xlookup set'!$S481,'Xlookup set'!$A$1:$R$1200,16,FALSE)=0,"",VLOOKUP('Xlookup set'!$S481,'Xlookup set'!$A$1:$R$1200,16,FALSE)),"")</f>
        <v/>
      </c>
      <c r="P481" t="str">
        <f t="array" aca="1" ref="P481" ca="1">IFERROR(Y2IF(VLOOKUP('Xlookup set'!$S481,'Xlookup set'!$A$1:$R$1200,17,FALSE)=0,"",VLOOKUP('Xlookup set'!$S481,'Xlookup set'!$A$1:$R$1200,17,FALSE)),"")</f>
        <v/>
      </c>
      <c r="Q481" t="str">
        <f>IFERROR(IF(VLOOKUP('Xlookup set'!$S481,'Xlookup set'!$A$1:$R$1200,18,FALSE)=0,"",VLOOKUP('Xlookup set'!$S481,'Xlookup set'!$A$1:$R$1200,18,FALSE)),"")</f>
        <v/>
      </c>
    </row>
    <row r="482" spans="1:17">
      <c r="A482" t="str">
        <f>IFERROR(VLOOKUP('Xlookup set'!$S482,'Xlookup set'!$A$1:$R$1200,2,FALSE),"")</f>
        <v/>
      </c>
      <c r="B482" t="str">
        <f>IF(I482&lt;&gt;"",ドッグキャリー!$I$2,"")</f>
        <v/>
      </c>
      <c r="C482" t="str">
        <f t="shared" si="16"/>
        <v/>
      </c>
      <c r="D482" t="str">
        <f t="shared" si="17"/>
        <v/>
      </c>
      <c r="E482" t="str">
        <f>IFERROR(IF(VLOOKUP('Xlookup set'!$S482,'Xlookup set'!$A$1:$R$1200,6,FALSE)=0,"",VLOOKUP('Xlookup set'!$S482,'Xlookup set'!$A$1:$R$1200,6,FALSE)),"")</f>
        <v/>
      </c>
      <c r="F482" t="str">
        <f t="array" aca="1" ref="F482" ca="1">IFERROR(F(VLOOKUP('Xlookup set'!$S482,'Xlookup set'!$A$1:$R$1200,7,FALSE)=0,"",VLOOKUP('Xlookup set'!$S482,'Xlookup set'!$A$1:$R$1200,7,FALSE)),"")</f>
        <v/>
      </c>
      <c r="G482" t="str">
        <f>IFERROR(IF(VLOOKUP('Xlookup set'!$S482,'Xlookup set'!$A$1:$R$1200,8,FALSE)=0,"",VLOOKUP('Xlookup set'!$S482,'Xlookup set'!$A$1:$R$1200,8,FALSE)),"")</f>
        <v/>
      </c>
      <c r="H482" s="89" t="str">
        <f>IFERROR(IF(VLOOKUP('Xlookup set'!$S482,'Xlookup set'!$A$1:$R$1200,9,FALSE)=0,"",VLOOKUP('Xlookup set'!$S482,'Xlookup set'!$A$1:$R$1200,9,FALSE)),"")</f>
        <v/>
      </c>
      <c r="I482" t="str">
        <f>IFERROR(IF(VLOOKUP('Xlookup set'!$S482,'Xlookup set'!$A$1:$R$1200,10,FALSE)=0,"",VLOOKUP('Xlookup set'!$S482,'Xlookup set'!$A$1:$R$1200,10,FALSE)),"")</f>
        <v/>
      </c>
      <c r="J482" t="str">
        <f>IFERROR(IF(VLOOKUP('Xlookup set'!$S482,'Xlookup set'!$A$1:$R$1200,11,FALSE)=0,"",VLOOKUP('Xlookup set'!$S482,'Xlookup set'!$A$1:$R$1200,11,FALSE)),"")</f>
        <v/>
      </c>
      <c r="K482" t="str">
        <f>IFERROR(IF(VLOOKUP('Xlookup set'!$S482,'Xlookup set'!$A$1:$R$1200,12,FALSE)=0,"",VLOOKUP('Xlookup set'!$S482,'Xlookup set'!$A$1:$R$1200,12,FALSE)),"")</f>
        <v/>
      </c>
      <c r="L482" t="str">
        <f>IFERROR(IF(VLOOKUP('Xlookup set'!$S482,'Xlookup set'!$A$1:$R$1200,13,FALSE)=0,"",VLOOKUP('Xlookup set'!$S482,'Xlookup set'!$A$1:$R$1200,13,FALSE)),"")</f>
        <v/>
      </c>
      <c r="M482" t="str">
        <f>IFERROR(IF(VLOOKUP('Xlookup set'!$S482,'Xlookup set'!$A$1:$R$1200,14,FALSE)=0,"",VLOOKUP('Xlookup set'!$S482,'Xlookup set'!$A$1:$R$1200,14,FALSE)),"")</f>
        <v/>
      </c>
      <c r="N482" t="str">
        <f>IFERROR(IF(VLOOKUP('Xlookup set'!$S482,'Xlookup set'!$A$1:$R$1200,15,FALSE)=0,"",VLOOKUP('Xlookup set'!$S482,'Xlookup set'!$A$1:$R$1200,15,FALSE)),"")</f>
        <v/>
      </c>
      <c r="O482" t="str">
        <f>IFERROR(IF(VLOOKUP('Xlookup set'!$S482,'Xlookup set'!$A$1:$R$1200,16,FALSE)=0,"",VLOOKUP('Xlookup set'!$S482,'Xlookup set'!$A$1:$R$1200,16,FALSE)),"")</f>
        <v/>
      </c>
      <c r="P482" t="str">
        <f t="array" aca="1" ref="P482" ca="1">IFERROR(Y2IF(VLOOKUP('Xlookup set'!$S482,'Xlookup set'!$A$1:$R$1200,17,FALSE)=0,"",VLOOKUP('Xlookup set'!$S482,'Xlookup set'!$A$1:$R$1200,17,FALSE)),"")</f>
        <v/>
      </c>
      <c r="Q482" t="str">
        <f>IFERROR(IF(VLOOKUP('Xlookup set'!$S482,'Xlookup set'!$A$1:$R$1200,18,FALSE)=0,"",VLOOKUP('Xlookup set'!$S482,'Xlookup set'!$A$1:$R$1200,18,FALSE)),"")</f>
        <v/>
      </c>
    </row>
    <row r="483" spans="1:17">
      <c r="A483" t="str">
        <f>IFERROR(VLOOKUP('Xlookup set'!$S483,'Xlookup set'!$A$1:$R$1200,2,FALSE),"")</f>
        <v/>
      </c>
      <c r="B483" t="str">
        <f>IF(I483&lt;&gt;"",ドッグキャリー!$I$2,"")</f>
        <v/>
      </c>
      <c r="C483" t="str">
        <f t="shared" si="16"/>
        <v/>
      </c>
      <c r="D483" t="str">
        <f t="shared" si="17"/>
        <v/>
      </c>
      <c r="E483" t="str">
        <f>IFERROR(IF(VLOOKUP('Xlookup set'!$S483,'Xlookup set'!$A$1:$R$1200,6,FALSE)=0,"",VLOOKUP('Xlookup set'!$S483,'Xlookup set'!$A$1:$R$1200,6,FALSE)),"")</f>
        <v/>
      </c>
      <c r="F483" t="str">
        <f t="array" aca="1" ref="F483" ca="1">IFERROR(F(VLOOKUP('Xlookup set'!$S483,'Xlookup set'!$A$1:$R$1200,7,FALSE)=0,"",VLOOKUP('Xlookup set'!$S483,'Xlookup set'!$A$1:$R$1200,7,FALSE)),"")</f>
        <v/>
      </c>
      <c r="G483" t="str">
        <f>IFERROR(IF(VLOOKUP('Xlookup set'!$S483,'Xlookup set'!$A$1:$R$1200,8,FALSE)=0,"",VLOOKUP('Xlookup set'!$S483,'Xlookup set'!$A$1:$R$1200,8,FALSE)),"")</f>
        <v/>
      </c>
      <c r="H483" s="89" t="str">
        <f>IFERROR(IF(VLOOKUP('Xlookup set'!$S483,'Xlookup set'!$A$1:$R$1200,9,FALSE)=0,"",VLOOKUP('Xlookup set'!$S483,'Xlookup set'!$A$1:$R$1200,9,FALSE)),"")</f>
        <v/>
      </c>
      <c r="I483" t="str">
        <f>IFERROR(IF(VLOOKUP('Xlookup set'!$S483,'Xlookup set'!$A$1:$R$1200,10,FALSE)=0,"",VLOOKUP('Xlookup set'!$S483,'Xlookup set'!$A$1:$R$1200,10,FALSE)),"")</f>
        <v/>
      </c>
      <c r="J483" t="str">
        <f>IFERROR(IF(VLOOKUP('Xlookup set'!$S483,'Xlookup set'!$A$1:$R$1200,11,FALSE)=0,"",VLOOKUP('Xlookup set'!$S483,'Xlookup set'!$A$1:$R$1200,11,FALSE)),"")</f>
        <v/>
      </c>
      <c r="K483" t="str">
        <f>IFERROR(IF(VLOOKUP('Xlookup set'!$S483,'Xlookup set'!$A$1:$R$1200,12,FALSE)=0,"",VLOOKUP('Xlookup set'!$S483,'Xlookup set'!$A$1:$R$1200,12,FALSE)),"")</f>
        <v/>
      </c>
      <c r="L483" t="str">
        <f>IFERROR(IF(VLOOKUP('Xlookup set'!$S483,'Xlookup set'!$A$1:$R$1200,13,FALSE)=0,"",VLOOKUP('Xlookup set'!$S483,'Xlookup set'!$A$1:$R$1200,13,FALSE)),"")</f>
        <v/>
      </c>
      <c r="M483" t="str">
        <f>IFERROR(IF(VLOOKUP('Xlookup set'!$S483,'Xlookup set'!$A$1:$R$1200,14,FALSE)=0,"",VLOOKUP('Xlookup set'!$S483,'Xlookup set'!$A$1:$R$1200,14,FALSE)),"")</f>
        <v/>
      </c>
      <c r="N483" t="str">
        <f>IFERROR(IF(VLOOKUP('Xlookup set'!$S483,'Xlookup set'!$A$1:$R$1200,15,FALSE)=0,"",VLOOKUP('Xlookup set'!$S483,'Xlookup set'!$A$1:$R$1200,15,FALSE)),"")</f>
        <v/>
      </c>
      <c r="O483" t="str">
        <f>IFERROR(IF(VLOOKUP('Xlookup set'!$S483,'Xlookup set'!$A$1:$R$1200,16,FALSE)=0,"",VLOOKUP('Xlookup set'!$S483,'Xlookup set'!$A$1:$R$1200,16,FALSE)),"")</f>
        <v/>
      </c>
      <c r="P483" t="str">
        <f t="array" aca="1" ref="P483" ca="1">IFERROR(Y2IF(VLOOKUP('Xlookup set'!$S483,'Xlookup set'!$A$1:$R$1200,17,FALSE)=0,"",VLOOKUP('Xlookup set'!$S483,'Xlookup set'!$A$1:$R$1200,17,FALSE)),"")</f>
        <v/>
      </c>
      <c r="Q483" t="str">
        <f>IFERROR(IF(VLOOKUP('Xlookup set'!$S483,'Xlookup set'!$A$1:$R$1200,18,FALSE)=0,"",VLOOKUP('Xlookup set'!$S483,'Xlookup set'!$A$1:$R$1200,18,FALSE)),"")</f>
        <v/>
      </c>
    </row>
    <row r="484" spans="1:17">
      <c r="A484" t="str">
        <f>IFERROR(VLOOKUP('Xlookup set'!$S484,'Xlookup set'!$A$1:$R$1200,2,FALSE),"")</f>
        <v/>
      </c>
      <c r="B484" t="str">
        <f>IF(I484&lt;&gt;"",ドッグキャリー!$I$2,"")</f>
        <v/>
      </c>
      <c r="C484" t="str">
        <f t="shared" si="16"/>
        <v/>
      </c>
      <c r="D484" t="str">
        <f t="shared" si="17"/>
        <v/>
      </c>
      <c r="E484" t="str">
        <f>IFERROR(IF(VLOOKUP('Xlookup set'!$S484,'Xlookup set'!$A$1:$R$1200,6,FALSE)=0,"",VLOOKUP('Xlookup set'!$S484,'Xlookup set'!$A$1:$R$1200,6,FALSE)),"")</f>
        <v/>
      </c>
      <c r="F484" t="str">
        <f t="array" aca="1" ref="F484" ca="1">IFERROR(F(VLOOKUP('Xlookup set'!$S484,'Xlookup set'!$A$1:$R$1200,7,FALSE)=0,"",VLOOKUP('Xlookup set'!$S484,'Xlookup set'!$A$1:$R$1200,7,FALSE)),"")</f>
        <v/>
      </c>
      <c r="G484" t="str">
        <f>IFERROR(IF(VLOOKUP('Xlookup set'!$S484,'Xlookup set'!$A$1:$R$1200,8,FALSE)=0,"",VLOOKUP('Xlookup set'!$S484,'Xlookup set'!$A$1:$R$1200,8,FALSE)),"")</f>
        <v/>
      </c>
      <c r="H484" s="89" t="str">
        <f>IFERROR(IF(VLOOKUP('Xlookup set'!$S484,'Xlookup set'!$A$1:$R$1200,9,FALSE)=0,"",VLOOKUP('Xlookup set'!$S484,'Xlookup set'!$A$1:$R$1200,9,FALSE)),"")</f>
        <v/>
      </c>
      <c r="I484" t="str">
        <f>IFERROR(IF(VLOOKUP('Xlookup set'!$S484,'Xlookup set'!$A$1:$R$1200,10,FALSE)=0,"",VLOOKUP('Xlookup set'!$S484,'Xlookup set'!$A$1:$R$1200,10,FALSE)),"")</f>
        <v/>
      </c>
      <c r="J484" t="str">
        <f>IFERROR(IF(VLOOKUP('Xlookup set'!$S484,'Xlookup set'!$A$1:$R$1200,11,FALSE)=0,"",VLOOKUP('Xlookup set'!$S484,'Xlookup set'!$A$1:$R$1200,11,FALSE)),"")</f>
        <v/>
      </c>
      <c r="K484" t="str">
        <f>IFERROR(IF(VLOOKUP('Xlookup set'!$S484,'Xlookup set'!$A$1:$R$1200,12,FALSE)=0,"",VLOOKUP('Xlookup set'!$S484,'Xlookup set'!$A$1:$R$1200,12,FALSE)),"")</f>
        <v/>
      </c>
      <c r="L484" t="str">
        <f>IFERROR(IF(VLOOKUP('Xlookup set'!$S484,'Xlookup set'!$A$1:$R$1200,13,FALSE)=0,"",VLOOKUP('Xlookup set'!$S484,'Xlookup set'!$A$1:$R$1200,13,FALSE)),"")</f>
        <v/>
      </c>
      <c r="M484" t="str">
        <f>IFERROR(IF(VLOOKUP('Xlookup set'!$S484,'Xlookup set'!$A$1:$R$1200,14,FALSE)=0,"",VLOOKUP('Xlookup set'!$S484,'Xlookup set'!$A$1:$R$1200,14,FALSE)),"")</f>
        <v/>
      </c>
      <c r="N484" t="str">
        <f>IFERROR(IF(VLOOKUP('Xlookup set'!$S484,'Xlookup set'!$A$1:$R$1200,15,FALSE)=0,"",VLOOKUP('Xlookup set'!$S484,'Xlookup set'!$A$1:$R$1200,15,FALSE)),"")</f>
        <v/>
      </c>
      <c r="O484" t="str">
        <f>IFERROR(IF(VLOOKUP('Xlookup set'!$S484,'Xlookup set'!$A$1:$R$1200,16,FALSE)=0,"",VLOOKUP('Xlookup set'!$S484,'Xlookup set'!$A$1:$R$1200,16,FALSE)),"")</f>
        <v/>
      </c>
      <c r="P484" t="str">
        <f t="array" aca="1" ref="P484" ca="1">IFERROR(Y2IF(VLOOKUP('Xlookup set'!$S484,'Xlookup set'!$A$1:$R$1200,17,FALSE)=0,"",VLOOKUP('Xlookup set'!$S484,'Xlookup set'!$A$1:$R$1200,17,FALSE)),"")</f>
        <v/>
      </c>
      <c r="Q484" t="str">
        <f>IFERROR(IF(VLOOKUP('Xlookup set'!$S484,'Xlookup set'!$A$1:$R$1200,18,FALSE)=0,"",VLOOKUP('Xlookup set'!$S484,'Xlookup set'!$A$1:$R$1200,18,FALSE)),"")</f>
        <v/>
      </c>
    </row>
    <row r="485" spans="1:17">
      <c r="A485" t="str">
        <f>IFERROR(VLOOKUP('Xlookup set'!$S485,'Xlookup set'!$A$1:$R$1200,2,FALSE),"")</f>
        <v/>
      </c>
      <c r="B485" t="str">
        <f>IF(I485&lt;&gt;"",ドッグキャリー!$I$2,"")</f>
        <v/>
      </c>
      <c r="C485" t="str">
        <f t="shared" ref="C485:C548" si="18">IF(I485&lt;&gt;"",1,"")</f>
        <v/>
      </c>
      <c r="D485" t="str">
        <f t="shared" ref="D485:D548" si="19">IF(I485&lt;&gt;"",1,"")</f>
        <v/>
      </c>
      <c r="E485" t="str">
        <f>IFERROR(IF(VLOOKUP('Xlookup set'!$S485,'Xlookup set'!$A$1:$R$1200,6,FALSE)=0,"",VLOOKUP('Xlookup set'!$S485,'Xlookup set'!$A$1:$R$1200,6,FALSE)),"")</f>
        <v/>
      </c>
      <c r="F485" t="str">
        <f t="array" aca="1" ref="F485" ca="1">IFERROR(F(VLOOKUP('Xlookup set'!$S485,'Xlookup set'!$A$1:$R$1200,7,FALSE)=0,"",VLOOKUP('Xlookup set'!$S485,'Xlookup set'!$A$1:$R$1200,7,FALSE)),"")</f>
        <v/>
      </c>
      <c r="G485" t="str">
        <f>IFERROR(IF(VLOOKUP('Xlookup set'!$S485,'Xlookup set'!$A$1:$R$1200,8,FALSE)=0,"",VLOOKUP('Xlookup set'!$S485,'Xlookup set'!$A$1:$R$1200,8,FALSE)),"")</f>
        <v/>
      </c>
      <c r="H485" s="89" t="str">
        <f>IFERROR(IF(VLOOKUP('Xlookup set'!$S485,'Xlookup set'!$A$1:$R$1200,9,FALSE)=0,"",VLOOKUP('Xlookup set'!$S485,'Xlookup set'!$A$1:$R$1200,9,FALSE)),"")</f>
        <v/>
      </c>
      <c r="I485" t="str">
        <f>IFERROR(IF(VLOOKUP('Xlookup set'!$S485,'Xlookup set'!$A$1:$R$1200,10,FALSE)=0,"",VLOOKUP('Xlookup set'!$S485,'Xlookup set'!$A$1:$R$1200,10,FALSE)),"")</f>
        <v/>
      </c>
      <c r="J485" t="str">
        <f>IFERROR(IF(VLOOKUP('Xlookup set'!$S485,'Xlookup set'!$A$1:$R$1200,11,FALSE)=0,"",VLOOKUP('Xlookup set'!$S485,'Xlookup set'!$A$1:$R$1200,11,FALSE)),"")</f>
        <v/>
      </c>
      <c r="K485" t="str">
        <f>IFERROR(IF(VLOOKUP('Xlookup set'!$S485,'Xlookup set'!$A$1:$R$1200,12,FALSE)=0,"",VLOOKUP('Xlookup set'!$S485,'Xlookup set'!$A$1:$R$1200,12,FALSE)),"")</f>
        <v/>
      </c>
      <c r="L485" t="str">
        <f>IFERROR(IF(VLOOKUP('Xlookup set'!$S485,'Xlookup set'!$A$1:$R$1200,13,FALSE)=0,"",VLOOKUP('Xlookup set'!$S485,'Xlookup set'!$A$1:$R$1200,13,FALSE)),"")</f>
        <v/>
      </c>
      <c r="M485" t="str">
        <f>IFERROR(IF(VLOOKUP('Xlookup set'!$S485,'Xlookup set'!$A$1:$R$1200,14,FALSE)=0,"",VLOOKUP('Xlookup set'!$S485,'Xlookup set'!$A$1:$R$1200,14,FALSE)),"")</f>
        <v/>
      </c>
      <c r="N485" t="str">
        <f>IFERROR(IF(VLOOKUP('Xlookup set'!$S485,'Xlookup set'!$A$1:$R$1200,15,FALSE)=0,"",VLOOKUP('Xlookup set'!$S485,'Xlookup set'!$A$1:$R$1200,15,FALSE)),"")</f>
        <v/>
      </c>
      <c r="O485" t="str">
        <f>IFERROR(IF(VLOOKUP('Xlookup set'!$S485,'Xlookup set'!$A$1:$R$1200,16,FALSE)=0,"",VLOOKUP('Xlookup set'!$S485,'Xlookup set'!$A$1:$R$1200,16,FALSE)),"")</f>
        <v/>
      </c>
      <c r="P485" t="str">
        <f t="array" aca="1" ref="P485" ca="1">IFERROR(Y2IF(VLOOKUP('Xlookup set'!$S485,'Xlookup set'!$A$1:$R$1200,17,FALSE)=0,"",VLOOKUP('Xlookup set'!$S485,'Xlookup set'!$A$1:$R$1200,17,FALSE)),"")</f>
        <v/>
      </c>
      <c r="Q485" t="str">
        <f>IFERROR(IF(VLOOKUP('Xlookup set'!$S485,'Xlookup set'!$A$1:$R$1200,18,FALSE)=0,"",VLOOKUP('Xlookup set'!$S485,'Xlookup set'!$A$1:$R$1200,18,FALSE)),"")</f>
        <v/>
      </c>
    </row>
    <row r="486" spans="1:17">
      <c r="A486" t="str">
        <f>IFERROR(VLOOKUP('Xlookup set'!$S486,'Xlookup set'!$A$1:$R$1200,2,FALSE),"")</f>
        <v/>
      </c>
      <c r="B486" t="str">
        <f>IF(I486&lt;&gt;"",ドッグキャリー!$I$2,"")</f>
        <v/>
      </c>
      <c r="C486" t="str">
        <f t="shared" si="18"/>
        <v/>
      </c>
      <c r="D486" t="str">
        <f t="shared" si="19"/>
        <v/>
      </c>
      <c r="E486" t="str">
        <f>IFERROR(IF(VLOOKUP('Xlookup set'!$S486,'Xlookup set'!$A$1:$R$1200,6,FALSE)=0,"",VLOOKUP('Xlookup set'!$S486,'Xlookup set'!$A$1:$R$1200,6,FALSE)),"")</f>
        <v/>
      </c>
      <c r="F486" t="str">
        <f t="array" aca="1" ref="F486" ca="1">IFERROR(F(VLOOKUP('Xlookup set'!$S486,'Xlookup set'!$A$1:$R$1200,7,FALSE)=0,"",VLOOKUP('Xlookup set'!$S486,'Xlookup set'!$A$1:$R$1200,7,FALSE)),"")</f>
        <v/>
      </c>
      <c r="G486" t="str">
        <f>IFERROR(IF(VLOOKUP('Xlookup set'!$S486,'Xlookup set'!$A$1:$R$1200,8,FALSE)=0,"",VLOOKUP('Xlookup set'!$S486,'Xlookup set'!$A$1:$R$1200,8,FALSE)),"")</f>
        <v/>
      </c>
      <c r="H486" s="89" t="str">
        <f>IFERROR(IF(VLOOKUP('Xlookup set'!$S486,'Xlookup set'!$A$1:$R$1200,9,FALSE)=0,"",VLOOKUP('Xlookup set'!$S486,'Xlookup set'!$A$1:$R$1200,9,FALSE)),"")</f>
        <v/>
      </c>
      <c r="I486" t="str">
        <f>IFERROR(IF(VLOOKUP('Xlookup set'!$S486,'Xlookup set'!$A$1:$R$1200,10,FALSE)=0,"",VLOOKUP('Xlookup set'!$S486,'Xlookup set'!$A$1:$R$1200,10,FALSE)),"")</f>
        <v/>
      </c>
      <c r="J486" t="str">
        <f>IFERROR(IF(VLOOKUP('Xlookup set'!$S486,'Xlookup set'!$A$1:$R$1200,11,FALSE)=0,"",VLOOKUP('Xlookup set'!$S486,'Xlookup set'!$A$1:$R$1200,11,FALSE)),"")</f>
        <v/>
      </c>
      <c r="K486" t="str">
        <f>IFERROR(IF(VLOOKUP('Xlookup set'!$S486,'Xlookup set'!$A$1:$R$1200,12,FALSE)=0,"",VLOOKUP('Xlookup set'!$S486,'Xlookup set'!$A$1:$R$1200,12,FALSE)),"")</f>
        <v/>
      </c>
      <c r="L486" t="str">
        <f>IFERROR(IF(VLOOKUP('Xlookup set'!$S486,'Xlookup set'!$A$1:$R$1200,13,FALSE)=0,"",VLOOKUP('Xlookup set'!$S486,'Xlookup set'!$A$1:$R$1200,13,FALSE)),"")</f>
        <v/>
      </c>
      <c r="M486" t="str">
        <f>IFERROR(IF(VLOOKUP('Xlookup set'!$S486,'Xlookup set'!$A$1:$R$1200,14,FALSE)=0,"",VLOOKUP('Xlookup set'!$S486,'Xlookup set'!$A$1:$R$1200,14,FALSE)),"")</f>
        <v/>
      </c>
      <c r="N486" t="str">
        <f>IFERROR(IF(VLOOKUP('Xlookup set'!$S486,'Xlookup set'!$A$1:$R$1200,15,FALSE)=0,"",VLOOKUP('Xlookup set'!$S486,'Xlookup set'!$A$1:$R$1200,15,FALSE)),"")</f>
        <v/>
      </c>
      <c r="O486" t="str">
        <f>IFERROR(IF(VLOOKUP('Xlookup set'!$S486,'Xlookup set'!$A$1:$R$1200,16,FALSE)=0,"",VLOOKUP('Xlookup set'!$S486,'Xlookup set'!$A$1:$R$1200,16,FALSE)),"")</f>
        <v/>
      </c>
      <c r="P486" t="str">
        <f t="array" aca="1" ref="P486" ca="1">IFERROR(Y2IF(VLOOKUP('Xlookup set'!$S486,'Xlookup set'!$A$1:$R$1200,17,FALSE)=0,"",VLOOKUP('Xlookup set'!$S486,'Xlookup set'!$A$1:$R$1200,17,FALSE)),"")</f>
        <v/>
      </c>
      <c r="Q486" t="str">
        <f>IFERROR(IF(VLOOKUP('Xlookup set'!$S486,'Xlookup set'!$A$1:$R$1200,18,FALSE)=0,"",VLOOKUP('Xlookup set'!$S486,'Xlookup set'!$A$1:$R$1200,18,FALSE)),"")</f>
        <v/>
      </c>
    </row>
    <row r="487" spans="1:17">
      <c r="A487" t="str">
        <f>IFERROR(VLOOKUP('Xlookup set'!$S487,'Xlookup set'!$A$1:$R$1200,2,FALSE),"")</f>
        <v/>
      </c>
      <c r="B487" t="str">
        <f>IF(I487&lt;&gt;"",ドッグキャリー!$I$2,"")</f>
        <v/>
      </c>
      <c r="C487" t="str">
        <f t="shared" si="18"/>
        <v/>
      </c>
      <c r="D487" t="str">
        <f t="shared" si="19"/>
        <v/>
      </c>
      <c r="E487" t="str">
        <f>IFERROR(IF(VLOOKUP('Xlookup set'!$S487,'Xlookup set'!$A$1:$R$1200,6,FALSE)=0,"",VLOOKUP('Xlookup set'!$S487,'Xlookup set'!$A$1:$R$1200,6,FALSE)),"")</f>
        <v/>
      </c>
      <c r="F487" t="str">
        <f t="array" aca="1" ref="F487" ca="1">IFERROR(F(VLOOKUP('Xlookup set'!$S487,'Xlookup set'!$A$1:$R$1200,7,FALSE)=0,"",VLOOKUP('Xlookup set'!$S487,'Xlookup set'!$A$1:$R$1200,7,FALSE)),"")</f>
        <v/>
      </c>
      <c r="G487" t="str">
        <f>IFERROR(IF(VLOOKUP('Xlookup set'!$S487,'Xlookup set'!$A$1:$R$1200,8,FALSE)=0,"",VLOOKUP('Xlookup set'!$S487,'Xlookup set'!$A$1:$R$1200,8,FALSE)),"")</f>
        <v/>
      </c>
      <c r="H487" s="89" t="str">
        <f>IFERROR(IF(VLOOKUP('Xlookup set'!$S487,'Xlookup set'!$A$1:$R$1200,9,FALSE)=0,"",VLOOKUP('Xlookup set'!$S487,'Xlookup set'!$A$1:$R$1200,9,FALSE)),"")</f>
        <v/>
      </c>
      <c r="I487" t="str">
        <f>IFERROR(IF(VLOOKUP('Xlookup set'!$S487,'Xlookup set'!$A$1:$R$1200,10,FALSE)=0,"",VLOOKUP('Xlookup set'!$S487,'Xlookup set'!$A$1:$R$1200,10,FALSE)),"")</f>
        <v/>
      </c>
      <c r="J487" t="str">
        <f>IFERROR(IF(VLOOKUP('Xlookup set'!$S487,'Xlookup set'!$A$1:$R$1200,11,FALSE)=0,"",VLOOKUP('Xlookup set'!$S487,'Xlookup set'!$A$1:$R$1200,11,FALSE)),"")</f>
        <v/>
      </c>
      <c r="K487" t="str">
        <f>IFERROR(IF(VLOOKUP('Xlookup set'!$S487,'Xlookup set'!$A$1:$R$1200,12,FALSE)=0,"",VLOOKUP('Xlookup set'!$S487,'Xlookup set'!$A$1:$R$1200,12,FALSE)),"")</f>
        <v/>
      </c>
      <c r="L487" t="str">
        <f>IFERROR(IF(VLOOKUP('Xlookup set'!$S487,'Xlookup set'!$A$1:$R$1200,13,FALSE)=0,"",VLOOKUP('Xlookup set'!$S487,'Xlookup set'!$A$1:$R$1200,13,FALSE)),"")</f>
        <v/>
      </c>
      <c r="M487" t="str">
        <f>IFERROR(IF(VLOOKUP('Xlookup set'!$S487,'Xlookup set'!$A$1:$R$1200,14,FALSE)=0,"",VLOOKUP('Xlookup set'!$S487,'Xlookup set'!$A$1:$R$1200,14,FALSE)),"")</f>
        <v/>
      </c>
      <c r="N487" t="str">
        <f>IFERROR(IF(VLOOKUP('Xlookup set'!$S487,'Xlookup set'!$A$1:$R$1200,15,FALSE)=0,"",VLOOKUP('Xlookup set'!$S487,'Xlookup set'!$A$1:$R$1200,15,FALSE)),"")</f>
        <v/>
      </c>
      <c r="O487" t="str">
        <f>IFERROR(IF(VLOOKUP('Xlookup set'!$S487,'Xlookup set'!$A$1:$R$1200,16,FALSE)=0,"",VLOOKUP('Xlookup set'!$S487,'Xlookup set'!$A$1:$R$1200,16,FALSE)),"")</f>
        <v/>
      </c>
      <c r="P487" t="str">
        <f t="array" aca="1" ref="P487" ca="1">IFERROR(Y2IF(VLOOKUP('Xlookup set'!$S487,'Xlookup set'!$A$1:$R$1200,17,FALSE)=0,"",VLOOKUP('Xlookup set'!$S487,'Xlookup set'!$A$1:$R$1200,17,FALSE)),"")</f>
        <v/>
      </c>
      <c r="Q487" t="str">
        <f>IFERROR(IF(VLOOKUP('Xlookup set'!$S487,'Xlookup set'!$A$1:$R$1200,18,FALSE)=0,"",VLOOKUP('Xlookup set'!$S487,'Xlookup set'!$A$1:$R$1200,18,FALSE)),"")</f>
        <v/>
      </c>
    </row>
    <row r="488" spans="1:17">
      <c r="A488" t="str">
        <f>IFERROR(VLOOKUP('Xlookup set'!$S488,'Xlookup set'!$A$1:$R$1200,2,FALSE),"")</f>
        <v/>
      </c>
      <c r="B488" t="str">
        <f>IF(I488&lt;&gt;"",ドッグキャリー!$I$2,"")</f>
        <v/>
      </c>
      <c r="C488" t="str">
        <f t="shared" si="18"/>
        <v/>
      </c>
      <c r="D488" t="str">
        <f t="shared" si="19"/>
        <v/>
      </c>
      <c r="E488" t="str">
        <f>IFERROR(IF(VLOOKUP('Xlookup set'!$S488,'Xlookup set'!$A$1:$R$1200,6,FALSE)=0,"",VLOOKUP('Xlookup set'!$S488,'Xlookup set'!$A$1:$R$1200,6,FALSE)),"")</f>
        <v/>
      </c>
      <c r="F488" t="str">
        <f t="array" aca="1" ref="F488" ca="1">IFERROR(F(VLOOKUP('Xlookup set'!$S488,'Xlookup set'!$A$1:$R$1200,7,FALSE)=0,"",VLOOKUP('Xlookup set'!$S488,'Xlookup set'!$A$1:$R$1200,7,FALSE)),"")</f>
        <v/>
      </c>
      <c r="G488" t="str">
        <f>IFERROR(IF(VLOOKUP('Xlookup set'!$S488,'Xlookup set'!$A$1:$R$1200,8,FALSE)=0,"",VLOOKUP('Xlookup set'!$S488,'Xlookup set'!$A$1:$R$1200,8,FALSE)),"")</f>
        <v/>
      </c>
      <c r="H488" s="89" t="str">
        <f>IFERROR(IF(VLOOKUP('Xlookup set'!$S488,'Xlookup set'!$A$1:$R$1200,9,FALSE)=0,"",VLOOKUP('Xlookup set'!$S488,'Xlookup set'!$A$1:$R$1200,9,FALSE)),"")</f>
        <v/>
      </c>
      <c r="I488" t="str">
        <f>IFERROR(IF(VLOOKUP('Xlookup set'!$S488,'Xlookup set'!$A$1:$R$1200,10,FALSE)=0,"",VLOOKUP('Xlookup set'!$S488,'Xlookup set'!$A$1:$R$1200,10,FALSE)),"")</f>
        <v/>
      </c>
      <c r="J488" t="str">
        <f>IFERROR(IF(VLOOKUP('Xlookup set'!$S488,'Xlookup set'!$A$1:$R$1200,11,FALSE)=0,"",VLOOKUP('Xlookup set'!$S488,'Xlookup set'!$A$1:$R$1200,11,FALSE)),"")</f>
        <v/>
      </c>
      <c r="K488" t="str">
        <f>IFERROR(IF(VLOOKUP('Xlookup set'!$S488,'Xlookup set'!$A$1:$R$1200,12,FALSE)=0,"",VLOOKUP('Xlookup set'!$S488,'Xlookup set'!$A$1:$R$1200,12,FALSE)),"")</f>
        <v/>
      </c>
      <c r="L488" t="str">
        <f>IFERROR(IF(VLOOKUP('Xlookup set'!$S488,'Xlookup set'!$A$1:$R$1200,13,FALSE)=0,"",VLOOKUP('Xlookup set'!$S488,'Xlookup set'!$A$1:$R$1200,13,FALSE)),"")</f>
        <v/>
      </c>
      <c r="M488" t="str">
        <f>IFERROR(IF(VLOOKUP('Xlookup set'!$S488,'Xlookup set'!$A$1:$R$1200,14,FALSE)=0,"",VLOOKUP('Xlookup set'!$S488,'Xlookup set'!$A$1:$R$1200,14,FALSE)),"")</f>
        <v/>
      </c>
      <c r="N488" t="str">
        <f>IFERROR(IF(VLOOKUP('Xlookup set'!$S488,'Xlookup set'!$A$1:$R$1200,15,FALSE)=0,"",VLOOKUP('Xlookup set'!$S488,'Xlookup set'!$A$1:$R$1200,15,FALSE)),"")</f>
        <v/>
      </c>
      <c r="O488" t="str">
        <f>IFERROR(IF(VLOOKUP('Xlookup set'!$S488,'Xlookup set'!$A$1:$R$1200,16,FALSE)=0,"",VLOOKUP('Xlookup set'!$S488,'Xlookup set'!$A$1:$R$1200,16,FALSE)),"")</f>
        <v/>
      </c>
      <c r="P488" t="str">
        <f t="array" aca="1" ref="P488" ca="1">IFERROR(Y2IF(VLOOKUP('Xlookup set'!$S488,'Xlookup set'!$A$1:$R$1200,17,FALSE)=0,"",VLOOKUP('Xlookup set'!$S488,'Xlookup set'!$A$1:$R$1200,17,FALSE)),"")</f>
        <v/>
      </c>
      <c r="Q488" t="str">
        <f>IFERROR(IF(VLOOKUP('Xlookup set'!$S488,'Xlookup set'!$A$1:$R$1200,18,FALSE)=0,"",VLOOKUP('Xlookup set'!$S488,'Xlookup set'!$A$1:$R$1200,18,FALSE)),"")</f>
        <v/>
      </c>
    </row>
    <row r="489" spans="1:17">
      <c r="A489" t="str">
        <f>IFERROR(VLOOKUP('Xlookup set'!$S489,'Xlookup set'!$A$1:$R$1200,2,FALSE),"")</f>
        <v/>
      </c>
      <c r="B489" t="str">
        <f>IF(I489&lt;&gt;"",ドッグキャリー!$I$2,"")</f>
        <v/>
      </c>
      <c r="C489" t="str">
        <f t="shared" si="18"/>
        <v/>
      </c>
      <c r="D489" t="str">
        <f t="shared" si="19"/>
        <v/>
      </c>
      <c r="E489" t="str">
        <f>IFERROR(IF(VLOOKUP('Xlookup set'!$S489,'Xlookup set'!$A$1:$R$1200,6,FALSE)=0,"",VLOOKUP('Xlookup set'!$S489,'Xlookup set'!$A$1:$R$1200,6,FALSE)),"")</f>
        <v/>
      </c>
      <c r="F489" t="str">
        <f t="array" aca="1" ref="F489" ca="1">IFERROR(F(VLOOKUP('Xlookup set'!$S489,'Xlookup set'!$A$1:$R$1200,7,FALSE)=0,"",VLOOKUP('Xlookup set'!$S489,'Xlookup set'!$A$1:$R$1200,7,FALSE)),"")</f>
        <v/>
      </c>
      <c r="G489" t="str">
        <f>IFERROR(IF(VLOOKUP('Xlookup set'!$S489,'Xlookup set'!$A$1:$R$1200,8,FALSE)=0,"",VLOOKUP('Xlookup set'!$S489,'Xlookup set'!$A$1:$R$1200,8,FALSE)),"")</f>
        <v/>
      </c>
      <c r="H489" s="89" t="str">
        <f>IFERROR(IF(VLOOKUP('Xlookup set'!$S489,'Xlookup set'!$A$1:$R$1200,9,FALSE)=0,"",VLOOKUP('Xlookup set'!$S489,'Xlookup set'!$A$1:$R$1200,9,FALSE)),"")</f>
        <v/>
      </c>
      <c r="I489" t="str">
        <f>IFERROR(IF(VLOOKUP('Xlookup set'!$S489,'Xlookup set'!$A$1:$R$1200,10,FALSE)=0,"",VLOOKUP('Xlookup set'!$S489,'Xlookup set'!$A$1:$R$1200,10,FALSE)),"")</f>
        <v/>
      </c>
      <c r="J489" t="str">
        <f>IFERROR(IF(VLOOKUP('Xlookup set'!$S489,'Xlookup set'!$A$1:$R$1200,11,FALSE)=0,"",VLOOKUP('Xlookup set'!$S489,'Xlookup set'!$A$1:$R$1200,11,FALSE)),"")</f>
        <v/>
      </c>
      <c r="K489" t="str">
        <f>IFERROR(IF(VLOOKUP('Xlookup set'!$S489,'Xlookup set'!$A$1:$R$1200,12,FALSE)=0,"",VLOOKUP('Xlookup set'!$S489,'Xlookup set'!$A$1:$R$1200,12,FALSE)),"")</f>
        <v/>
      </c>
      <c r="L489" t="str">
        <f>IFERROR(IF(VLOOKUP('Xlookup set'!$S489,'Xlookup set'!$A$1:$R$1200,13,FALSE)=0,"",VLOOKUP('Xlookup set'!$S489,'Xlookup set'!$A$1:$R$1200,13,FALSE)),"")</f>
        <v/>
      </c>
      <c r="M489" t="str">
        <f>IFERROR(IF(VLOOKUP('Xlookup set'!$S489,'Xlookup set'!$A$1:$R$1200,14,FALSE)=0,"",VLOOKUP('Xlookup set'!$S489,'Xlookup set'!$A$1:$R$1200,14,FALSE)),"")</f>
        <v/>
      </c>
      <c r="N489" t="str">
        <f>IFERROR(IF(VLOOKUP('Xlookup set'!$S489,'Xlookup set'!$A$1:$R$1200,15,FALSE)=0,"",VLOOKUP('Xlookup set'!$S489,'Xlookup set'!$A$1:$R$1200,15,FALSE)),"")</f>
        <v/>
      </c>
      <c r="O489" t="str">
        <f>IFERROR(IF(VLOOKUP('Xlookup set'!$S489,'Xlookup set'!$A$1:$R$1200,16,FALSE)=0,"",VLOOKUP('Xlookup set'!$S489,'Xlookup set'!$A$1:$R$1200,16,FALSE)),"")</f>
        <v/>
      </c>
      <c r="P489" t="str">
        <f t="array" aca="1" ref="P489" ca="1">IFERROR(Y2IF(VLOOKUP('Xlookup set'!$S489,'Xlookup set'!$A$1:$R$1200,17,FALSE)=0,"",VLOOKUP('Xlookup set'!$S489,'Xlookup set'!$A$1:$R$1200,17,FALSE)),"")</f>
        <v/>
      </c>
      <c r="Q489" t="str">
        <f>IFERROR(IF(VLOOKUP('Xlookup set'!$S489,'Xlookup set'!$A$1:$R$1200,18,FALSE)=0,"",VLOOKUP('Xlookup set'!$S489,'Xlookup set'!$A$1:$R$1200,18,FALSE)),"")</f>
        <v/>
      </c>
    </row>
    <row r="490" spans="1:17">
      <c r="A490" t="str">
        <f>IFERROR(VLOOKUP('Xlookup set'!$S490,'Xlookup set'!$A$1:$R$1200,2,FALSE),"")</f>
        <v/>
      </c>
      <c r="B490" t="str">
        <f>IF(I490&lt;&gt;"",ドッグキャリー!$I$2,"")</f>
        <v/>
      </c>
      <c r="C490" t="str">
        <f t="shared" si="18"/>
        <v/>
      </c>
      <c r="D490" t="str">
        <f t="shared" si="19"/>
        <v/>
      </c>
      <c r="E490" t="str">
        <f>IFERROR(IF(VLOOKUP('Xlookup set'!$S490,'Xlookup set'!$A$1:$R$1200,6,FALSE)=0,"",VLOOKUP('Xlookup set'!$S490,'Xlookup set'!$A$1:$R$1200,6,FALSE)),"")</f>
        <v/>
      </c>
      <c r="F490" t="str">
        <f t="array" aca="1" ref="F490" ca="1">IFERROR(F(VLOOKUP('Xlookup set'!$S490,'Xlookup set'!$A$1:$R$1200,7,FALSE)=0,"",VLOOKUP('Xlookup set'!$S490,'Xlookup set'!$A$1:$R$1200,7,FALSE)),"")</f>
        <v/>
      </c>
      <c r="G490" t="str">
        <f>IFERROR(IF(VLOOKUP('Xlookup set'!$S490,'Xlookup set'!$A$1:$R$1200,8,FALSE)=0,"",VLOOKUP('Xlookup set'!$S490,'Xlookup set'!$A$1:$R$1200,8,FALSE)),"")</f>
        <v/>
      </c>
      <c r="H490" s="89" t="str">
        <f>IFERROR(IF(VLOOKUP('Xlookup set'!$S490,'Xlookup set'!$A$1:$R$1200,9,FALSE)=0,"",VLOOKUP('Xlookup set'!$S490,'Xlookup set'!$A$1:$R$1200,9,FALSE)),"")</f>
        <v/>
      </c>
      <c r="I490" t="str">
        <f>IFERROR(IF(VLOOKUP('Xlookup set'!$S490,'Xlookup set'!$A$1:$R$1200,10,FALSE)=0,"",VLOOKUP('Xlookup set'!$S490,'Xlookup set'!$A$1:$R$1200,10,FALSE)),"")</f>
        <v/>
      </c>
      <c r="J490" t="str">
        <f>IFERROR(IF(VLOOKUP('Xlookup set'!$S490,'Xlookup set'!$A$1:$R$1200,11,FALSE)=0,"",VLOOKUP('Xlookup set'!$S490,'Xlookup set'!$A$1:$R$1200,11,FALSE)),"")</f>
        <v/>
      </c>
      <c r="K490" t="str">
        <f>IFERROR(IF(VLOOKUP('Xlookup set'!$S490,'Xlookup set'!$A$1:$R$1200,12,FALSE)=0,"",VLOOKUP('Xlookup set'!$S490,'Xlookup set'!$A$1:$R$1200,12,FALSE)),"")</f>
        <v/>
      </c>
      <c r="L490" t="str">
        <f>IFERROR(IF(VLOOKUP('Xlookup set'!$S490,'Xlookup set'!$A$1:$R$1200,13,FALSE)=0,"",VLOOKUP('Xlookup set'!$S490,'Xlookup set'!$A$1:$R$1200,13,FALSE)),"")</f>
        <v/>
      </c>
      <c r="M490" t="str">
        <f>IFERROR(IF(VLOOKUP('Xlookup set'!$S490,'Xlookup set'!$A$1:$R$1200,14,FALSE)=0,"",VLOOKUP('Xlookup set'!$S490,'Xlookup set'!$A$1:$R$1200,14,FALSE)),"")</f>
        <v/>
      </c>
      <c r="N490" t="str">
        <f>IFERROR(IF(VLOOKUP('Xlookup set'!$S490,'Xlookup set'!$A$1:$R$1200,15,FALSE)=0,"",VLOOKUP('Xlookup set'!$S490,'Xlookup set'!$A$1:$R$1200,15,FALSE)),"")</f>
        <v/>
      </c>
      <c r="O490" t="str">
        <f>IFERROR(IF(VLOOKUP('Xlookup set'!$S490,'Xlookup set'!$A$1:$R$1200,16,FALSE)=0,"",VLOOKUP('Xlookup set'!$S490,'Xlookup set'!$A$1:$R$1200,16,FALSE)),"")</f>
        <v/>
      </c>
      <c r="P490" t="str">
        <f t="array" aca="1" ref="P490" ca="1">IFERROR(Y2IF(VLOOKUP('Xlookup set'!$S490,'Xlookup set'!$A$1:$R$1200,17,FALSE)=0,"",VLOOKUP('Xlookup set'!$S490,'Xlookup set'!$A$1:$R$1200,17,FALSE)),"")</f>
        <v/>
      </c>
      <c r="Q490" t="str">
        <f>IFERROR(IF(VLOOKUP('Xlookup set'!$S490,'Xlookup set'!$A$1:$R$1200,18,FALSE)=0,"",VLOOKUP('Xlookup set'!$S490,'Xlookup set'!$A$1:$R$1200,18,FALSE)),"")</f>
        <v/>
      </c>
    </row>
    <row r="491" spans="1:17">
      <c r="A491" t="str">
        <f>IFERROR(VLOOKUP('Xlookup set'!$S491,'Xlookup set'!$A$1:$R$1200,2,FALSE),"")</f>
        <v/>
      </c>
      <c r="B491" t="str">
        <f>IF(I491&lt;&gt;"",ドッグキャリー!$I$2,"")</f>
        <v/>
      </c>
      <c r="C491" t="str">
        <f t="shared" si="18"/>
        <v/>
      </c>
      <c r="D491" t="str">
        <f t="shared" si="19"/>
        <v/>
      </c>
      <c r="E491" t="str">
        <f>IFERROR(IF(VLOOKUP('Xlookup set'!$S491,'Xlookup set'!$A$1:$R$1200,6,FALSE)=0,"",VLOOKUP('Xlookup set'!$S491,'Xlookup set'!$A$1:$R$1200,6,FALSE)),"")</f>
        <v/>
      </c>
      <c r="F491" t="str">
        <f t="array" aca="1" ref="F491" ca="1">IFERROR(F(VLOOKUP('Xlookup set'!$S491,'Xlookup set'!$A$1:$R$1200,7,FALSE)=0,"",VLOOKUP('Xlookup set'!$S491,'Xlookup set'!$A$1:$R$1200,7,FALSE)),"")</f>
        <v/>
      </c>
      <c r="G491" t="str">
        <f>IFERROR(IF(VLOOKUP('Xlookup set'!$S491,'Xlookup set'!$A$1:$R$1200,8,FALSE)=0,"",VLOOKUP('Xlookup set'!$S491,'Xlookup set'!$A$1:$R$1200,8,FALSE)),"")</f>
        <v/>
      </c>
      <c r="H491" s="89" t="str">
        <f>IFERROR(IF(VLOOKUP('Xlookup set'!$S491,'Xlookup set'!$A$1:$R$1200,9,FALSE)=0,"",VLOOKUP('Xlookup set'!$S491,'Xlookup set'!$A$1:$R$1200,9,FALSE)),"")</f>
        <v/>
      </c>
      <c r="I491" t="str">
        <f>IFERROR(IF(VLOOKUP('Xlookup set'!$S491,'Xlookup set'!$A$1:$R$1200,10,FALSE)=0,"",VLOOKUP('Xlookup set'!$S491,'Xlookup set'!$A$1:$R$1200,10,FALSE)),"")</f>
        <v/>
      </c>
      <c r="J491" t="str">
        <f>IFERROR(IF(VLOOKUP('Xlookup set'!$S491,'Xlookup set'!$A$1:$R$1200,11,FALSE)=0,"",VLOOKUP('Xlookup set'!$S491,'Xlookup set'!$A$1:$R$1200,11,FALSE)),"")</f>
        <v/>
      </c>
      <c r="K491" t="str">
        <f>IFERROR(IF(VLOOKUP('Xlookup set'!$S491,'Xlookup set'!$A$1:$R$1200,12,FALSE)=0,"",VLOOKUP('Xlookup set'!$S491,'Xlookup set'!$A$1:$R$1200,12,FALSE)),"")</f>
        <v/>
      </c>
      <c r="L491" t="str">
        <f>IFERROR(IF(VLOOKUP('Xlookup set'!$S491,'Xlookup set'!$A$1:$R$1200,13,FALSE)=0,"",VLOOKUP('Xlookup set'!$S491,'Xlookup set'!$A$1:$R$1200,13,FALSE)),"")</f>
        <v/>
      </c>
      <c r="M491" t="str">
        <f>IFERROR(IF(VLOOKUP('Xlookup set'!$S491,'Xlookup set'!$A$1:$R$1200,14,FALSE)=0,"",VLOOKUP('Xlookup set'!$S491,'Xlookup set'!$A$1:$R$1200,14,FALSE)),"")</f>
        <v/>
      </c>
      <c r="N491" t="str">
        <f>IFERROR(IF(VLOOKUP('Xlookup set'!$S491,'Xlookup set'!$A$1:$R$1200,15,FALSE)=0,"",VLOOKUP('Xlookup set'!$S491,'Xlookup set'!$A$1:$R$1200,15,FALSE)),"")</f>
        <v/>
      </c>
      <c r="O491" t="str">
        <f>IFERROR(IF(VLOOKUP('Xlookup set'!$S491,'Xlookup set'!$A$1:$R$1200,16,FALSE)=0,"",VLOOKUP('Xlookup set'!$S491,'Xlookup set'!$A$1:$R$1200,16,FALSE)),"")</f>
        <v/>
      </c>
      <c r="P491" t="str">
        <f t="array" aca="1" ref="P491" ca="1">IFERROR(Y2IF(VLOOKUP('Xlookup set'!$S491,'Xlookup set'!$A$1:$R$1200,17,FALSE)=0,"",VLOOKUP('Xlookup set'!$S491,'Xlookup set'!$A$1:$R$1200,17,FALSE)),"")</f>
        <v/>
      </c>
      <c r="Q491" t="str">
        <f>IFERROR(IF(VLOOKUP('Xlookup set'!$S491,'Xlookup set'!$A$1:$R$1200,18,FALSE)=0,"",VLOOKUP('Xlookup set'!$S491,'Xlookup set'!$A$1:$R$1200,18,FALSE)),"")</f>
        <v/>
      </c>
    </row>
    <row r="492" spans="1:17">
      <c r="A492" t="str">
        <f>IFERROR(VLOOKUP('Xlookup set'!$S492,'Xlookup set'!$A$1:$R$1200,2,FALSE),"")</f>
        <v/>
      </c>
      <c r="B492" t="str">
        <f>IF(I492&lt;&gt;"",ドッグキャリー!$I$2,"")</f>
        <v/>
      </c>
      <c r="C492" t="str">
        <f t="shared" si="18"/>
        <v/>
      </c>
      <c r="D492" t="str">
        <f t="shared" si="19"/>
        <v/>
      </c>
      <c r="E492" t="str">
        <f>IFERROR(IF(VLOOKUP('Xlookup set'!$S492,'Xlookup set'!$A$1:$R$1200,6,FALSE)=0,"",VLOOKUP('Xlookup set'!$S492,'Xlookup set'!$A$1:$R$1200,6,FALSE)),"")</f>
        <v/>
      </c>
      <c r="F492" t="str">
        <f t="array" aca="1" ref="F492" ca="1">IFERROR(F(VLOOKUP('Xlookup set'!$S492,'Xlookup set'!$A$1:$R$1200,7,FALSE)=0,"",VLOOKUP('Xlookup set'!$S492,'Xlookup set'!$A$1:$R$1200,7,FALSE)),"")</f>
        <v/>
      </c>
      <c r="G492" t="str">
        <f>IFERROR(IF(VLOOKUP('Xlookup set'!$S492,'Xlookup set'!$A$1:$R$1200,8,FALSE)=0,"",VLOOKUP('Xlookup set'!$S492,'Xlookup set'!$A$1:$R$1200,8,FALSE)),"")</f>
        <v/>
      </c>
      <c r="H492" s="89" t="str">
        <f>IFERROR(IF(VLOOKUP('Xlookup set'!$S492,'Xlookup set'!$A$1:$R$1200,9,FALSE)=0,"",VLOOKUP('Xlookup set'!$S492,'Xlookup set'!$A$1:$R$1200,9,FALSE)),"")</f>
        <v/>
      </c>
      <c r="I492" t="str">
        <f>IFERROR(IF(VLOOKUP('Xlookup set'!$S492,'Xlookup set'!$A$1:$R$1200,10,FALSE)=0,"",VLOOKUP('Xlookup set'!$S492,'Xlookup set'!$A$1:$R$1200,10,FALSE)),"")</f>
        <v/>
      </c>
      <c r="J492" t="str">
        <f>IFERROR(IF(VLOOKUP('Xlookup set'!$S492,'Xlookup set'!$A$1:$R$1200,11,FALSE)=0,"",VLOOKUP('Xlookup set'!$S492,'Xlookup set'!$A$1:$R$1200,11,FALSE)),"")</f>
        <v/>
      </c>
      <c r="K492" t="str">
        <f>IFERROR(IF(VLOOKUP('Xlookup set'!$S492,'Xlookup set'!$A$1:$R$1200,12,FALSE)=0,"",VLOOKUP('Xlookup set'!$S492,'Xlookup set'!$A$1:$R$1200,12,FALSE)),"")</f>
        <v/>
      </c>
      <c r="L492" t="str">
        <f>IFERROR(IF(VLOOKUP('Xlookup set'!$S492,'Xlookup set'!$A$1:$R$1200,13,FALSE)=0,"",VLOOKUP('Xlookup set'!$S492,'Xlookup set'!$A$1:$R$1200,13,FALSE)),"")</f>
        <v/>
      </c>
      <c r="M492" t="str">
        <f>IFERROR(IF(VLOOKUP('Xlookup set'!$S492,'Xlookup set'!$A$1:$R$1200,14,FALSE)=0,"",VLOOKUP('Xlookup set'!$S492,'Xlookup set'!$A$1:$R$1200,14,FALSE)),"")</f>
        <v/>
      </c>
      <c r="N492" t="str">
        <f>IFERROR(IF(VLOOKUP('Xlookup set'!$S492,'Xlookup set'!$A$1:$R$1200,15,FALSE)=0,"",VLOOKUP('Xlookup set'!$S492,'Xlookup set'!$A$1:$R$1200,15,FALSE)),"")</f>
        <v/>
      </c>
      <c r="O492" t="str">
        <f>IFERROR(IF(VLOOKUP('Xlookup set'!$S492,'Xlookup set'!$A$1:$R$1200,16,FALSE)=0,"",VLOOKUP('Xlookup set'!$S492,'Xlookup set'!$A$1:$R$1200,16,FALSE)),"")</f>
        <v/>
      </c>
      <c r="P492" t="str">
        <f t="array" aca="1" ref="P492" ca="1">IFERROR(Y2IF(VLOOKUP('Xlookup set'!$S492,'Xlookup set'!$A$1:$R$1200,17,FALSE)=0,"",VLOOKUP('Xlookup set'!$S492,'Xlookup set'!$A$1:$R$1200,17,FALSE)),"")</f>
        <v/>
      </c>
      <c r="Q492" t="str">
        <f>IFERROR(IF(VLOOKUP('Xlookup set'!$S492,'Xlookup set'!$A$1:$R$1200,18,FALSE)=0,"",VLOOKUP('Xlookup set'!$S492,'Xlookup set'!$A$1:$R$1200,18,FALSE)),"")</f>
        <v/>
      </c>
    </row>
    <row r="493" spans="1:17">
      <c r="A493" t="str">
        <f>IFERROR(VLOOKUP('Xlookup set'!$S493,'Xlookup set'!$A$1:$R$1200,2,FALSE),"")</f>
        <v/>
      </c>
      <c r="B493" t="str">
        <f>IF(I493&lt;&gt;"",ドッグキャリー!$I$2,"")</f>
        <v/>
      </c>
      <c r="C493" t="str">
        <f t="shared" si="18"/>
        <v/>
      </c>
      <c r="D493" t="str">
        <f t="shared" si="19"/>
        <v/>
      </c>
      <c r="E493" t="str">
        <f>IFERROR(IF(VLOOKUP('Xlookup set'!$S493,'Xlookup set'!$A$1:$R$1200,6,FALSE)=0,"",VLOOKUP('Xlookup set'!$S493,'Xlookup set'!$A$1:$R$1200,6,FALSE)),"")</f>
        <v/>
      </c>
      <c r="F493" t="str">
        <f t="array" aca="1" ref="F493" ca="1">IFERROR(F(VLOOKUP('Xlookup set'!$S493,'Xlookup set'!$A$1:$R$1200,7,FALSE)=0,"",VLOOKUP('Xlookup set'!$S493,'Xlookup set'!$A$1:$R$1200,7,FALSE)),"")</f>
        <v/>
      </c>
      <c r="G493" t="str">
        <f>IFERROR(IF(VLOOKUP('Xlookup set'!$S493,'Xlookup set'!$A$1:$R$1200,8,FALSE)=0,"",VLOOKUP('Xlookup set'!$S493,'Xlookup set'!$A$1:$R$1200,8,FALSE)),"")</f>
        <v/>
      </c>
      <c r="H493" s="89" t="str">
        <f>IFERROR(IF(VLOOKUP('Xlookup set'!$S493,'Xlookup set'!$A$1:$R$1200,9,FALSE)=0,"",VLOOKUP('Xlookup set'!$S493,'Xlookup set'!$A$1:$R$1200,9,FALSE)),"")</f>
        <v/>
      </c>
      <c r="I493" t="str">
        <f>IFERROR(IF(VLOOKUP('Xlookup set'!$S493,'Xlookup set'!$A$1:$R$1200,10,FALSE)=0,"",VLOOKUP('Xlookup set'!$S493,'Xlookup set'!$A$1:$R$1200,10,FALSE)),"")</f>
        <v/>
      </c>
      <c r="J493" t="str">
        <f>IFERROR(IF(VLOOKUP('Xlookup set'!$S493,'Xlookup set'!$A$1:$R$1200,11,FALSE)=0,"",VLOOKUP('Xlookup set'!$S493,'Xlookup set'!$A$1:$R$1200,11,FALSE)),"")</f>
        <v/>
      </c>
      <c r="K493" t="str">
        <f>IFERROR(IF(VLOOKUP('Xlookup set'!$S493,'Xlookup set'!$A$1:$R$1200,12,FALSE)=0,"",VLOOKUP('Xlookup set'!$S493,'Xlookup set'!$A$1:$R$1200,12,FALSE)),"")</f>
        <v/>
      </c>
      <c r="L493" t="str">
        <f>IFERROR(IF(VLOOKUP('Xlookup set'!$S493,'Xlookup set'!$A$1:$R$1200,13,FALSE)=0,"",VLOOKUP('Xlookup set'!$S493,'Xlookup set'!$A$1:$R$1200,13,FALSE)),"")</f>
        <v/>
      </c>
      <c r="M493" t="str">
        <f>IFERROR(IF(VLOOKUP('Xlookup set'!$S493,'Xlookup set'!$A$1:$R$1200,14,FALSE)=0,"",VLOOKUP('Xlookup set'!$S493,'Xlookup set'!$A$1:$R$1200,14,FALSE)),"")</f>
        <v/>
      </c>
      <c r="N493" t="str">
        <f>IFERROR(IF(VLOOKUP('Xlookup set'!$S493,'Xlookup set'!$A$1:$R$1200,15,FALSE)=0,"",VLOOKUP('Xlookup set'!$S493,'Xlookup set'!$A$1:$R$1200,15,FALSE)),"")</f>
        <v/>
      </c>
      <c r="O493" t="str">
        <f>IFERROR(IF(VLOOKUP('Xlookup set'!$S493,'Xlookup set'!$A$1:$R$1200,16,FALSE)=0,"",VLOOKUP('Xlookup set'!$S493,'Xlookup set'!$A$1:$R$1200,16,FALSE)),"")</f>
        <v/>
      </c>
      <c r="P493" t="str">
        <f t="array" aca="1" ref="P493" ca="1">IFERROR(Y2IF(VLOOKUP('Xlookup set'!$S493,'Xlookup set'!$A$1:$R$1200,17,FALSE)=0,"",VLOOKUP('Xlookup set'!$S493,'Xlookup set'!$A$1:$R$1200,17,FALSE)),"")</f>
        <v/>
      </c>
      <c r="Q493" t="str">
        <f>IFERROR(IF(VLOOKUP('Xlookup set'!$S493,'Xlookup set'!$A$1:$R$1200,18,FALSE)=0,"",VLOOKUP('Xlookup set'!$S493,'Xlookup set'!$A$1:$R$1200,18,FALSE)),"")</f>
        <v/>
      </c>
    </row>
    <row r="494" spans="1:17">
      <c r="A494" t="str">
        <f>IFERROR(VLOOKUP('Xlookup set'!$S494,'Xlookup set'!$A$1:$R$1200,2,FALSE),"")</f>
        <v/>
      </c>
      <c r="B494" t="str">
        <f>IF(I494&lt;&gt;"",ドッグキャリー!$I$2,"")</f>
        <v/>
      </c>
      <c r="C494" t="str">
        <f t="shared" si="18"/>
        <v/>
      </c>
      <c r="D494" t="str">
        <f t="shared" si="19"/>
        <v/>
      </c>
      <c r="E494" t="str">
        <f>IFERROR(IF(VLOOKUP('Xlookup set'!$S494,'Xlookup set'!$A$1:$R$1200,6,FALSE)=0,"",VLOOKUP('Xlookup set'!$S494,'Xlookup set'!$A$1:$R$1200,6,FALSE)),"")</f>
        <v/>
      </c>
      <c r="F494" t="str">
        <f t="array" aca="1" ref="F494" ca="1">IFERROR(F(VLOOKUP('Xlookup set'!$S494,'Xlookup set'!$A$1:$R$1200,7,FALSE)=0,"",VLOOKUP('Xlookup set'!$S494,'Xlookup set'!$A$1:$R$1200,7,FALSE)),"")</f>
        <v/>
      </c>
      <c r="G494" t="str">
        <f>IFERROR(IF(VLOOKUP('Xlookup set'!$S494,'Xlookup set'!$A$1:$R$1200,8,FALSE)=0,"",VLOOKUP('Xlookup set'!$S494,'Xlookup set'!$A$1:$R$1200,8,FALSE)),"")</f>
        <v/>
      </c>
      <c r="H494" s="89" t="str">
        <f>IFERROR(IF(VLOOKUP('Xlookup set'!$S494,'Xlookup set'!$A$1:$R$1200,9,FALSE)=0,"",VLOOKUP('Xlookup set'!$S494,'Xlookup set'!$A$1:$R$1200,9,FALSE)),"")</f>
        <v/>
      </c>
      <c r="I494" t="str">
        <f>IFERROR(IF(VLOOKUP('Xlookup set'!$S494,'Xlookup set'!$A$1:$R$1200,10,FALSE)=0,"",VLOOKUP('Xlookup set'!$S494,'Xlookup set'!$A$1:$R$1200,10,FALSE)),"")</f>
        <v/>
      </c>
      <c r="J494" t="str">
        <f>IFERROR(IF(VLOOKUP('Xlookup set'!$S494,'Xlookup set'!$A$1:$R$1200,11,FALSE)=0,"",VLOOKUP('Xlookup set'!$S494,'Xlookup set'!$A$1:$R$1200,11,FALSE)),"")</f>
        <v/>
      </c>
      <c r="K494" t="str">
        <f>IFERROR(IF(VLOOKUP('Xlookup set'!$S494,'Xlookup set'!$A$1:$R$1200,12,FALSE)=0,"",VLOOKUP('Xlookup set'!$S494,'Xlookup set'!$A$1:$R$1200,12,FALSE)),"")</f>
        <v/>
      </c>
      <c r="L494" t="str">
        <f>IFERROR(IF(VLOOKUP('Xlookup set'!$S494,'Xlookup set'!$A$1:$R$1200,13,FALSE)=0,"",VLOOKUP('Xlookup set'!$S494,'Xlookup set'!$A$1:$R$1200,13,FALSE)),"")</f>
        <v/>
      </c>
      <c r="M494" t="str">
        <f>IFERROR(IF(VLOOKUP('Xlookup set'!$S494,'Xlookup set'!$A$1:$R$1200,14,FALSE)=0,"",VLOOKUP('Xlookup set'!$S494,'Xlookup set'!$A$1:$R$1200,14,FALSE)),"")</f>
        <v/>
      </c>
      <c r="N494" t="str">
        <f>IFERROR(IF(VLOOKUP('Xlookup set'!$S494,'Xlookup set'!$A$1:$R$1200,15,FALSE)=0,"",VLOOKUP('Xlookup set'!$S494,'Xlookup set'!$A$1:$R$1200,15,FALSE)),"")</f>
        <v/>
      </c>
      <c r="O494" t="str">
        <f>IFERROR(IF(VLOOKUP('Xlookup set'!$S494,'Xlookup set'!$A$1:$R$1200,16,FALSE)=0,"",VLOOKUP('Xlookup set'!$S494,'Xlookup set'!$A$1:$R$1200,16,FALSE)),"")</f>
        <v/>
      </c>
      <c r="P494" t="str">
        <f t="array" aca="1" ref="P494" ca="1">IFERROR(Y2IF(VLOOKUP('Xlookup set'!$S494,'Xlookup set'!$A$1:$R$1200,17,FALSE)=0,"",VLOOKUP('Xlookup set'!$S494,'Xlookup set'!$A$1:$R$1200,17,FALSE)),"")</f>
        <v/>
      </c>
      <c r="Q494" t="str">
        <f>IFERROR(IF(VLOOKUP('Xlookup set'!$S494,'Xlookup set'!$A$1:$R$1200,18,FALSE)=0,"",VLOOKUP('Xlookup set'!$S494,'Xlookup set'!$A$1:$R$1200,18,FALSE)),"")</f>
        <v/>
      </c>
    </row>
    <row r="495" spans="1:17">
      <c r="A495" t="str">
        <f>IFERROR(VLOOKUP('Xlookup set'!$S495,'Xlookup set'!$A$1:$R$1200,2,FALSE),"")</f>
        <v/>
      </c>
      <c r="B495" t="str">
        <f>IF(I495&lt;&gt;"",ドッグキャリー!$I$2,"")</f>
        <v/>
      </c>
      <c r="C495" t="str">
        <f t="shared" si="18"/>
        <v/>
      </c>
      <c r="D495" t="str">
        <f t="shared" si="19"/>
        <v/>
      </c>
      <c r="E495" t="str">
        <f>IFERROR(IF(VLOOKUP('Xlookup set'!$S495,'Xlookup set'!$A$1:$R$1200,6,FALSE)=0,"",VLOOKUP('Xlookup set'!$S495,'Xlookup set'!$A$1:$R$1200,6,FALSE)),"")</f>
        <v/>
      </c>
      <c r="F495" t="str">
        <f t="array" aca="1" ref="F495" ca="1">IFERROR(F(VLOOKUP('Xlookup set'!$S495,'Xlookup set'!$A$1:$R$1200,7,FALSE)=0,"",VLOOKUP('Xlookup set'!$S495,'Xlookup set'!$A$1:$R$1200,7,FALSE)),"")</f>
        <v/>
      </c>
      <c r="G495" t="str">
        <f>IFERROR(IF(VLOOKUP('Xlookup set'!$S495,'Xlookup set'!$A$1:$R$1200,8,FALSE)=0,"",VLOOKUP('Xlookup set'!$S495,'Xlookup set'!$A$1:$R$1200,8,FALSE)),"")</f>
        <v/>
      </c>
      <c r="H495" s="89" t="str">
        <f>IFERROR(IF(VLOOKUP('Xlookup set'!$S495,'Xlookup set'!$A$1:$R$1200,9,FALSE)=0,"",VLOOKUP('Xlookup set'!$S495,'Xlookup set'!$A$1:$R$1200,9,FALSE)),"")</f>
        <v/>
      </c>
      <c r="I495" t="str">
        <f>IFERROR(IF(VLOOKUP('Xlookup set'!$S495,'Xlookup set'!$A$1:$R$1200,10,FALSE)=0,"",VLOOKUP('Xlookup set'!$S495,'Xlookup set'!$A$1:$R$1200,10,FALSE)),"")</f>
        <v/>
      </c>
      <c r="J495" t="str">
        <f>IFERROR(IF(VLOOKUP('Xlookup set'!$S495,'Xlookup set'!$A$1:$R$1200,11,FALSE)=0,"",VLOOKUP('Xlookup set'!$S495,'Xlookup set'!$A$1:$R$1200,11,FALSE)),"")</f>
        <v/>
      </c>
      <c r="K495" t="str">
        <f>IFERROR(IF(VLOOKUP('Xlookup set'!$S495,'Xlookup set'!$A$1:$R$1200,12,FALSE)=0,"",VLOOKUP('Xlookup set'!$S495,'Xlookup set'!$A$1:$R$1200,12,FALSE)),"")</f>
        <v/>
      </c>
      <c r="L495" t="str">
        <f>IFERROR(IF(VLOOKUP('Xlookup set'!$S495,'Xlookup set'!$A$1:$R$1200,13,FALSE)=0,"",VLOOKUP('Xlookup set'!$S495,'Xlookup set'!$A$1:$R$1200,13,FALSE)),"")</f>
        <v/>
      </c>
      <c r="M495" t="str">
        <f>IFERROR(IF(VLOOKUP('Xlookup set'!$S495,'Xlookup set'!$A$1:$R$1200,14,FALSE)=0,"",VLOOKUP('Xlookup set'!$S495,'Xlookup set'!$A$1:$R$1200,14,FALSE)),"")</f>
        <v/>
      </c>
      <c r="N495" t="str">
        <f>IFERROR(IF(VLOOKUP('Xlookup set'!$S495,'Xlookup set'!$A$1:$R$1200,15,FALSE)=0,"",VLOOKUP('Xlookup set'!$S495,'Xlookup set'!$A$1:$R$1200,15,FALSE)),"")</f>
        <v/>
      </c>
      <c r="O495" t="str">
        <f>IFERROR(IF(VLOOKUP('Xlookup set'!$S495,'Xlookup set'!$A$1:$R$1200,16,FALSE)=0,"",VLOOKUP('Xlookup set'!$S495,'Xlookup set'!$A$1:$R$1200,16,FALSE)),"")</f>
        <v/>
      </c>
      <c r="P495" t="str">
        <f t="array" aca="1" ref="P495" ca="1">IFERROR(Y2IF(VLOOKUP('Xlookup set'!$S495,'Xlookup set'!$A$1:$R$1200,17,FALSE)=0,"",VLOOKUP('Xlookup set'!$S495,'Xlookup set'!$A$1:$R$1200,17,FALSE)),"")</f>
        <v/>
      </c>
      <c r="Q495" t="str">
        <f>IFERROR(IF(VLOOKUP('Xlookup set'!$S495,'Xlookup set'!$A$1:$R$1200,18,FALSE)=0,"",VLOOKUP('Xlookup set'!$S495,'Xlookup set'!$A$1:$R$1200,18,FALSE)),"")</f>
        <v/>
      </c>
    </row>
    <row r="496" spans="1:17">
      <c r="A496" t="str">
        <f>IFERROR(VLOOKUP('Xlookup set'!$S496,'Xlookup set'!$A$1:$R$1200,2,FALSE),"")</f>
        <v/>
      </c>
      <c r="B496" t="str">
        <f>IF(I496&lt;&gt;"",ドッグキャリー!$I$2,"")</f>
        <v/>
      </c>
      <c r="C496" t="str">
        <f t="shared" si="18"/>
        <v/>
      </c>
      <c r="D496" t="str">
        <f t="shared" si="19"/>
        <v/>
      </c>
      <c r="E496" t="str">
        <f>IFERROR(IF(VLOOKUP('Xlookup set'!$S496,'Xlookup set'!$A$1:$R$1200,6,FALSE)=0,"",VLOOKUP('Xlookup set'!$S496,'Xlookup set'!$A$1:$R$1200,6,FALSE)),"")</f>
        <v/>
      </c>
      <c r="F496" t="str">
        <f t="array" aca="1" ref="F496" ca="1">IFERROR(F(VLOOKUP('Xlookup set'!$S496,'Xlookup set'!$A$1:$R$1200,7,FALSE)=0,"",VLOOKUP('Xlookup set'!$S496,'Xlookup set'!$A$1:$R$1200,7,FALSE)),"")</f>
        <v/>
      </c>
      <c r="G496" t="str">
        <f>IFERROR(IF(VLOOKUP('Xlookup set'!$S496,'Xlookup set'!$A$1:$R$1200,8,FALSE)=0,"",VLOOKUP('Xlookup set'!$S496,'Xlookup set'!$A$1:$R$1200,8,FALSE)),"")</f>
        <v/>
      </c>
      <c r="H496" s="89" t="str">
        <f>IFERROR(IF(VLOOKUP('Xlookup set'!$S496,'Xlookup set'!$A$1:$R$1200,9,FALSE)=0,"",VLOOKUP('Xlookup set'!$S496,'Xlookup set'!$A$1:$R$1200,9,FALSE)),"")</f>
        <v/>
      </c>
      <c r="I496" t="str">
        <f>IFERROR(IF(VLOOKUP('Xlookup set'!$S496,'Xlookup set'!$A$1:$R$1200,10,FALSE)=0,"",VLOOKUP('Xlookup set'!$S496,'Xlookup set'!$A$1:$R$1200,10,FALSE)),"")</f>
        <v/>
      </c>
      <c r="J496" t="str">
        <f>IFERROR(IF(VLOOKUP('Xlookup set'!$S496,'Xlookup set'!$A$1:$R$1200,11,FALSE)=0,"",VLOOKUP('Xlookup set'!$S496,'Xlookup set'!$A$1:$R$1200,11,FALSE)),"")</f>
        <v/>
      </c>
      <c r="K496" t="str">
        <f>IFERROR(IF(VLOOKUP('Xlookup set'!$S496,'Xlookup set'!$A$1:$R$1200,12,FALSE)=0,"",VLOOKUP('Xlookup set'!$S496,'Xlookup set'!$A$1:$R$1200,12,FALSE)),"")</f>
        <v/>
      </c>
      <c r="L496" t="str">
        <f>IFERROR(IF(VLOOKUP('Xlookup set'!$S496,'Xlookup set'!$A$1:$R$1200,13,FALSE)=0,"",VLOOKUP('Xlookup set'!$S496,'Xlookup set'!$A$1:$R$1200,13,FALSE)),"")</f>
        <v/>
      </c>
      <c r="M496" t="str">
        <f>IFERROR(IF(VLOOKUP('Xlookup set'!$S496,'Xlookup set'!$A$1:$R$1200,14,FALSE)=0,"",VLOOKUP('Xlookup set'!$S496,'Xlookup set'!$A$1:$R$1200,14,FALSE)),"")</f>
        <v/>
      </c>
      <c r="N496" t="str">
        <f>IFERROR(IF(VLOOKUP('Xlookup set'!$S496,'Xlookup set'!$A$1:$R$1200,15,FALSE)=0,"",VLOOKUP('Xlookup set'!$S496,'Xlookup set'!$A$1:$R$1200,15,FALSE)),"")</f>
        <v/>
      </c>
      <c r="O496" t="str">
        <f>IFERROR(IF(VLOOKUP('Xlookup set'!$S496,'Xlookup set'!$A$1:$R$1200,16,FALSE)=0,"",VLOOKUP('Xlookup set'!$S496,'Xlookup set'!$A$1:$R$1200,16,FALSE)),"")</f>
        <v/>
      </c>
      <c r="P496" t="str">
        <f t="array" aca="1" ref="P496" ca="1">IFERROR(Y2IF(VLOOKUP('Xlookup set'!$S496,'Xlookup set'!$A$1:$R$1200,17,FALSE)=0,"",VLOOKUP('Xlookup set'!$S496,'Xlookup set'!$A$1:$R$1200,17,FALSE)),"")</f>
        <v/>
      </c>
      <c r="Q496" t="str">
        <f>IFERROR(IF(VLOOKUP('Xlookup set'!$S496,'Xlookup set'!$A$1:$R$1200,18,FALSE)=0,"",VLOOKUP('Xlookup set'!$S496,'Xlookup set'!$A$1:$R$1200,18,FALSE)),"")</f>
        <v/>
      </c>
    </row>
    <row r="497" spans="1:17">
      <c r="A497" t="str">
        <f>IFERROR(VLOOKUP('Xlookup set'!$S497,'Xlookup set'!$A$1:$R$1200,2,FALSE),"")</f>
        <v/>
      </c>
      <c r="B497" t="str">
        <f>IF(I497&lt;&gt;"",ドッグキャリー!$I$2,"")</f>
        <v/>
      </c>
      <c r="C497" t="str">
        <f t="shared" si="18"/>
        <v/>
      </c>
      <c r="D497" t="str">
        <f t="shared" si="19"/>
        <v/>
      </c>
      <c r="E497" t="str">
        <f>IFERROR(IF(VLOOKUP('Xlookup set'!$S497,'Xlookup set'!$A$1:$R$1200,6,FALSE)=0,"",VLOOKUP('Xlookup set'!$S497,'Xlookup set'!$A$1:$R$1200,6,FALSE)),"")</f>
        <v/>
      </c>
      <c r="F497" t="str">
        <f t="array" aca="1" ref="F497" ca="1">IFERROR(F(VLOOKUP('Xlookup set'!$S497,'Xlookup set'!$A$1:$R$1200,7,FALSE)=0,"",VLOOKUP('Xlookup set'!$S497,'Xlookup set'!$A$1:$R$1200,7,FALSE)),"")</f>
        <v/>
      </c>
      <c r="G497" t="str">
        <f>IFERROR(IF(VLOOKUP('Xlookup set'!$S497,'Xlookup set'!$A$1:$R$1200,8,FALSE)=0,"",VLOOKUP('Xlookup set'!$S497,'Xlookup set'!$A$1:$R$1200,8,FALSE)),"")</f>
        <v/>
      </c>
      <c r="H497" s="89" t="str">
        <f>IFERROR(IF(VLOOKUP('Xlookup set'!$S497,'Xlookup set'!$A$1:$R$1200,9,FALSE)=0,"",VLOOKUP('Xlookup set'!$S497,'Xlookup set'!$A$1:$R$1200,9,FALSE)),"")</f>
        <v/>
      </c>
      <c r="I497" t="str">
        <f>IFERROR(IF(VLOOKUP('Xlookup set'!$S497,'Xlookup set'!$A$1:$R$1200,10,FALSE)=0,"",VLOOKUP('Xlookup set'!$S497,'Xlookup set'!$A$1:$R$1200,10,FALSE)),"")</f>
        <v/>
      </c>
      <c r="J497" t="str">
        <f>IFERROR(IF(VLOOKUP('Xlookup set'!$S497,'Xlookup set'!$A$1:$R$1200,11,FALSE)=0,"",VLOOKUP('Xlookup set'!$S497,'Xlookup set'!$A$1:$R$1200,11,FALSE)),"")</f>
        <v/>
      </c>
      <c r="K497" t="str">
        <f>IFERROR(IF(VLOOKUP('Xlookup set'!$S497,'Xlookup set'!$A$1:$R$1200,12,FALSE)=0,"",VLOOKUP('Xlookup set'!$S497,'Xlookup set'!$A$1:$R$1200,12,FALSE)),"")</f>
        <v/>
      </c>
      <c r="L497" t="str">
        <f>IFERROR(IF(VLOOKUP('Xlookup set'!$S497,'Xlookup set'!$A$1:$R$1200,13,FALSE)=0,"",VLOOKUP('Xlookup set'!$S497,'Xlookup set'!$A$1:$R$1200,13,FALSE)),"")</f>
        <v/>
      </c>
      <c r="M497" t="str">
        <f>IFERROR(IF(VLOOKUP('Xlookup set'!$S497,'Xlookup set'!$A$1:$R$1200,14,FALSE)=0,"",VLOOKUP('Xlookup set'!$S497,'Xlookup set'!$A$1:$R$1200,14,FALSE)),"")</f>
        <v/>
      </c>
      <c r="N497" t="str">
        <f>IFERROR(IF(VLOOKUP('Xlookup set'!$S497,'Xlookup set'!$A$1:$R$1200,15,FALSE)=0,"",VLOOKUP('Xlookup set'!$S497,'Xlookup set'!$A$1:$R$1200,15,FALSE)),"")</f>
        <v/>
      </c>
      <c r="O497" t="str">
        <f>IFERROR(IF(VLOOKUP('Xlookup set'!$S497,'Xlookup set'!$A$1:$R$1200,16,FALSE)=0,"",VLOOKUP('Xlookup set'!$S497,'Xlookup set'!$A$1:$R$1200,16,FALSE)),"")</f>
        <v/>
      </c>
      <c r="P497" t="str">
        <f t="array" aca="1" ref="P497" ca="1">IFERROR(Y2IF(VLOOKUP('Xlookup set'!$S497,'Xlookup set'!$A$1:$R$1200,17,FALSE)=0,"",VLOOKUP('Xlookup set'!$S497,'Xlookup set'!$A$1:$R$1200,17,FALSE)),"")</f>
        <v/>
      </c>
      <c r="Q497" t="str">
        <f>IFERROR(IF(VLOOKUP('Xlookup set'!$S497,'Xlookup set'!$A$1:$R$1200,18,FALSE)=0,"",VLOOKUP('Xlookup set'!$S497,'Xlookup set'!$A$1:$R$1200,18,FALSE)),"")</f>
        <v/>
      </c>
    </row>
    <row r="498" spans="1:17">
      <c r="A498" t="str">
        <f>IFERROR(VLOOKUP('Xlookup set'!$S498,'Xlookup set'!$A$1:$R$1200,2,FALSE),"")</f>
        <v/>
      </c>
      <c r="B498" t="str">
        <f>IF(I498&lt;&gt;"",ドッグキャリー!$I$2,"")</f>
        <v/>
      </c>
      <c r="C498" t="str">
        <f t="shared" si="18"/>
        <v/>
      </c>
      <c r="D498" t="str">
        <f t="shared" si="19"/>
        <v/>
      </c>
      <c r="E498" t="str">
        <f>IFERROR(IF(VLOOKUP('Xlookup set'!$S498,'Xlookup set'!$A$1:$R$1200,6,FALSE)=0,"",VLOOKUP('Xlookup set'!$S498,'Xlookup set'!$A$1:$R$1200,6,FALSE)),"")</f>
        <v/>
      </c>
      <c r="F498" t="str">
        <f t="array" aca="1" ref="F498" ca="1">IFERROR(F(VLOOKUP('Xlookup set'!$S498,'Xlookup set'!$A$1:$R$1200,7,FALSE)=0,"",VLOOKUP('Xlookup set'!$S498,'Xlookup set'!$A$1:$R$1200,7,FALSE)),"")</f>
        <v/>
      </c>
      <c r="G498" t="str">
        <f>IFERROR(IF(VLOOKUP('Xlookup set'!$S498,'Xlookup set'!$A$1:$R$1200,8,FALSE)=0,"",VLOOKUP('Xlookup set'!$S498,'Xlookup set'!$A$1:$R$1200,8,FALSE)),"")</f>
        <v/>
      </c>
      <c r="H498" s="89" t="str">
        <f>IFERROR(IF(VLOOKUP('Xlookup set'!$S498,'Xlookup set'!$A$1:$R$1200,9,FALSE)=0,"",VLOOKUP('Xlookup set'!$S498,'Xlookup set'!$A$1:$R$1200,9,FALSE)),"")</f>
        <v/>
      </c>
      <c r="I498" t="str">
        <f>IFERROR(IF(VLOOKUP('Xlookup set'!$S498,'Xlookup set'!$A$1:$R$1200,10,FALSE)=0,"",VLOOKUP('Xlookup set'!$S498,'Xlookup set'!$A$1:$R$1200,10,FALSE)),"")</f>
        <v/>
      </c>
      <c r="J498" t="str">
        <f>IFERROR(IF(VLOOKUP('Xlookup set'!$S498,'Xlookup set'!$A$1:$R$1200,11,FALSE)=0,"",VLOOKUP('Xlookup set'!$S498,'Xlookup set'!$A$1:$R$1200,11,FALSE)),"")</f>
        <v/>
      </c>
      <c r="K498" t="str">
        <f>IFERROR(IF(VLOOKUP('Xlookup set'!$S498,'Xlookup set'!$A$1:$R$1200,12,FALSE)=0,"",VLOOKUP('Xlookup set'!$S498,'Xlookup set'!$A$1:$R$1200,12,FALSE)),"")</f>
        <v/>
      </c>
      <c r="L498" t="str">
        <f>IFERROR(IF(VLOOKUP('Xlookup set'!$S498,'Xlookup set'!$A$1:$R$1200,13,FALSE)=0,"",VLOOKUP('Xlookup set'!$S498,'Xlookup set'!$A$1:$R$1200,13,FALSE)),"")</f>
        <v/>
      </c>
      <c r="M498" t="str">
        <f>IFERROR(IF(VLOOKUP('Xlookup set'!$S498,'Xlookup set'!$A$1:$R$1200,14,FALSE)=0,"",VLOOKUP('Xlookup set'!$S498,'Xlookup set'!$A$1:$R$1200,14,FALSE)),"")</f>
        <v/>
      </c>
      <c r="N498" t="str">
        <f>IFERROR(IF(VLOOKUP('Xlookup set'!$S498,'Xlookup set'!$A$1:$R$1200,15,FALSE)=0,"",VLOOKUP('Xlookup set'!$S498,'Xlookup set'!$A$1:$R$1200,15,FALSE)),"")</f>
        <v/>
      </c>
      <c r="O498" t="str">
        <f>IFERROR(IF(VLOOKUP('Xlookup set'!$S498,'Xlookup set'!$A$1:$R$1200,16,FALSE)=0,"",VLOOKUP('Xlookup set'!$S498,'Xlookup set'!$A$1:$R$1200,16,FALSE)),"")</f>
        <v/>
      </c>
      <c r="P498" t="str">
        <f t="array" aca="1" ref="P498" ca="1">IFERROR(Y2IF(VLOOKUP('Xlookup set'!$S498,'Xlookup set'!$A$1:$R$1200,17,FALSE)=0,"",VLOOKUP('Xlookup set'!$S498,'Xlookup set'!$A$1:$R$1200,17,FALSE)),"")</f>
        <v/>
      </c>
      <c r="Q498" t="str">
        <f>IFERROR(IF(VLOOKUP('Xlookup set'!$S498,'Xlookup set'!$A$1:$R$1200,18,FALSE)=0,"",VLOOKUP('Xlookup set'!$S498,'Xlookup set'!$A$1:$R$1200,18,FALSE)),"")</f>
        <v/>
      </c>
    </row>
    <row r="499" spans="1:17">
      <c r="A499" t="str">
        <f>IFERROR(VLOOKUP('Xlookup set'!$S499,'Xlookup set'!$A$1:$R$1200,2,FALSE),"")</f>
        <v/>
      </c>
      <c r="B499" t="str">
        <f>IF(I499&lt;&gt;"",ドッグキャリー!$I$2,"")</f>
        <v/>
      </c>
      <c r="C499" t="str">
        <f t="shared" si="18"/>
        <v/>
      </c>
      <c r="D499" t="str">
        <f t="shared" si="19"/>
        <v/>
      </c>
      <c r="E499" t="str">
        <f>IFERROR(IF(VLOOKUP('Xlookup set'!$S499,'Xlookup set'!$A$1:$R$1200,6,FALSE)=0,"",VLOOKUP('Xlookup set'!$S499,'Xlookup set'!$A$1:$R$1200,6,FALSE)),"")</f>
        <v/>
      </c>
      <c r="F499" t="str">
        <f t="array" aca="1" ref="F499" ca="1">IFERROR(F(VLOOKUP('Xlookup set'!$S499,'Xlookup set'!$A$1:$R$1200,7,FALSE)=0,"",VLOOKUP('Xlookup set'!$S499,'Xlookup set'!$A$1:$R$1200,7,FALSE)),"")</f>
        <v/>
      </c>
      <c r="G499" t="str">
        <f>IFERROR(IF(VLOOKUP('Xlookup set'!$S499,'Xlookup set'!$A$1:$R$1200,8,FALSE)=0,"",VLOOKUP('Xlookup set'!$S499,'Xlookup set'!$A$1:$R$1200,8,FALSE)),"")</f>
        <v/>
      </c>
      <c r="H499" s="89" t="str">
        <f>IFERROR(IF(VLOOKUP('Xlookup set'!$S499,'Xlookup set'!$A$1:$R$1200,9,FALSE)=0,"",VLOOKUP('Xlookup set'!$S499,'Xlookup set'!$A$1:$R$1200,9,FALSE)),"")</f>
        <v/>
      </c>
      <c r="I499" t="str">
        <f>IFERROR(IF(VLOOKUP('Xlookup set'!$S499,'Xlookup set'!$A$1:$R$1200,10,FALSE)=0,"",VLOOKUP('Xlookup set'!$S499,'Xlookup set'!$A$1:$R$1200,10,FALSE)),"")</f>
        <v/>
      </c>
      <c r="J499" t="str">
        <f>IFERROR(IF(VLOOKUP('Xlookup set'!$S499,'Xlookup set'!$A$1:$R$1200,11,FALSE)=0,"",VLOOKUP('Xlookup set'!$S499,'Xlookup set'!$A$1:$R$1200,11,FALSE)),"")</f>
        <v/>
      </c>
      <c r="K499" t="str">
        <f>IFERROR(IF(VLOOKUP('Xlookup set'!$S499,'Xlookup set'!$A$1:$R$1200,12,FALSE)=0,"",VLOOKUP('Xlookup set'!$S499,'Xlookup set'!$A$1:$R$1200,12,FALSE)),"")</f>
        <v/>
      </c>
      <c r="L499" t="str">
        <f>IFERROR(IF(VLOOKUP('Xlookup set'!$S499,'Xlookup set'!$A$1:$R$1200,13,FALSE)=0,"",VLOOKUP('Xlookup set'!$S499,'Xlookup set'!$A$1:$R$1200,13,FALSE)),"")</f>
        <v/>
      </c>
      <c r="M499" t="str">
        <f>IFERROR(IF(VLOOKUP('Xlookup set'!$S499,'Xlookup set'!$A$1:$R$1200,14,FALSE)=0,"",VLOOKUP('Xlookup set'!$S499,'Xlookup set'!$A$1:$R$1200,14,FALSE)),"")</f>
        <v/>
      </c>
      <c r="N499" t="str">
        <f>IFERROR(IF(VLOOKUP('Xlookup set'!$S499,'Xlookup set'!$A$1:$R$1200,15,FALSE)=0,"",VLOOKUP('Xlookup set'!$S499,'Xlookup set'!$A$1:$R$1200,15,FALSE)),"")</f>
        <v/>
      </c>
      <c r="O499" t="str">
        <f>IFERROR(IF(VLOOKUP('Xlookup set'!$S499,'Xlookup set'!$A$1:$R$1200,16,FALSE)=0,"",VLOOKUP('Xlookup set'!$S499,'Xlookup set'!$A$1:$R$1200,16,FALSE)),"")</f>
        <v/>
      </c>
      <c r="P499" t="str">
        <f t="array" aca="1" ref="P499" ca="1">IFERROR(Y2IF(VLOOKUP('Xlookup set'!$S499,'Xlookup set'!$A$1:$R$1200,17,FALSE)=0,"",VLOOKUP('Xlookup set'!$S499,'Xlookup set'!$A$1:$R$1200,17,FALSE)),"")</f>
        <v/>
      </c>
      <c r="Q499" t="str">
        <f>IFERROR(IF(VLOOKUP('Xlookup set'!$S499,'Xlookup set'!$A$1:$R$1200,18,FALSE)=0,"",VLOOKUP('Xlookup set'!$S499,'Xlookup set'!$A$1:$R$1200,18,FALSE)),"")</f>
        <v/>
      </c>
    </row>
    <row r="500" spans="1:17">
      <c r="A500" t="str">
        <f>IFERROR(VLOOKUP('Xlookup set'!$S500,'Xlookup set'!$A$1:$R$1200,2,FALSE),"")</f>
        <v/>
      </c>
      <c r="B500" t="str">
        <f>IF(I500&lt;&gt;"",ドッグキャリー!$I$2,"")</f>
        <v/>
      </c>
      <c r="C500" t="str">
        <f t="shared" si="18"/>
        <v/>
      </c>
      <c r="D500" t="str">
        <f t="shared" si="19"/>
        <v/>
      </c>
      <c r="E500" t="str">
        <f>IFERROR(IF(VLOOKUP('Xlookup set'!$S500,'Xlookup set'!$A$1:$R$1200,6,FALSE)=0,"",VLOOKUP('Xlookup set'!$S500,'Xlookup set'!$A$1:$R$1200,6,FALSE)),"")</f>
        <v/>
      </c>
      <c r="F500" t="str">
        <f t="array" aca="1" ref="F500" ca="1">IFERROR(F(VLOOKUP('Xlookup set'!$S500,'Xlookup set'!$A$1:$R$1200,7,FALSE)=0,"",VLOOKUP('Xlookup set'!$S500,'Xlookup set'!$A$1:$R$1200,7,FALSE)),"")</f>
        <v/>
      </c>
      <c r="G500" t="str">
        <f>IFERROR(IF(VLOOKUP('Xlookup set'!$S500,'Xlookup set'!$A$1:$R$1200,8,FALSE)=0,"",VLOOKUP('Xlookup set'!$S500,'Xlookup set'!$A$1:$R$1200,8,FALSE)),"")</f>
        <v/>
      </c>
      <c r="H500" s="89" t="str">
        <f>IFERROR(IF(VLOOKUP('Xlookup set'!$S500,'Xlookup set'!$A$1:$R$1200,9,FALSE)=0,"",VLOOKUP('Xlookup set'!$S500,'Xlookup set'!$A$1:$R$1200,9,FALSE)),"")</f>
        <v/>
      </c>
      <c r="I500" t="str">
        <f>IFERROR(IF(VLOOKUP('Xlookup set'!$S500,'Xlookup set'!$A$1:$R$1200,10,FALSE)=0,"",VLOOKUP('Xlookup set'!$S500,'Xlookup set'!$A$1:$R$1200,10,FALSE)),"")</f>
        <v/>
      </c>
      <c r="J500" t="str">
        <f>IFERROR(IF(VLOOKUP('Xlookup set'!$S500,'Xlookup set'!$A$1:$R$1200,11,FALSE)=0,"",VLOOKUP('Xlookup set'!$S500,'Xlookup set'!$A$1:$R$1200,11,FALSE)),"")</f>
        <v/>
      </c>
      <c r="K500" t="str">
        <f>IFERROR(IF(VLOOKUP('Xlookup set'!$S500,'Xlookup set'!$A$1:$R$1200,12,FALSE)=0,"",VLOOKUP('Xlookup set'!$S500,'Xlookup set'!$A$1:$R$1200,12,FALSE)),"")</f>
        <v/>
      </c>
      <c r="L500" t="str">
        <f>IFERROR(IF(VLOOKUP('Xlookup set'!$S500,'Xlookup set'!$A$1:$R$1200,13,FALSE)=0,"",VLOOKUP('Xlookup set'!$S500,'Xlookup set'!$A$1:$R$1200,13,FALSE)),"")</f>
        <v/>
      </c>
      <c r="M500" t="str">
        <f>IFERROR(IF(VLOOKUP('Xlookup set'!$S500,'Xlookup set'!$A$1:$R$1200,14,FALSE)=0,"",VLOOKUP('Xlookup set'!$S500,'Xlookup set'!$A$1:$R$1200,14,FALSE)),"")</f>
        <v/>
      </c>
      <c r="N500" t="str">
        <f>IFERROR(IF(VLOOKUP('Xlookup set'!$S500,'Xlookup set'!$A$1:$R$1200,15,FALSE)=0,"",VLOOKUP('Xlookup set'!$S500,'Xlookup set'!$A$1:$R$1200,15,FALSE)),"")</f>
        <v/>
      </c>
      <c r="O500" t="str">
        <f>IFERROR(IF(VLOOKUP('Xlookup set'!$S500,'Xlookup set'!$A$1:$R$1200,16,FALSE)=0,"",VLOOKUP('Xlookup set'!$S500,'Xlookup set'!$A$1:$R$1200,16,FALSE)),"")</f>
        <v/>
      </c>
      <c r="P500" t="str">
        <f t="array" aca="1" ref="P500" ca="1">IFERROR(Y2IF(VLOOKUP('Xlookup set'!$S500,'Xlookup set'!$A$1:$R$1200,17,FALSE)=0,"",VLOOKUP('Xlookup set'!$S500,'Xlookup set'!$A$1:$R$1200,17,FALSE)),"")</f>
        <v/>
      </c>
      <c r="Q500" t="str">
        <f>IFERROR(IF(VLOOKUP('Xlookup set'!$S500,'Xlookup set'!$A$1:$R$1200,18,FALSE)=0,"",VLOOKUP('Xlookup set'!$S500,'Xlookup set'!$A$1:$R$1200,18,FALSE)),"")</f>
        <v/>
      </c>
    </row>
    <row r="501" spans="1:17">
      <c r="A501" t="str">
        <f>IFERROR(VLOOKUP('Xlookup set'!$S501,'Xlookup set'!$A$1:$R$1200,2,FALSE),"")</f>
        <v/>
      </c>
      <c r="B501" t="str">
        <f>IF(I501&lt;&gt;"",ドッグキャリー!$I$2,"")</f>
        <v/>
      </c>
      <c r="C501" t="str">
        <f t="shared" si="18"/>
        <v/>
      </c>
      <c r="D501" t="str">
        <f t="shared" si="19"/>
        <v/>
      </c>
      <c r="E501" t="str">
        <f>IFERROR(IF(VLOOKUP('Xlookup set'!$S501,'Xlookup set'!$A$1:$R$1200,6,FALSE)=0,"",VLOOKUP('Xlookup set'!$S501,'Xlookup set'!$A$1:$R$1200,6,FALSE)),"")</f>
        <v/>
      </c>
      <c r="F501" t="str">
        <f t="array" aca="1" ref="F501" ca="1">IFERROR(F(VLOOKUP('Xlookup set'!$S501,'Xlookup set'!$A$1:$R$1200,7,FALSE)=0,"",VLOOKUP('Xlookup set'!$S501,'Xlookup set'!$A$1:$R$1200,7,FALSE)),"")</f>
        <v/>
      </c>
      <c r="G501" t="str">
        <f>IFERROR(IF(VLOOKUP('Xlookup set'!$S501,'Xlookup set'!$A$1:$R$1200,8,FALSE)=0,"",VLOOKUP('Xlookup set'!$S501,'Xlookup set'!$A$1:$R$1200,8,FALSE)),"")</f>
        <v/>
      </c>
      <c r="H501" s="89" t="str">
        <f>IFERROR(IF(VLOOKUP('Xlookup set'!$S501,'Xlookup set'!$A$1:$R$1200,9,FALSE)=0,"",VLOOKUP('Xlookup set'!$S501,'Xlookup set'!$A$1:$R$1200,9,FALSE)),"")</f>
        <v/>
      </c>
      <c r="I501" t="str">
        <f>IFERROR(IF(VLOOKUP('Xlookup set'!$S501,'Xlookup set'!$A$1:$R$1200,10,FALSE)=0,"",VLOOKUP('Xlookup set'!$S501,'Xlookup set'!$A$1:$R$1200,10,FALSE)),"")</f>
        <v/>
      </c>
      <c r="J501" t="str">
        <f>IFERROR(IF(VLOOKUP('Xlookup set'!$S501,'Xlookup set'!$A$1:$R$1200,11,FALSE)=0,"",VLOOKUP('Xlookup set'!$S501,'Xlookup set'!$A$1:$R$1200,11,FALSE)),"")</f>
        <v/>
      </c>
      <c r="K501" t="str">
        <f>IFERROR(IF(VLOOKUP('Xlookup set'!$S501,'Xlookup set'!$A$1:$R$1200,12,FALSE)=0,"",VLOOKUP('Xlookup set'!$S501,'Xlookup set'!$A$1:$R$1200,12,FALSE)),"")</f>
        <v/>
      </c>
      <c r="L501" t="str">
        <f>IFERROR(IF(VLOOKUP('Xlookup set'!$S501,'Xlookup set'!$A$1:$R$1200,13,FALSE)=0,"",VLOOKUP('Xlookup set'!$S501,'Xlookup set'!$A$1:$R$1200,13,FALSE)),"")</f>
        <v/>
      </c>
      <c r="M501" t="str">
        <f>IFERROR(IF(VLOOKUP('Xlookup set'!$S501,'Xlookup set'!$A$1:$R$1200,14,FALSE)=0,"",VLOOKUP('Xlookup set'!$S501,'Xlookup set'!$A$1:$R$1200,14,FALSE)),"")</f>
        <v/>
      </c>
      <c r="N501" t="str">
        <f>IFERROR(IF(VLOOKUP('Xlookup set'!$S501,'Xlookup set'!$A$1:$R$1200,15,FALSE)=0,"",VLOOKUP('Xlookup set'!$S501,'Xlookup set'!$A$1:$R$1200,15,FALSE)),"")</f>
        <v/>
      </c>
      <c r="O501" t="str">
        <f>IFERROR(IF(VLOOKUP('Xlookup set'!$S501,'Xlookup set'!$A$1:$R$1200,16,FALSE)=0,"",VLOOKUP('Xlookup set'!$S501,'Xlookup set'!$A$1:$R$1200,16,FALSE)),"")</f>
        <v/>
      </c>
      <c r="P501" t="str">
        <f t="array" aca="1" ref="P501" ca="1">IFERROR(Y2IF(VLOOKUP('Xlookup set'!$S501,'Xlookup set'!$A$1:$R$1200,17,FALSE)=0,"",VLOOKUP('Xlookup set'!$S501,'Xlookup set'!$A$1:$R$1200,17,FALSE)),"")</f>
        <v/>
      </c>
      <c r="Q501" t="str">
        <f>IFERROR(IF(VLOOKUP('Xlookup set'!$S501,'Xlookup set'!$A$1:$R$1200,18,FALSE)=0,"",VLOOKUP('Xlookup set'!$S501,'Xlookup set'!$A$1:$R$1200,18,FALSE)),"")</f>
        <v/>
      </c>
    </row>
    <row r="502" spans="1:17">
      <c r="A502" t="str">
        <f>IFERROR(VLOOKUP('Xlookup set'!$S502,'Xlookup set'!$A$1:$R$1200,2,FALSE),"")</f>
        <v/>
      </c>
      <c r="B502" t="str">
        <f>IF(I502&lt;&gt;"",ドッグキャリー!$I$2,"")</f>
        <v/>
      </c>
      <c r="C502" t="str">
        <f t="shared" si="18"/>
        <v/>
      </c>
      <c r="D502" t="str">
        <f t="shared" si="19"/>
        <v/>
      </c>
      <c r="E502" t="str">
        <f>IFERROR(IF(VLOOKUP('Xlookup set'!$S502,'Xlookup set'!$A$1:$R$1200,6,FALSE)=0,"",VLOOKUP('Xlookup set'!$S502,'Xlookup set'!$A$1:$R$1200,6,FALSE)),"")</f>
        <v/>
      </c>
      <c r="F502" t="str">
        <f t="array" aca="1" ref="F502" ca="1">IFERROR(F(VLOOKUP('Xlookup set'!$S502,'Xlookup set'!$A$1:$R$1200,7,FALSE)=0,"",VLOOKUP('Xlookup set'!$S502,'Xlookup set'!$A$1:$R$1200,7,FALSE)),"")</f>
        <v/>
      </c>
      <c r="G502" t="str">
        <f>IFERROR(IF(VLOOKUP('Xlookup set'!$S502,'Xlookup set'!$A$1:$R$1200,8,FALSE)=0,"",VLOOKUP('Xlookup set'!$S502,'Xlookup set'!$A$1:$R$1200,8,FALSE)),"")</f>
        <v/>
      </c>
      <c r="H502" s="89" t="str">
        <f>IFERROR(IF(VLOOKUP('Xlookup set'!$S502,'Xlookup set'!$A$1:$R$1200,9,FALSE)=0,"",VLOOKUP('Xlookup set'!$S502,'Xlookup set'!$A$1:$R$1200,9,FALSE)),"")</f>
        <v/>
      </c>
      <c r="I502" t="str">
        <f>IFERROR(IF(VLOOKUP('Xlookup set'!$S502,'Xlookup set'!$A$1:$R$1200,10,FALSE)=0,"",VLOOKUP('Xlookup set'!$S502,'Xlookup set'!$A$1:$R$1200,10,FALSE)),"")</f>
        <v/>
      </c>
      <c r="J502" t="str">
        <f>IFERROR(IF(VLOOKUP('Xlookup set'!$S502,'Xlookup set'!$A$1:$R$1200,11,FALSE)=0,"",VLOOKUP('Xlookup set'!$S502,'Xlookup set'!$A$1:$R$1200,11,FALSE)),"")</f>
        <v/>
      </c>
      <c r="K502" t="str">
        <f>IFERROR(IF(VLOOKUP('Xlookup set'!$S502,'Xlookup set'!$A$1:$R$1200,12,FALSE)=0,"",VLOOKUP('Xlookup set'!$S502,'Xlookup set'!$A$1:$R$1200,12,FALSE)),"")</f>
        <v/>
      </c>
      <c r="L502" t="str">
        <f>IFERROR(IF(VLOOKUP('Xlookup set'!$S502,'Xlookup set'!$A$1:$R$1200,13,FALSE)=0,"",VLOOKUP('Xlookup set'!$S502,'Xlookup set'!$A$1:$R$1200,13,FALSE)),"")</f>
        <v/>
      </c>
      <c r="M502" t="str">
        <f>IFERROR(IF(VLOOKUP('Xlookup set'!$S502,'Xlookup set'!$A$1:$R$1200,14,FALSE)=0,"",VLOOKUP('Xlookup set'!$S502,'Xlookup set'!$A$1:$R$1200,14,FALSE)),"")</f>
        <v/>
      </c>
      <c r="N502" t="str">
        <f>IFERROR(IF(VLOOKUP('Xlookup set'!$S502,'Xlookup set'!$A$1:$R$1200,15,FALSE)=0,"",VLOOKUP('Xlookup set'!$S502,'Xlookup set'!$A$1:$R$1200,15,FALSE)),"")</f>
        <v/>
      </c>
      <c r="O502" t="str">
        <f>IFERROR(IF(VLOOKUP('Xlookup set'!$S502,'Xlookup set'!$A$1:$R$1200,16,FALSE)=0,"",VLOOKUP('Xlookup set'!$S502,'Xlookup set'!$A$1:$R$1200,16,FALSE)),"")</f>
        <v/>
      </c>
      <c r="P502" t="str">
        <f t="array" aca="1" ref="P502" ca="1">IFERROR(Y2IF(VLOOKUP('Xlookup set'!$S502,'Xlookup set'!$A$1:$R$1200,17,FALSE)=0,"",VLOOKUP('Xlookup set'!$S502,'Xlookup set'!$A$1:$R$1200,17,FALSE)),"")</f>
        <v/>
      </c>
      <c r="Q502" t="str">
        <f>IFERROR(IF(VLOOKUP('Xlookup set'!$S502,'Xlookup set'!$A$1:$R$1200,18,FALSE)=0,"",VLOOKUP('Xlookup set'!$S502,'Xlookup set'!$A$1:$R$1200,18,FALSE)),"")</f>
        <v/>
      </c>
    </row>
    <row r="503" spans="1:17">
      <c r="A503" t="str">
        <f>IFERROR(VLOOKUP('Xlookup set'!$S503,'Xlookup set'!$A$1:$R$1200,2,FALSE),"")</f>
        <v/>
      </c>
      <c r="B503" t="str">
        <f>IF(I503&lt;&gt;"",ドッグキャリー!$I$2,"")</f>
        <v/>
      </c>
      <c r="C503" t="str">
        <f t="shared" si="18"/>
        <v/>
      </c>
      <c r="D503" t="str">
        <f t="shared" si="19"/>
        <v/>
      </c>
      <c r="E503" t="str">
        <f>IFERROR(IF(VLOOKUP('Xlookup set'!$S503,'Xlookup set'!$A$1:$R$1200,6,FALSE)=0,"",VLOOKUP('Xlookup set'!$S503,'Xlookup set'!$A$1:$R$1200,6,FALSE)),"")</f>
        <v/>
      </c>
      <c r="F503" t="str">
        <f t="array" aca="1" ref="F503" ca="1">IFERROR(F(VLOOKUP('Xlookup set'!$S503,'Xlookup set'!$A$1:$R$1200,7,FALSE)=0,"",VLOOKUP('Xlookup set'!$S503,'Xlookup set'!$A$1:$R$1200,7,FALSE)),"")</f>
        <v/>
      </c>
      <c r="G503" t="str">
        <f>IFERROR(IF(VLOOKUP('Xlookup set'!$S503,'Xlookup set'!$A$1:$R$1200,8,FALSE)=0,"",VLOOKUP('Xlookup set'!$S503,'Xlookup set'!$A$1:$R$1200,8,FALSE)),"")</f>
        <v/>
      </c>
      <c r="H503" s="89" t="str">
        <f>IFERROR(IF(VLOOKUP('Xlookup set'!$S503,'Xlookup set'!$A$1:$R$1200,9,FALSE)=0,"",VLOOKUP('Xlookup set'!$S503,'Xlookup set'!$A$1:$R$1200,9,FALSE)),"")</f>
        <v/>
      </c>
      <c r="I503" t="str">
        <f>IFERROR(IF(VLOOKUP('Xlookup set'!$S503,'Xlookup set'!$A$1:$R$1200,10,FALSE)=0,"",VLOOKUP('Xlookup set'!$S503,'Xlookup set'!$A$1:$R$1200,10,FALSE)),"")</f>
        <v/>
      </c>
      <c r="J503" t="str">
        <f>IFERROR(IF(VLOOKUP('Xlookup set'!$S503,'Xlookup set'!$A$1:$R$1200,11,FALSE)=0,"",VLOOKUP('Xlookup set'!$S503,'Xlookup set'!$A$1:$R$1200,11,FALSE)),"")</f>
        <v/>
      </c>
      <c r="K503" t="str">
        <f>IFERROR(IF(VLOOKUP('Xlookup set'!$S503,'Xlookup set'!$A$1:$R$1200,12,FALSE)=0,"",VLOOKUP('Xlookup set'!$S503,'Xlookup set'!$A$1:$R$1200,12,FALSE)),"")</f>
        <v/>
      </c>
      <c r="L503" t="str">
        <f>IFERROR(IF(VLOOKUP('Xlookup set'!$S503,'Xlookup set'!$A$1:$R$1200,13,FALSE)=0,"",VLOOKUP('Xlookup set'!$S503,'Xlookup set'!$A$1:$R$1200,13,FALSE)),"")</f>
        <v/>
      </c>
      <c r="M503" t="str">
        <f>IFERROR(IF(VLOOKUP('Xlookup set'!$S503,'Xlookup set'!$A$1:$R$1200,14,FALSE)=0,"",VLOOKUP('Xlookup set'!$S503,'Xlookup set'!$A$1:$R$1200,14,FALSE)),"")</f>
        <v/>
      </c>
      <c r="N503" t="str">
        <f>IFERROR(IF(VLOOKUP('Xlookup set'!$S503,'Xlookup set'!$A$1:$R$1200,15,FALSE)=0,"",VLOOKUP('Xlookup set'!$S503,'Xlookup set'!$A$1:$R$1200,15,FALSE)),"")</f>
        <v/>
      </c>
      <c r="O503" t="str">
        <f>IFERROR(IF(VLOOKUP('Xlookup set'!$S503,'Xlookup set'!$A$1:$R$1200,16,FALSE)=0,"",VLOOKUP('Xlookup set'!$S503,'Xlookup set'!$A$1:$R$1200,16,FALSE)),"")</f>
        <v/>
      </c>
      <c r="P503" t="str">
        <f t="array" aca="1" ref="P503" ca="1">IFERROR(Y2IF(VLOOKUP('Xlookup set'!$S503,'Xlookup set'!$A$1:$R$1200,17,FALSE)=0,"",VLOOKUP('Xlookup set'!$S503,'Xlookup set'!$A$1:$R$1200,17,FALSE)),"")</f>
        <v/>
      </c>
      <c r="Q503" t="str">
        <f>IFERROR(IF(VLOOKUP('Xlookup set'!$S503,'Xlookup set'!$A$1:$R$1200,18,FALSE)=0,"",VLOOKUP('Xlookup set'!$S503,'Xlookup set'!$A$1:$R$1200,18,FALSE)),"")</f>
        <v/>
      </c>
    </row>
    <row r="504" spans="1:17">
      <c r="A504" t="str">
        <f>IFERROR(VLOOKUP('Xlookup set'!$S504,'Xlookup set'!$A$1:$R$1200,2,FALSE),"")</f>
        <v/>
      </c>
      <c r="B504" t="str">
        <f>IF(I504&lt;&gt;"",ドッグキャリー!$I$2,"")</f>
        <v/>
      </c>
      <c r="C504" t="str">
        <f t="shared" si="18"/>
        <v/>
      </c>
      <c r="D504" t="str">
        <f t="shared" si="19"/>
        <v/>
      </c>
      <c r="E504" t="str">
        <f>IFERROR(IF(VLOOKUP('Xlookup set'!$S504,'Xlookup set'!$A$1:$R$1200,6,FALSE)=0,"",VLOOKUP('Xlookup set'!$S504,'Xlookup set'!$A$1:$R$1200,6,FALSE)),"")</f>
        <v/>
      </c>
      <c r="F504" t="str">
        <f t="array" aca="1" ref="F504" ca="1">IFERROR(F(VLOOKUP('Xlookup set'!$S504,'Xlookup set'!$A$1:$R$1200,7,FALSE)=0,"",VLOOKUP('Xlookup set'!$S504,'Xlookup set'!$A$1:$R$1200,7,FALSE)),"")</f>
        <v/>
      </c>
      <c r="G504" t="str">
        <f>IFERROR(IF(VLOOKUP('Xlookup set'!$S504,'Xlookup set'!$A$1:$R$1200,8,FALSE)=0,"",VLOOKUP('Xlookup set'!$S504,'Xlookup set'!$A$1:$R$1200,8,FALSE)),"")</f>
        <v/>
      </c>
      <c r="H504" s="89" t="str">
        <f>IFERROR(IF(VLOOKUP('Xlookup set'!$S504,'Xlookup set'!$A$1:$R$1200,9,FALSE)=0,"",VLOOKUP('Xlookup set'!$S504,'Xlookup set'!$A$1:$R$1200,9,FALSE)),"")</f>
        <v/>
      </c>
      <c r="I504" t="str">
        <f>IFERROR(IF(VLOOKUP('Xlookup set'!$S504,'Xlookup set'!$A$1:$R$1200,10,FALSE)=0,"",VLOOKUP('Xlookup set'!$S504,'Xlookup set'!$A$1:$R$1200,10,FALSE)),"")</f>
        <v/>
      </c>
      <c r="J504" t="str">
        <f>IFERROR(IF(VLOOKUP('Xlookup set'!$S504,'Xlookup set'!$A$1:$R$1200,11,FALSE)=0,"",VLOOKUP('Xlookup set'!$S504,'Xlookup set'!$A$1:$R$1200,11,FALSE)),"")</f>
        <v/>
      </c>
      <c r="K504" t="str">
        <f>IFERROR(IF(VLOOKUP('Xlookup set'!$S504,'Xlookup set'!$A$1:$R$1200,12,FALSE)=0,"",VLOOKUP('Xlookup set'!$S504,'Xlookup set'!$A$1:$R$1200,12,FALSE)),"")</f>
        <v/>
      </c>
      <c r="L504" t="str">
        <f>IFERROR(IF(VLOOKUP('Xlookup set'!$S504,'Xlookup set'!$A$1:$R$1200,13,FALSE)=0,"",VLOOKUP('Xlookup set'!$S504,'Xlookup set'!$A$1:$R$1200,13,FALSE)),"")</f>
        <v/>
      </c>
      <c r="M504" t="str">
        <f>IFERROR(IF(VLOOKUP('Xlookup set'!$S504,'Xlookup set'!$A$1:$R$1200,14,FALSE)=0,"",VLOOKUP('Xlookup set'!$S504,'Xlookup set'!$A$1:$R$1200,14,FALSE)),"")</f>
        <v/>
      </c>
      <c r="N504" t="str">
        <f>IFERROR(IF(VLOOKUP('Xlookup set'!$S504,'Xlookup set'!$A$1:$R$1200,15,FALSE)=0,"",VLOOKUP('Xlookup set'!$S504,'Xlookup set'!$A$1:$R$1200,15,FALSE)),"")</f>
        <v/>
      </c>
      <c r="O504" t="str">
        <f>IFERROR(IF(VLOOKUP('Xlookup set'!$S504,'Xlookup set'!$A$1:$R$1200,16,FALSE)=0,"",VLOOKUP('Xlookup set'!$S504,'Xlookup set'!$A$1:$R$1200,16,FALSE)),"")</f>
        <v/>
      </c>
      <c r="P504" t="str">
        <f t="array" aca="1" ref="P504" ca="1">IFERROR(Y2IF(VLOOKUP('Xlookup set'!$S504,'Xlookup set'!$A$1:$R$1200,17,FALSE)=0,"",VLOOKUP('Xlookup set'!$S504,'Xlookup set'!$A$1:$R$1200,17,FALSE)),"")</f>
        <v/>
      </c>
      <c r="Q504" t="str">
        <f>IFERROR(IF(VLOOKUP('Xlookup set'!$S504,'Xlookup set'!$A$1:$R$1200,18,FALSE)=0,"",VLOOKUP('Xlookup set'!$S504,'Xlookup set'!$A$1:$R$1200,18,FALSE)),"")</f>
        <v/>
      </c>
    </row>
    <row r="505" spans="1:17">
      <c r="A505" t="str">
        <f>IFERROR(VLOOKUP('Xlookup set'!$S505,'Xlookup set'!$A$1:$R$1200,2,FALSE),"")</f>
        <v/>
      </c>
      <c r="B505" t="str">
        <f>IF(I505&lt;&gt;"",ドッグキャリー!$I$2,"")</f>
        <v/>
      </c>
      <c r="C505" t="str">
        <f t="shared" si="18"/>
        <v/>
      </c>
      <c r="D505" t="str">
        <f t="shared" si="19"/>
        <v/>
      </c>
      <c r="E505" t="str">
        <f>IFERROR(IF(VLOOKUP('Xlookup set'!$S505,'Xlookup set'!$A$1:$R$1200,6,FALSE)=0,"",VLOOKUP('Xlookup set'!$S505,'Xlookup set'!$A$1:$R$1200,6,FALSE)),"")</f>
        <v/>
      </c>
      <c r="F505" t="str">
        <f t="array" aca="1" ref="F505" ca="1">IFERROR(F(VLOOKUP('Xlookup set'!$S505,'Xlookup set'!$A$1:$R$1200,7,FALSE)=0,"",VLOOKUP('Xlookup set'!$S505,'Xlookup set'!$A$1:$R$1200,7,FALSE)),"")</f>
        <v/>
      </c>
      <c r="G505" t="str">
        <f>IFERROR(IF(VLOOKUP('Xlookup set'!$S505,'Xlookup set'!$A$1:$R$1200,8,FALSE)=0,"",VLOOKUP('Xlookup set'!$S505,'Xlookup set'!$A$1:$R$1200,8,FALSE)),"")</f>
        <v/>
      </c>
      <c r="H505" s="89" t="str">
        <f>IFERROR(IF(VLOOKUP('Xlookup set'!$S505,'Xlookup set'!$A$1:$R$1200,9,FALSE)=0,"",VLOOKUP('Xlookup set'!$S505,'Xlookup set'!$A$1:$R$1200,9,FALSE)),"")</f>
        <v/>
      </c>
      <c r="I505" t="str">
        <f>IFERROR(IF(VLOOKUP('Xlookup set'!$S505,'Xlookup set'!$A$1:$R$1200,10,FALSE)=0,"",VLOOKUP('Xlookup set'!$S505,'Xlookup set'!$A$1:$R$1200,10,FALSE)),"")</f>
        <v/>
      </c>
      <c r="J505" t="str">
        <f>IFERROR(IF(VLOOKUP('Xlookup set'!$S505,'Xlookup set'!$A$1:$R$1200,11,FALSE)=0,"",VLOOKUP('Xlookup set'!$S505,'Xlookup set'!$A$1:$R$1200,11,FALSE)),"")</f>
        <v/>
      </c>
      <c r="K505" t="str">
        <f>IFERROR(IF(VLOOKUP('Xlookup set'!$S505,'Xlookup set'!$A$1:$R$1200,12,FALSE)=0,"",VLOOKUP('Xlookup set'!$S505,'Xlookup set'!$A$1:$R$1200,12,FALSE)),"")</f>
        <v/>
      </c>
      <c r="L505" t="str">
        <f>IFERROR(IF(VLOOKUP('Xlookup set'!$S505,'Xlookup set'!$A$1:$R$1200,13,FALSE)=0,"",VLOOKUP('Xlookup set'!$S505,'Xlookup set'!$A$1:$R$1200,13,FALSE)),"")</f>
        <v/>
      </c>
      <c r="M505" t="str">
        <f>IFERROR(IF(VLOOKUP('Xlookup set'!$S505,'Xlookup set'!$A$1:$R$1200,14,FALSE)=0,"",VLOOKUP('Xlookup set'!$S505,'Xlookup set'!$A$1:$R$1200,14,FALSE)),"")</f>
        <v/>
      </c>
      <c r="N505" t="str">
        <f>IFERROR(IF(VLOOKUP('Xlookup set'!$S505,'Xlookup set'!$A$1:$R$1200,15,FALSE)=0,"",VLOOKUP('Xlookup set'!$S505,'Xlookup set'!$A$1:$R$1200,15,FALSE)),"")</f>
        <v/>
      </c>
      <c r="O505" t="str">
        <f>IFERROR(IF(VLOOKUP('Xlookup set'!$S505,'Xlookup set'!$A$1:$R$1200,16,FALSE)=0,"",VLOOKUP('Xlookup set'!$S505,'Xlookup set'!$A$1:$R$1200,16,FALSE)),"")</f>
        <v/>
      </c>
      <c r="P505" t="str">
        <f t="array" aca="1" ref="P505" ca="1">IFERROR(Y2IF(VLOOKUP('Xlookup set'!$S505,'Xlookup set'!$A$1:$R$1200,17,FALSE)=0,"",VLOOKUP('Xlookup set'!$S505,'Xlookup set'!$A$1:$R$1200,17,FALSE)),"")</f>
        <v/>
      </c>
      <c r="Q505" t="str">
        <f>IFERROR(IF(VLOOKUP('Xlookup set'!$S505,'Xlookup set'!$A$1:$R$1200,18,FALSE)=0,"",VLOOKUP('Xlookup set'!$S505,'Xlookup set'!$A$1:$R$1200,18,FALSE)),"")</f>
        <v/>
      </c>
    </row>
    <row r="506" spans="1:17">
      <c r="A506" t="str">
        <f>IFERROR(VLOOKUP('Xlookup set'!$S506,'Xlookup set'!$A$1:$R$1200,2,FALSE),"")</f>
        <v/>
      </c>
      <c r="B506" t="str">
        <f>IF(I506&lt;&gt;"",ドッグキャリー!$I$2,"")</f>
        <v/>
      </c>
      <c r="C506" t="str">
        <f t="shared" si="18"/>
        <v/>
      </c>
      <c r="D506" t="str">
        <f t="shared" si="19"/>
        <v/>
      </c>
      <c r="E506" t="str">
        <f>IFERROR(IF(VLOOKUP('Xlookup set'!$S506,'Xlookup set'!$A$1:$R$1200,6,FALSE)=0,"",VLOOKUP('Xlookup set'!$S506,'Xlookup set'!$A$1:$R$1200,6,FALSE)),"")</f>
        <v/>
      </c>
      <c r="F506" t="str">
        <f t="array" aca="1" ref="F506" ca="1">IFERROR(F(VLOOKUP('Xlookup set'!$S506,'Xlookup set'!$A$1:$R$1200,7,FALSE)=0,"",VLOOKUP('Xlookup set'!$S506,'Xlookup set'!$A$1:$R$1200,7,FALSE)),"")</f>
        <v/>
      </c>
      <c r="G506" t="str">
        <f>IFERROR(IF(VLOOKUP('Xlookup set'!$S506,'Xlookup set'!$A$1:$R$1200,8,FALSE)=0,"",VLOOKUP('Xlookup set'!$S506,'Xlookup set'!$A$1:$R$1200,8,FALSE)),"")</f>
        <v/>
      </c>
      <c r="H506" s="89" t="str">
        <f>IFERROR(IF(VLOOKUP('Xlookup set'!$S506,'Xlookup set'!$A$1:$R$1200,9,FALSE)=0,"",VLOOKUP('Xlookup set'!$S506,'Xlookup set'!$A$1:$R$1200,9,FALSE)),"")</f>
        <v/>
      </c>
      <c r="I506" t="str">
        <f>IFERROR(IF(VLOOKUP('Xlookup set'!$S506,'Xlookup set'!$A$1:$R$1200,10,FALSE)=0,"",VLOOKUP('Xlookup set'!$S506,'Xlookup set'!$A$1:$R$1200,10,FALSE)),"")</f>
        <v/>
      </c>
      <c r="J506" t="str">
        <f>IFERROR(IF(VLOOKUP('Xlookup set'!$S506,'Xlookup set'!$A$1:$R$1200,11,FALSE)=0,"",VLOOKUP('Xlookup set'!$S506,'Xlookup set'!$A$1:$R$1200,11,FALSE)),"")</f>
        <v/>
      </c>
      <c r="K506" t="str">
        <f>IFERROR(IF(VLOOKUP('Xlookup set'!$S506,'Xlookup set'!$A$1:$R$1200,12,FALSE)=0,"",VLOOKUP('Xlookup set'!$S506,'Xlookup set'!$A$1:$R$1200,12,FALSE)),"")</f>
        <v/>
      </c>
      <c r="L506" t="str">
        <f>IFERROR(IF(VLOOKUP('Xlookup set'!$S506,'Xlookup set'!$A$1:$R$1200,13,FALSE)=0,"",VLOOKUP('Xlookup set'!$S506,'Xlookup set'!$A$1:$R$1200,13,FALSE)),"")</f>
        <v/>
      </c>
      <c r="M506" t="str">
        <f>IFERROR(IF(VLOOKUP('Xlookup set'!$S506,'Xlookup set'!$A$1:$R$1200,14,FALSE)=0,"",VLOOKUP('Xlookup set'!$S506,'Xlookup set'!$A$1:$R$1200,14,FALSE)),"")</f>
        <v/>
      </c>
      <c r="N506" t="str">
        <f>IFERROR(IF(VLOOKUP('Xlookup set'!$S506,'Xlookup set'!$A$1:$R$1200,15,FALSE)=0,"",VLOOKUP('Xlookup set'!$S506,'Xlookup set'!$A$1:$R$1200,15,FALSE)),"")</f>
        <v/>
      </c>
      <c r="O506" t="str">
        <f>IFERROR(IF(VLOOKUP('Xlookup set'!$S506,'Xlookup set'!$A$1:$R$1200,16,FALSE)=0,"",VLOOKUP('Xlookup set'!$S506,'Xlookup set'!$A$1:$R$1200,16,FALSE)),"")</f>
        <v/>
      </c>
      <c r="P506" t="str">
        <f t="array" aca="1" ref="P506" ca="1">IFERROR(Y2IF(VLOOKUP('Xlookup set'!$S506,'Xlookup set'!$A$1:$R$1200,17,FALSE)=0,"",VLOOKUP('Xlookup set'!$S506,'Xlookup set'!$A$1:$R$1200,17,FALSE)),"")</f>
        <v/>
      </c>
      <c r="Q506" t="str">
        <f>IFERROR(IF(VLOOKUP('Xlookup set'!$S506,'Xlookup set'!$A$1:$R$1200,18,FALSE)=0,"",VLOOKUP('Xlookup set'!$S506,'Xlookup set'!$A$1:$R$1200,18,FALSE)),"")</f>
        <v/>
      </c>
    </row>
    <row r="507" spans="1:17">
      <c r="A507" t="str">
        <f>IFERROR(VLOOKUP('Xlookup set'!$S507,'Xlookup set'!$A$1:$R$1200,2,FALSE),"")</f>
        <v/>
      </c>
      <c r="B507" t="str">
        <f>IF(I507&lt;&gt;"",ドッグキャリー!$I$2,"")</f>
        <v/>
      </c>
      <c r="C507" t="str">
        <f t="shared" si="18"/>
        <v/>
      </c>
      <c r="D507" t="str">
        <f t="shared" si="19"/>
        <v/>
      </c>
      <c r="E507" t="str">
        <f>IFERROR(IF(VLOOKUP('Xlookup set'!$S507,'Xlookup set'!$A$1:$R$1200,6,FALSE)=0,"",VLOOKUP('Xlookup set'!$S507,'Xlookup set'!$A$1:$R$1200,6,FALSE)),"")</f>
        <v/>
      </c>
      <c r="F507" t="str">
        <f t="array" aca="1" ref="F507" ca="1">IFERROR(F(VLOOKUP('Xlookup set'!$S507,'Xlookup set'!$A$1:$R$1200,7,FALSE)=0,"",VLOOKUP('Xlookup set'!$S507,'Xlookup set'!$A$1:$R$1200,7,FALSE)),"")</f>
        <v/>
      </c>
      <c r="G507" t="str">
        <f>IFERROR(IF(VLOOKUP('Xlookup set'!$S507,'Xlookup set'!$A$1:$R$1200,8,FALSE)=0,"",VLOOKUP('Xlookup set'!$S507,'Xlookup set'!$A$1:$R$1200,8,FALSE)),"")</f>
        <v/>
      </c>
      <c r="H507" s="89" t="str">
        <f>IFERROR(IF(VLOOKUP('Xlookup set'!$S507,'Xlookup set'!$A$1:$R$1200,9,FALSE)=0,"",VLOOKUP('Xlookup set'!$S507,'Xlookup set'!$A$1:$R$1200,9,FALSE)),"")</f>
        <v/>
      </c>
      <c r="I507" t="str">
        <f>IFERROR(IF(VLOOKUP('Xlookup set'!$S507,'Xlookup set'!$A$1:$R$1200,10,FALSE)=0,"",VLOOKUP('Xlookup set'!$S507,'Xlookup set'!$A$1:$R$1200,10,FALSE)),"")</f>
        <v/>
      </c>
      <c r="J507" t="str">
        <f>IFERROR(IF(VLOOKUP('Xlookup set'!$S507,'Xlookup set'!$A$1:$R$1200,11,FALSE)=0,"",VLOOKUP('Xlookup set'!$S507,'Xlookup set'!$A$1:$R$1200,11,FALSE)),"")</f>
        <v/>
      </c>
      <c r="K507" t="str">
        <f>IFERROR(IF(VLOOKUP('Xlookup set'!$S507,'Xlookup set'!$A$1:$R$1200,12,FALSE)=0,"",VLOOKUP('Xlookup set'!$S507,'Xlookup set'!$A$1:$R$1200,12,FALSE)),"")</f>
        <v/>
      </c>
      <c r="L507" t="str">
        <f>IFERROR(IF(VLOOKUP('Xlookup set'!$S507,'Xlookup set'!$A$1:$R$1200,13,FALSE)=0,"",VLOOKUP('Xlookup set'!$S507,'Xlookup set'!$A$1:$R$1200,13,FALSE)),"")</f>
        <v/>
      </c>
      <c r="M507" t="str">
        <f>IFERROR(IF(VLOOKUP('Xlookup set'!$S507,'Xlookup set'!$A$1:$R$1200,14,FALSE)=0,"",VLOOKUP('Xlookup set'!$S507,'Xlookup set'!$A$1:$R$1200,14,FALSE)),"")</f>
        <v/>
      </c>
      <c r="N507" t="str">
        <f>IFERROR(IF(VLOOKUP('Xlookup set'!$S507,'Xlookup set'!$A$1:$R$1200,15,FALSE)=0,"",VLOOKUP('Xlookup set'!$S507,'Xlookup set'!$A$1:$R$1200,15,FALSE)),"")</f>
        <v/>
      </c>
      <c r="O507" t="str">
        <f>IFERROR(IF(VLOOKUP('Xlookup set'!$S507,'Xlookup set'!$A$1:$R$1200,16,FALSE)=0,"",VLOOKUP('Xlookup set'!$S507,'Xlookup set'!$A$1:$R$1200,16,FALSE)),"")</f>
        <v/>
      </c>
      <c r="P507" t="str">
        <f t="array" aca="1" ref="P507" ca="1">IFERROR(Y2IF(VLOOKUP('Xlookup set'!$S507,'Xlookup set'!$A$1:$R$1200,17,FALSE)=0,"",VLOOKUP('Xlookup set'!$S507,'Xlookup set'!$A$1:$R$1200,17,FALSE)),"")</f>
        <v/>
      </c>
      <c r="Q507" t="str">
        <f>IFERROR(IF(VLOOKUP('Xlookup set'!$S507,'Xlookup set'!$A$1:$R$1200,18,FALSE)=0,"",VLOOKUP('Xlookup set'!$S507,'Xlookup set'!$A$1:$R$1200,18,FALSE)),"")</f>
        <v/>
      </c>
    </row>
    <row r="508" spans="1:17">
      <c r="A508" t="str">
        <f>IFERROR(VLOOKUP('Xlookup set'!$S508,'Xlookup set'!$A$1:$R$1200,2,FALSE),"")</f>
        <v/>
      </c>
      <c r="B508" t="str">
        <f>IF(I508&lt;&gt;"",ドッグキャリー!$I$2,"")</f>
        <v/>
      </c>
      <c r="C508" t="str">
        <f t="shared" si="18"/>
        <v/>
      </c>
      <c r="D508" t="str">
        <f t="shared" si="19"/>
        <v/>
      </c>
      <c r="E508" t="str">
        <f>IFERROR(IF(VLOOKUP('Xlookup set'!$S508,'Xlookup set'!$A$1:$R$1200,6,FALSE)=0,"",VLOOKUP('Xlookup set'!$S508,'Xlookup set'!$A$1:$R$1200,6,FALSE)),"")</f>
        <v/>
      </c>
      <c r="F508" t="str">
        <f t="array" aca="1" ref="F508" ca="1">IFERROR(F(VLOOKUP('Xlookup set'!$S508,'Xlookup set'!$A$1:$R$1200,7,FALSE)=0,"",VLOOKUP('Xlookup set'!$S508,'Xlookup set'!$A$1:$R$1200,7,FALSE)),"")</f>
        <v/>
      </c>
      <c r="G508" t="str">
        <f>IFERROR(IF(VLOOKUP('Xlookup set'!$S508,'Xlookup set'!$A$1:$R$1200,8,FALSE)=0,"",VLOOKUP('Xlookup set'!$S508,'Xlookup set'!$A$1:$R$1200,8,FALSE)),"")</f>
        <v/>
      </c>
      <c r="H508" s="89" t="str">
        <f>IFERROR(IF(VLOOKUP('Xlookup set'!$S508,'Xlookup set'!$A$1:$R$1200,9,FALSE)=0,"",VLOOKUP('Xlookup set'!$S508,'Xlookup set'!$A$1:$R$1200,9,FALSE)),"")</f>
        <v/>
      </c>
      <c r="I508" t="str">
        <f>IFERROR(IF(VLOOKUP('Xlookup set'!$S508,'Xlookup set'!$A$1:$R$1200,10,FALSE)=0,"",VLOOKUP('Xlookup set'!$S508,'Xlookup set'!$A$1:$R$1200,10,FALSE)),"")</f>
        <v/>
      </c>
      <c r="J508" t="str">
        <f>IFERROR(IF(VLOOKUP('Xlookup set'!$S508,'Xlookup set'!$A$1:$R$1200,11,FALSE)=0,"",VLOOKUP('Xlookup set'!$S508,'Xlookup set'!$A$1:$R$1200,11,FALSE)),"")</f>
        <v/>
      </c>
      <c r="K508" t="str">
        <f>IFERROR(IF(VLOOKUP('Xlookup set'!$S508,'Xlookup set'!$A$1:$R$1200,12,FALSE)=0,"",VLOOKUP('Xlookup set'!$S508,'Xlookup set'!$A$1:$R$1200,12,FALSE)),"")</f>
        <v/>
      </c>
      <c r="L508" t="str">
        <f>IFERROR(IF(VLOOKUP('Xlookup set'!$S508,'Xlookup set'!$A$1:$R$1200,13,FALSE)=0,"",VLOOKUP('Xlookup set'!$S508,'Xlookup set'!$A$1:$R$1200,13,FALSE)),"")</f>
        <v/>
      </c>
      <c r="M508" t="str">
        <f>IFERROR(IF(VLOOKUP('Xlookup set'!$S508,'Xlookup set'!$A$1:$R$1200,14,FALSE)=0,"",VLOOKUP('Xlookup set'!$S508,'Xlookup set'!$A$1:$R$1200,14,FALSE)),"")</f>
        <v/>
      </c>
      <c r="N508" t="str">
        <f>IFERROR(IF(VLOOKUP('Xlookup set'!$S508,'Xlookup set'!$A$1:$R$1200,15,FALSE)=0,"",VLOOKUP('Xlookup set'!$S508,'Xlookup set'!$A$1:$R$1200,15,FALSE)),"")</f>
        <v/>
      </c>
      <c r="O508" t="str">
        <f>IFERROR(IF(VLOOKUP('Xlookup set'!$S508,'Xlookup set'!$A$1:$R$1200,16,FALSE)=0,"",VLOOKUP('Xlookup set'!$S508,'Xlookup set'!$A$1:$R$1200,16,FALSE)),"")</f>
        <v/>
      </c>
      <c r="P508" t="str">
        <f t="array" aca="1" ref="P508" ca="1">IFERROR(Y2IF(VLOOKUP('Xlookup set'!$S508,'Xlookup set'!$A$1:$R$1200,17,FALSE)=0,"",VLOOKUP('Xlookup set'!$S508,'Xlookup set'!$A$1:$R$1200,17,FALSE)),"")</f>
        <v/>
      </c>
      <c r="Q508" t="str">
        <f>IFERROR(IF(VLOOKUP('Xlookup set'!$S508,'Xlookup set'!$A$1:$R$1200,18,FALSE)=0,"",VLOOKUP('Xlookup set'!$S508,'Xlookup set'!$A$1:$R$1200,18,FALSE)),"")</f>
        <v/>
      </c>
    </row>
    <row r="509" spans="1:17">
      <c r="A509" t="str">
        <f>IFERROR(VLOOKUP('Xlookup set'!$S509,'Xlookup set'!$A$1:$R$1200,2,FALSE),"")</f>
        <v/>
      </c>
      <c r="B509" t="str">
        <f>IF(I509&lt;&gt;"",ドッグキャリー!$I$2,"")</f>
        <v/>
      </c>
      <c r="C509" t="str">
        <f t="shared" si="18"/>
        <v/>
      </c>
      <c r="D509" t="str">
        <f t="shared" si="19"/>
        <v/>
      </c>
      <c r="E509" t="str">
        <f>IFERROR(IF(VLOOKUP('Xlookup set'!$S509,'Xlookup set'!$A$1:$R$1200,6,FALSE)=0,"",VLOOKUP('Xlookup set'!$S509,'Xlookup set'!$A$1:$R$1200,6,FALSE)),"")</f>
        <v/>
      </c>
      <c r="F509" t="str">
        <f t="array" aca="1" ref="F509" ca="1">IFERROR(F(VLOOKUP('Xlookup set'!$S509,'Xlookup set'!$A$1:$R$1200,7,FALSE)=0,"",VLOOKUP('Xlookup set'!$S509,'Xlookup set'!$A$1:$R$1200,7,FALSE)),"")</f>
        <v/>
      </c>
      <c r="G509" t="str">
        <f>IFERROR(IF(VLOOKUP('Xlookup set'!$S509,'Xlookup set'!$A$1:$R$1200,8,FALSE)=0,"",VLOOKUP('Xlookup set'!$S509,'Xlookup set'!$A$1:$R$1200,8,FALSE)),"")</f>
        <v/>
      </c>
      <c r="H509" s="89" t="str">
        <f>IFERROR(IF(VLOOKUP('Xlookup set'!$S509,'Xlookup set'!$A$1:$R$1200,9,FALSE)=0,"",VLOOKUP('Xlookup set'!$S509,'Xlookup set'!$A$1:$R$1200,9,FALSE)),"")</f>
        <v/>
      </c>
      <c r="I509" t="str">
        <f>IFERROR(IF(VLOOKUP('Xlookup set'!$S509,'Xlookup set'!$A$1:$R$1200,10,FALSE)=0,"",VLOOKUP('Xlookup set'!$S509,'Xlookup set'!$A$1:$R$1200,10,FALSE)),"")</f>
        <v/>
      </c>
      <c r="J509" t="str">
        <f>IFERROR(IF(VLOOKUP('Xlookup set'!$S509,'Xlookup set'!$A$1:$R$1200,11,FALSE)=0,"",VLOOKUP('Xlookup set'!$S509,'Xlookup set'!$A$1:$R$1200,11,FALSE)),"")</f>
        <v/>
      </c>
      <c r="K509" t="str">
        <f>IFERROR(IF(VLOOKUP('Xlookup set'!$S509,'Xlookup set'!$A$1:$R$1200,12,FALSE)=0,"",VLOOKUP('Xlookup set'!$S509,'Xlookup set'!$A$1:$R$1200,12,FALSE)),"")</f>
        <v/>
      </c>
      <c r="L509" t="str">
        <f>IFERROR(IF(VLOOKUP('Xlookup set'!$S509,'Xlookup set'!$A$1:$R$1200,13,FALSE)=0,"",VLOOKUP('Xlookup set'!$S509,'Xlookup set'!$A$1:$R$1200,13,FALSE)),"")</f>
        <v/>
      </c>
      <c r="M509" t="str">
        <f>IFERROR(IF(VLOOKUP('Xlookup set'!$S509,'Xlookup set'!$A$1:$R$1200,14,FALSE)=0,"",VLOOKUP('Xlookup set'!$S509,'Xlookup set'!$A$1:$R$1200,14,FALSE)),"")</f>
        <v/>
      </c>
      <c r="N509" t="str">
        <f>IFERROR(IF(VLOOKUP('Xlookup set'!$S509,'Xlookup set'!$A$1:$R$1200,15,FALSE)=0,"",VLOOKUP('Xlookup set'!$S509,'Xlookup set'!$A$1:$R$1200,15,FALSE)),"")</f>
        <v/>
      </c>
      <c r="O509" t="str">
        <f>IFERROR(IF(VLOOKUP('Xlookup set'!$S509,'Xlookup set'!$A$1:$R$1200,16,FALSE)=0,"",VLOOKUP('Xlookup set'!$S509,'Xlookup set'!$A$1:$R$1200,16,FALSE)),"")</f>
        <v/>
      </c>
      <c r="P509" t="str">
        <f t="array" aca="1" ref="P509" ca="1">IFERROR(Y2IF(VLOOKUP('Xlookup set'!$S509,'Xlookup set'!$A$1:$R$1200,17,FALSE)=0,"",VLOOKUP('Xlookup set'!$S509,'Xlookup set'!$A$1:$R$1200,17,FALSE)),"")</f>
        <v/>
      </c>
      <c r="Q509" t="str">
        <f>IFERROR(IF(VLOOKUP('Xlookup set'!$S509,'Xlookup set'!$A$1:$R$1200,18,FALSE)=0,"",VLOOKUP('Xlookup set'!$S509,'Xlookup set'!$A$1:$R$1200,18,FALSE)),"")</f>
        <v/>
      </c>
    </row>
    <row r="510" spans="1:17">
      <c r="A510" t="str">
        <f>IFERROR(VLOOKUP('Xlookup set'!$S510,'Xlookup set'!$A$1:$R$1200,2,FALSE),"")</f>
        <v/>
      </c>
      <c r="B510" t="str">
        <f>IF(I510&lt;&gt;"",ドッグキャリー!$I$2,"")</f>
        <v/>
      </c>
      <c r="C510" t="str">
        <f t="shared" si="18"/>
        <v/>
      </c>
      <c r="D510" t="str">
        <f t="shared" si="19"/>
        <v/>
      </c>
      <c r="E510" t="str">
        <f>IFERROR(IF(VLOOKUP('Xlookup set'!$S510,'Xlookup set'!$A$1:$R$1200,6,FALSE)=0,"",VLOOKUP('Xlookup set'!$S510,'Xlookup set'!$A$1:$R$1200,6,FALSE)),"")</f>
        <v/>
      </c>
      <c r="F510" t="str">
        <f t="array" aca="1" ref="F510" ca="1">IFERROR(F(VLOOKUP('Xlookup set'!$S510,'Xlookup set'!$A$1:$R$1200,7,FALSE)=0,"",VLOOKUP('Xlookup set'!$S510,'Xlookup set'!$A$1:$R$1200,7,FALSE)),"")</f>
        <v/>
      </c>
      <c r="G510" t="str">
        <f>IFERROR(IF(VLOOKUP('Xlookup set'!$S510,'Xlookup set'!$A$1:$R$1200,8,FALSE)=0,"",VLOOKUP('Xlookup set'!$S510,'Xlookup set'!$A$1:$R$1200,8,FALSE)),"")</f>
        <v/>
      </c>
      <c r="H510" s="89" t="str">
        <f>IFERROR(IF(VLOOKUP('Xlookup set'!$S510,'Xlookup set'!$A$1:$R$1200,9,FALSE)=0,"",VLOOKUP('Xlookup set'!$S510,'Xlookup set'!$A$1:$R$1200,9,FALSE)),"")</f>
        <v/>
      </c>
      <c r="I510" t="str">
        <f>IFERROR(IF(VLOOKUP('Xlookup set'!$S510,'Xlookup set'!$A$1:$R$1200,10,FALSE)=0,"",VLOOKUP('Xlookup set'!$S510,'Xlookup set'!$A$1:$R$1200,10,FALSE)),"")</f>
        <v/>
      </c>
      <c r="J510" t="str">
        <f>IFERROR(IF(VLOOKUP('Xlookup set'!$S510,'Xlookup set'!$A$1:$R$1200,11,FALSE)=0,"",VLOOKUP('Xlookup set'!$S510,'Xlookup set'!$A$1:$R$1200,11,FALSE)),"")</f>
        <v/>
      </c>
      <c r="K510" t="str">
        <f>IFERROR(IF(VLOOKUP('Xlookup set'!$S510,'Xlookup set'!$A$1:$R$1200,12,FALSE)=0,"",VLOOKUP('Xlookup set'!$S510,'Xlookup set'!$A$1:$R$1200,12,FALSE)),"")</f>
        <v/>
      </c>
      <c r="L510" t="str">
        <f>IFERROR(IF(VLOOKUP('Xlookup set'!$S510,'Xlookup set'!$A$1:$R$1200,13,FALSE)=0,"",VLOOKUP('Xlookup set'!$S510,'Xlookup set'!$A$1:$R$1200,13,FALSE)),"")</f>
        <v/>
      </c>
      <c r="M510" t="str">
        <f>IFERROR(IF(VLOOKUP('Xlookup set'!$S510,'Xlookup set'!$A$1:$R$1200,14,FALSE)=0,"",VLOOKUP('Xlookup set'!$S510,'Xlookup set'!$A$1:$R$1200,14,FALSE)),"")</f>
        <v/>
      </c>
      <c r="N510" t="str">
        <f>IFERROR(IF(VLOOKUP('Xlookup set'!$S510,'Xlookup set'!$A$1:$R$1200,15,FALSE)=0,"",VLOOKUP('Xlookup set'!$S510,'Xlookup set'!$A$1:$R$1200,15,FALSE)),"")</f>
        <v/>
      </c>
      <c r="O510" t="str">
        <f>IFERROR(IF(VLOOKUP('Xlookup set'!$S510,'Xlookup set'!$A$1:$R$1200,16,FALSE)=0,"",VLOOKUP('Xlookup set'!$S510,'Xlookup set'!$A$1:$R$1200,16,FALSE)),"")</f>
        <v/>
      </c>
      <c r="P510" t="str">
        <f t="array" aca="1" ref="P510" ca="1">IFERROR(Y2IF(VLOOKUP('Xlookup set'!$S510,'Xlookup set'!$A$1:$R$1200,17,FALSE)=0,"",VLOOKUP('Xlookup set'!$S510,'Xlookup set'!$A$1:$R$1200,17,FALSE)),"")</f>
        <v/>
      </c>
      <c r="Q510" t="str">
        <f>IFERROR(IF(VLOOKUP('Xlookup set'!$S510,'Xlookup set'!$A$1:$R$1200,18,FALSE)=0,"",VLOOKUP('Xlookup set'!$S510,'Xlookup set'!$A$1:$R$1200,18,FALSE)),"")</f>
        <v/>
      </c>
    </row>
    <row r="511" spans="1:17">
      <c r="A511" t="str">
        <f>IFERROR(VLOOKUP('Xlookup set'!$S511,'Xlookup set'!$A$1:$R$1200,2,FALSE),"")</f>
        <v/>
      </c>
      <c r="B511" t="str">
        <f>IF(I511&lt;&gt;"",ドッグキャリー!$I$2,"")</f>
        <v/>
      </c>
      <c r="C511" t="str">
        <f t="shared" si="18"/>
        <v/>
      </c>
      <c r="D511" t="str">
        <f t="shared" si="19"/>
        <v/>
      </c>
      <c r="E511" t="str">
        <f>IFERROR(IF(VLOOKUP('Xlookup set'!$S511,'Xlookup set'!$A$1:$R$1200,6,FALSE)=0,"",VLOOKUP('Xlookup set'!$S511,'Xlookup set'!$A$1:$R$1200,6,FALSE)),"")</f>
        <v/>
      </c>
      <c r="F511" t="str">
        <f t="array" aca="1" ref="F511" ca="1">IFERROR(F(VLOOKUP('Xlookup set'!$S511,'Xlookup set'!$A$1:$R$1200,7,FALSE)=0,"",VLOOKUP('Xlookup set'!$S511,'Xlookup set'!$A$1:$R$1200,7,FALSE)),"")</f>
        <v/>
      </c>
      <c r="G511" t="str">
        <f>IFERROR(IF(VLOOKUP('Xlookup set'!$S511,'Xlookup set'!$A$1:$R$1200,8,FALSE)=0,"",VLOOKUP('Xlookup set'!$S511,'Xlookup set'!$A$1:$R$1200,8,FALSE)),"")</f>
        <v/>
      </c>
      <c r="H511" s="89" t="str">
        <f>IFERROR(IF(VLOOKUP('Xlookup set'!$S511,'Xlookup set'!$A$1:$R$1200,9,FALSE)=0,"",VLOOKUP('Xlookup set'!$S511,'Xlookup set'!$A$1:$R$1200,9,FALSE)),"")</f>
        <v/>
      </c>
      <c r="I511" t="str">
        <f>IFERROR(IF(VLOOKUP('Xlookup set'!$S511,'Xlookup set'!$A$1:$R$1200,10,FALSE)=0,"",VLOOKUP('Xlookup set'!$S511,'Xlookup set'!$A$1:$R$1200,10,FALSE)),"")</f>
        <v/>
      </c>
      <c r="J511" t="str">
        <f>IFERROR(IF(VLOOKUP('Xlookup set'!$S511,'Xlookup set'!$A$1:$R$1200,11,FALSE)=0,"",VLOOKUP('Xlookup set'!$S511,'Xlookup set'!$A$1:$R$1200,11,FALSE)),"")</f>
        <v/>
      </c>
      <c r="K511" t="str">
        <f>IFERROR(IF(VLOOKUP('Xlookup set'!$S511,'Xlookup set'!$A$1:$R$1200,12,FALSE)=0,"",VLOOKUP('Xlookup set'!$S511,'Xlookup set'!$A$1:$R$1200,12,FALSE)),"")</f>
        <v/>
      </c>
      <c r="L511" t="str">
        <f>IFERROR(IF(VLOOKUP('Xlookup set'!$S511,'Xlookup set'!$A$1:$R$1200,13,FALSE)=0,"",VLOOKUP('Xlookup set'!$S511,'Xlookup set'!$A$1:$R$1200,13,FALSE)),"")</f>
        <v/>
      </c>
      <c r="M511" t="str">
        <f>IFERROR(IF(VLOOKUP('Xlookup set'!$S511,'Xlookup set'!$A$1:$R$1200,14,FALSE)=0,"",VLOOKUP('Xlookup set'!$S511,'Xlookup set'!$A$1:$R$1200,14,FALSE)),"")</f>
        <v/>
      </c>
      <c r="N511" t="str">
        <f>IFERROR(IF(VLOOKUP('Xlookup set'!$S511,'Xlookup set'!$A$1:$R$1200,15,FALSE)=0,"",VLOOKUP('Xlookup set'!$S511,'Xlookup set'!$A$1:$R$1200,15,FALSE)),"")</f>
        <v/>
      </c>
      <c r="O511" t="str">
        <f>IFERROR(IF(VLOOKUP('Xlookup set'!$S511,'Xlookup set'!$A$1:$R$1200,16,FALSE)=0,"",VLOOKUP('Xlookup set'!$S511,'Xlookup set'!$A$1:$R$1200,16,FALSE)),"")</f>
        <v/>
      </c>
      <c r="P511" t="str">
        <f t="array" aca="1" ref="P511" ca="1">IFERROR(Y2IF(VLOOKUP('Xlookup set'!$S511,'Xlookup set'!$A$1:$R$1200,17,FALSE)=0,"",VLOOKUP('Xlookup set'!$S511,'Xlookup set'!$A$1:$R$1200,17,FALSE)),"")</f>
        <v/>
      </c>
      <c r="Q511" t="str">
        <f>IFERROR(IF(VLOOKUP('Xlookup set'!$S511,'Xlookup set'!$A$1:$R$1200,18,FALSE)=0,"",VLOOKUP('Xlookup set'!$S511,'Xlookup set'!$A$1:$R$1200,18,FALSE)),"")</f>
        <v/>
      </c>
    </row>
    <row r="512" spans="1:17">
      <c r="A512" t="str">
        <f>IFERROR(VLOOKUP('Xlookup set'!$S512,'Xlookup set'!$A$1:$R$1200,2,FALSE),"")</f>
        <v/>
      </c>
      <c r="B512" t="str">
        <f>IF(I512&lt;&gt;"",ドッグキャリー!$I$2,"")</f>
        <v/>
      </c>
      <c r="C512" t="str">
        <f t="shared" si="18"/>
        <v/>
      </c>
      <c r="D512" t="str">
        <f t="shared" si="19"/>
        <v/>
      </c>
      <c r="E512" t="str">
        <f>IFERROR(IF(VLOOKUP('Xlookup set'!$S512,'Xlookup set'!$A$1:$R$1200,6,FALSE)=0,"",VLOOKUP('Xlookup set'!$S512,'Xlookup set'!$A$1:$R$1200,6,FALSE)),"")</f>
        <v/>
      </c>
      <c r="F512" t="str">
        <f t="array" aca="1" ref="F512" ca="1">IFERROR(F(VLOOKUP('Xlookup set'!$S512,'Xlookup set'!$A$1:$R$1200,7,FALSE)=0,"",VLOOKUP('Xlookup set'!$S512,'Xlookup set'!$A$1:$R$1200,7,FALSE)),"")</f>
        <v/>
      </c>
      <c r="G512" t="str">
        <f>IFERROR(IF(VLOOKUP('Xlookup set'!$S512,'Xlookup set'!$A$1:$R$1200,8,FALSE)=0,"",VLOOKUP('Xlookup set'!$S512,'Xlookup set'!$A$1:$R$1200,8,FALSE)),"")</f>
        <v/>
      </c>
      <c r="H512" s="89" t="str">
        <f>IFERROR(IF(VLOOKUP('Xlookup set'!$S512,'Xlookup set'!$A$1:$R$1200,9,FALSE)=0,"",VLOOKUP('Xlookup set'!$S512,'Xlookup set'!$A$1:$R$1200,9,FALSE)),"")</f>
        <v/>
      </c>
      <c r="I512" t="str">
        <f>IFERROR(IF(VLOOKUP('Xlookup set'!$S512,'Xlookup set'!$A$1:$R$1200,10,FALSE)=0,"",VLOOKUP('Xlookup set'!$S512,'Xlookup set'!$A$1:$R$1200,10,FALSE)),"")</f>
        <v/>
      </c>
      <c r="J512" t="str">
        <f>IFERROR(IF(VLOOKUP('Xlookup set'!$S512,'Xlookup set'!$A$1:$R$1200,11,FALSE)=0,"",VLOOKUP('Xlookup set'!$S512,'Xlookup set'!$A$1:$R$1200,11,FALSE)),"")</f>
        <v/>
      </c>
      <c r="K512" t="str">
        <f>IFERROR(IF(VLOOKUP('Xlookup set'!$S512,'Xlookup set'!$A$1:$R$1200,12,FALSE)=0,"",VLOOKUP('Xlookup set'!$S512,'Xlookup set'!$A$1:$R$1200,12,FALSE)),"")</f>
        <v/>
      </c>
      <c r="L512" t="str">
        <f>IFERROR(IF(VLOOKUP('Xlookup set'!$S512,'Xlookup set'!$A$1:$R$1200,13,FALSE)=0,"",VLOOKUP('Xlookup set'!$S512,'Xlookup set'!$A$1:$R$1200,13,FALSE)),"")</f>
        <v/>
      </c>
      <c r="M512" t="str">
        <f>IFERROR(IF(VLOOKUP('Xlookup set'!$S512,'Xlookup set'!$A$1:$R$1200,14,FALSE)=0,"",VLOOKUP('Xlookup set'!$S512,'Xlookup set'!$A$1:$R$1200,14,FALSE)),"")</f>
        <v/>
      </c>
      <c r="N512" t="str">
        <f>IFERROR(IF(VLOOKUP('Xlookup set'!$S512,'Xlookup set'!$A$1:$R$1200,15,FALSE)=0,"",VLOOKUP('Xlookup set'!$S512,'Xlookup set'!$A$1:$R$1200,15,FALSE)),"")</f>
        <v/>
      </c>
      <c r="O512" t="str">
        <f>IFERROR(IF(VLOOKUP('Xlookup set'!$S512,'Xlookup set'!$A$1:$R$1200,16,FALSE)=0,"",VLOOKUP('Xlookup set'!$S512,'Xlookup set'!$A$1:$R$1200,16,FALSE)),"")</f>
        <v/>
      </c>
      <c r="P512" t="str">
        <f t="array" aca="1" ref="P512" ca="1">IFERROR(Y2IF(VLOOKUP('Xlookup set'!$S512,'Xlookup set'!$A$1:$R$1200,17,FALSE)=0,"",VLOOKUP('Xlookup set'!$S512,'Xlookup set'!$A$1:$R$1200,17,FALSE)),"")</f>
        <v/>
      </c>
      <c r="Q512" t="str">
        <f>IFERROR(IF(VLOOKUP('Xlookup set'!$S512,'Xlookup set'!$A$1:$R$1200,18,FALSE)=0,"",VLOOKUP('Xlookup set'!$S512,'Xlookup set'!$A$1:$R$1200,18,FALSE)),"")</f>
        <v/>
      </c>
    </row>
    <row r="513" spans="1:17">
      <c r="A513" t="str">
        <f>IFERROR(VLOOKUP('Xlookup set'!$S513,'Xlookup set'!$A$1:$R$1200,2,FALSE),"")</f>
        <v/>
      </c>
      <c r="B513" t="str">
        <f>IF(I513&lt;&gt;"",ドッグキャリー!$I$2,"")</f>
        <v/>
      </c>
      <c r="C513" t="str">
        <f t="shared" si="18"/>
        <v/>
      </c>
      <c r="D513" t="str">
        <f t="shared" si="19"/>
        <v/>
      </c>
      <c r="E513" t="str">
        <f>IFERROR(IF(VLOOKUP('Xlookup set'!$S513,'Xlookup set'!$A$1:$R$1200,6,FALSE)=0,"",VLOOKUP('Xlookup set'!$S513,'Xlookup set'!$A$1:$R$1200,6,FALSE)),"")</f>
        <v/>
      </c>
      <c r="F513" t="str">
        <f t="array" aca="1" ref="F513" ca="1">IFERROR(F(VLOOKUP('Xlookup set'!$S513,'Xlookup set'!$A$1:$R$1200,7,FALSE)=0,"",VLOOKUP('Xlookup set'!$S513,'Xlookup set'!$A$1:$R$1200,7,FALSE)),"")</f>
        <v/>
      </c>
      <c r="G513" t="str">
        <f>IFERROR(IF(VLOOKUP('Xlookup set'!$S513,'Xlookup set'!$A$1:$R$1200,8,FALSE)=0,"",VLOOKUP('Xlookup set'!$S513,'Xlookup set'!$A$1:$R$1200,8,FALSE)),"")</f>
        <v/>
      </c>
      <c r="H513" s="89" t="str">
        <f>IFERROR(IF(VLOOKUP('Xlookup set'!$S513,'Xlookup set'!$A$1:$R$1200,9,FALSE)=0,"",VLOOKUP('Xlookup set'!$S513,'Xlookup set'!$A$1:$R$1200,9,FALSE)),"")</f>
        <v/>
      </c>
      <c r="I513" t="str">
        <f>IFERROR(IF(VLOOKUP('Xlookup set'!$S513,'Xlookup set'!$A$1:$R$1200,10,FALSE)=0,"",VLOOKUP('Xlookup set'!$S513,'Xlookup set'!$A$1:$R$1200,10,FALSE)),"")</f>
        <v/>
      </c>
      <c r="J513" t="str">
        <f>IFERROR(IF(VLOOKUP('Xlookup set'!$S513,'Xlookup set'!$A$1:$R$1200,11,FALSE)=0,"",VLOOKUP('Xlookup set'!$S513,'Xlookup set'!$A$1:$R$1200,11,FALSE)),"")</f>
        <v/>
      </c>
      <c r="K513" t="str">
        <f>IFERROR(IF(VLOOKUP('Xlookup set'!$S513,'Xlookup set'!$A$1:$R$1200,12,FALSE)=0,"",VLOOKUP('Xlookup set'!$S513,'Xlookup set'!$A$1:$R$1200,12,FALSE)),"")</f>
        <v/>
      </c>
      <c r="L513" t="str">
        <f>IFERROR(IF(VLOOKUP('Xlookup set'!$S513,'Xlookup set'!$A$1:$R$1200,13,FALSE)=0,"",VLOOKUP('Xlookup set'!$S513,'Xlookup set'!$A$1:$R$1200,13,FALSE)),"")</f>
        <v/>
      </c>
      <c r="M513" t="str">
        <f>IFERROR(IF(VLOOKUP('Xlookup set'!$S513,'Xlookup set'!$A$1:$R$1200,14,FALSE)=0,"",VLOOKUP('Xlookup set'!$S513,'Xlookup set'!$A$1:$R$1200,14,FALSE)),"")</f>
        <v/>
      </c>
      <c r="N513" t="str">
        <f>IFERROR(IF(VLOOKUP('Xlookup set'!$S513,'Xlookup set'!$A$1:$R$1200,15,FALSE)=0,"",VLOOKUP('Xlookup set'!$S513,'Xlookup set'!$A$1:$R$1200,15,FALSE)),"")</f>
        <v/>
      </c>
      <c r="O513" t="str">
        <f>IFERROR(IF(VLOOKUP('Xlookup set'!$S513,'Xlookup set'!$A$1:$R$1200,16,FALSE)=0,"",VLOOKUP('Xlookup set'!$S513,'Xlookup set'!$A$1:$R$1200,16,FALSE)),"")</f>
        <v/>
      </c>
      <c r="P513" t="str">
        <f t="array" aca="1" ref="P513" ca="1">IFERROR(Y2IF(VLOOKUP('Xlookup set'!$S513,'Xlookup set'!$A$1:$R$1200,17,FALSE)=0,"",VLOOKUP('Xlookup set'!$S513,'Xlookup set'!$A$1:$R$1200,17,FALSE)),"")</f>
        <v/>
      </c>
      <c r="Q513" t="str">
        <f>IFERROR(IF(VLOOKUP('Xlookup set'!$S513,'Xlookup set'!$A$1:$R$1200,18,FALSE)=0,"",VLOOKUP('Xlookup set'!$S513,'Xlookup set'!$A$1:$R$1200,18,FALSE)),"")</f>
        <v/>
      </c>
    </row>
    <row r="514" spans="1:17">
      <c r="A514" t="str">
        <f>IFERROR(VLOOKUP('Xlookup set'!$S514,'Xlookup set'!$A$1:$R$1200,2,FALSE),"")</f>
        <v/>
      </c>
      <c r="B514" t="str">
        <f>IF(I514&lt;&gt;"",ドッグキャリー!$I$2,"")</f>
        <v/>
      </c>
      <c r="C514" t="str">
        <f t="shared" si="18"/>
        <v/>
      </c>
      <c r="D514" t="str">
        <f t="shared" si="19"/>
        <v/>
      </c>
      <c r="E514" t="str">
        <f>IFERROR(IF(VLOOKUP('Xlookup set'!$S514,'Xlookup set'!$A$1:$R$1200,6,FALSE)=0,"",VLOOKUP('Xlookup set'!$S514,'Xlookup set'!$A$1:$R$1200,6,FALSE)),"")</f>
        <v/>
      </c>
      <c r="F514" t="str">
        <f t="array" aca="1" ref="F514" ca="1">IFERROR(F(VLOOKUP('Xlookup set'!$S514,'Xlookup set'!$A$1:$R$1200,7,FALSE)=0,"",VLOOKUP('Xlookup set'!$S514,'Xlookup set'!$A$1:$R$1200,7,FALSE)),"")</f>
        <v/>
      </c>
      <c r="G514" t="str">
        <f>IFERROR(IF(VLOOKUP('Xlookup set'!$S514,'Xlookup set'!$A$1:$R$1200,8,FALSE)=0,"",VLOOKUP('Xlookup set'!$S514,'Xlookup set'!$A$1:$R$1200,8,FALSE)),"")</f>
        <v/>
      </c>
      <c r="H514" s="89" t="str">
        <f>IFERROR(IF(VLOOKUP('Xlookup set'!$S514,'Xlookup set'!$A$1:$R$1200,9,FALSE)=0,"",VLOOKUP('Xlookup set'!$S514,'Xlookup set'!$A$1:$R$1200,9,FALSE)),"")</f>
        <v/>
      </c>
      <c r="I514" t="str">
        <f>IFERROR(IF(VLOOKUP('Xlookup set'!$S514,'Xlookup set'!$A$1:$R$1200,10,FALSE)=0,"",VLOOKUP('Xlookup set'!$S514,'Xlookup set'!$A$1:$R$1200,10,FALSE)),"")</f>
        <v/>
      </c>
      <c r="J514" t="str">
        <f>IFERROR(IF(VLOOKUP('Xlookup set'!$S514,'Xlookup set'!$A$1:$R$1200,11,FALSE)=0,"",VLOOKUP('Xlookup set'!$S514,'Xlookup set'!$A$1:$R$1200,11,FALSE)),"")</f>
        <v/>
      </c>
      <c r="K514" t="str">
        <f>IFERROR(IF(VLOOKUP('Xlookup set'!$S514,'Xlookup set'!$A$1:$R$1200,12,FALSE)=0,"",VLOOKUP('Xlookup set'!$S514,'Xlookup set'!$A$1:$R$1200,12,FALSE)),"")</f>
        <v/>
      </c>
      <c r="L514" t="str">
        <f>IFERROR(IF(VLOOKUP('Xlookup set'!$S514,'Xlookup set'!$A$1:$R$1200,13,FALSE)=0,"",VLOOKUP('Xlookup set'!$S514,'Xlookup set'!$A$1:$R$1200,13,FALSE)),"")</f>
        <v/>
      </c>
      <c r="M514" t="str">
        <f>IFERROR(IF(VLOOKUP('Xlookup set'!$S514,'Xlookup set'!$A$1:$R$1200,14,FALSE)=0,"",VLOOKUP('Xlookup set'!$S514,'Xlookup set'!$A$1:$R$1200,14,FALSE)),"")</f>
        <v/>
      </c>
      <c r="N514" t="str">
        <f>IFERROR(IF(VLOOKUP('Xlookup set'!$S514,'Xlookup set'!$A$1:$R$1200,15,FALSE)=0,"",VLOOKUP('Xlookup set'!$S514,'Xlookup set'!$A$1:$R$1200,15,FALSE)),"")</f>
        <v/>
      </c>
      <c r="O514" t="str">
        <f>IFERROR(IF(VLOOKUP('Xlookup set'!$S514,'Xlookup set'!$A$1:$R$1200,16,FALSE)=0,"",VLOOKUP('Xlookup set'!$S514,'Xlookup set'!$A$1:$R$1200,16,FALSE)),"")</f>
        <v/>
      </c>
      <c r="P514" t="str">
        <f t="array" aca="1" ref="P514" ca="1">IFERROR(Y2IF(VLOOKUP('Xlookup set'!$S514,'Xlookup set'!$A$1:$R$1200,17,FALSE)=0,"",VLOOKUP('Xlookup set'!$S514,'Xlookup set'!$A$1:$R$1200,17,FALSE)),"")</f>
        <v/>
      </c>
      <c r="Q514" t="str">
        <f>IFERROR(IF(VLOOKUP('Xlookup set'!$S514,'Xlookup set'!$A$1:$R$1200,18,FALSE)=0,"",VLOOKUP('Xlookup set'!$S514,'Xlookup set'!$A$1:$R$1200,18,FALSE)),"")</f>
        <v/>
      </c>
    </row>
    <row r="515" spans="1:17">
      <c r="A515" t="str">
        <f>IFERROR(VLOOKUP('Xlookup set'!$S515,'Xlookup set'!$A$1:$R$1200,2,FALSE),"")</f>
        <v/>
      </c>
      <c r="B515" t="str">
        <f>IF(I515&lt;&gt;"",ドッグキャリー!$I$2,"")</f>
        <v/>
      </c>
      <c r="C515" t="str">
        <f t="shared" si="18"/>
        <v/>
      </c>
      <c r="D515" t="str">
        <f t="shared" si="19"/>
        <v/>
      </c>
      <c r="E515" t="str">
        <f>IFERROR(IF(VLOOKUP('Xlookup set'!$S515,'Xlookup set'!$A$1:$R$1200,6,FALSE)=0,"",VLOOKUP('Xlookup set'!$S515,'Xlookup set'!$A$1:$R$1200,6,FALSE)),"")</f>
        <v/>
      </c>
      <c r="F515" t="str">
        <f t="array" aca="1" ref="F515" ca="1">IFERROR(F(VLOOKUP('Xlookup set'!$S515,'Xlookup set'!$A$1:$R$1200,7,FALSE)=0,"",VLOOKUP('Xlookup set'!$S515,'Xlookup set'!$A$1:$R$1200,7,FALSE)),"")</f>
        <v/>
      </c>
      <c r="G515" t="str">
        <f>IFERROR(IF(VLOOKUP('Xlookup set'!$S515,'Xlookup set'!$A$1:$R$1200,8,FALSE)=0,"",VLOOKUP('Xlookup set'!$S515,'Xlookup set'!$A$1:$R$1200,8,FALSE)),"")</f>
        <v/>
      </c>
      <c r="H515" s="89" t="str">
        <f>IFERROR(IF(VLOOKUP('Xlookup set'!$S515,'Xlookup set'!$A$1:$R$1200,9,FALSE)=0,"",VLOOKUP('Xlookup set'!$S515,'Xlookup set'!$A$1:$R$1200,9,FALSE)),"")</f>
        <v/>
      </c>
      <c r="I515" t="str">
        <f>IFERROR(IF(VLOOKUP('Xlookup set'!$S515,'Xlookup set'!$A$1:$R$1200,10,FALSE)=0,"",VLOOKUP('Xlookup set'!$S515,'Xlookup set'!$A$1:$R$1200,10,FALSE)),"")</f>
        <v/>
      </c>
      <c r="J515" t="str">
        <f>IFERROR(IF(VLOOKUP('Xlookup set'!$S515,'Xlookup set'!$A$1:$R$1200,11,FALSE)=0,"",VLOOKUP('Xlookup set'!$S515,'Xlookup set'!$A$1:$R$1200,11,FALSE)),"")</f>
        <v/>
      </c>
      <c r="K515" t="str">
        <f>IFERROR(IF(VLOOKUP('Xlookup set'!$S515,'Xlookup set'!$A$1:$R$1200,12,FALSE)=0,"",VLOOKUP('Xlookup set'!$S515,'Xlookup set'!$A$1:$R$1200,12,FALSE)),"")</f>
        <v/>
      </c>
      <c r="L515" t="str">
        <f>IFERROR(IF(VLOOKUP('Xlookup set'!$S515,'Xlookup set'!$A$1:$R$1200,13,FALSE)=0,"",VLOOKUP('Xlookup set'!$S515,'Xlookup set'!$A$1:$R$1200,13,FALSE)),"")</f>
        <v/>
      </c>
      <c r="M515" t="str">
        <f>IFERROR(IF(VLOOKUP('Xlookup set'!$S515,'Xlookup set'!$A$1:$R$1200,14,FALSE)=0,"",VLOOKUP('Xlookup set'!$S515,'Xlookup set'!$A$1:$R$1200,14,FALSE)),"")</f>
        <v/>
      </c>
      <c r="N515" t="str">
        <f>IFERROR(IF(VLOOKUP('Xlookup set'!$S515,'Xlookup set'!$A$1:$R$1200,15,FALSE)=0,"",VLOOKUP('Xlookup set'!$S515,'Xlookup set'!$A$1:$R$1200,15,FALSE)),"")</f>
        <v/>
      </c>
      <c r="O515" t="str">
        <f>IFERROR(IF(VLOOKUP('Xlookup set'!$S515,'Xlookup set'!$A$1:$R$1200,16,FALSE)=0,"",VLOOKUP('Xlookup set'!$S515,'Xlookup set'!$A$1:$R$1200,16,FALSE)),"")</f>
        <v/>
      </c>
      <c r="P515" t="str">
        <f t="array" aca="1" ref="P515" ca="1">IFERROR(Y2IF(VLOOKUP('Xlookup set'!$S515,'Xlookup set'!$A$1:$R$1200,17,FALSE)=0,"",VLOOKUP('Xlookup set'!$S515,'Xlookup set'!$A$1:$R$1200,17,FALSE)),"")</f>
        <v/>
      </c>
      <c r="Q515" t="str">
        <f>IFERROR(IF(VLOOKUP('Xlookup set'!$S515,'Xlookup set'!$A$1:$R$1200,18,FALSE)=0,"",VLOOKUP('Xlookup set'!$S515,'Xlookup set'!$A$1:$R$1200,18,FALSE)),"")</f>
        <v/>
      </c>
    </row>
    <row r="516" spans="1:17">
      <c r="A516" t="str">
        <f>IFERROR(VLOOKUP('Xlookup set'!$S516,'Xlookup set'!$A$1:$R$1200,2,FALSE),"")</f>
        <v/>
      </c>
      <c r="B516" t="str">
        <f>IF(I516&lt;&gt;"",ドッグキャリー!$I$2,"")</f>
        <v/>
      </c>
      <c r="C516" t="str">
        <f t="shared" si="18"/>
        <v/>
      </c>
      <c r="D516" t="str">
        <f t="shared" si="19"/>
        <v/>
      </c>
      <c r="E516" t="str">
        <f>IFERROR(IF(VLOOKUP('Xlookup set'!$S516,'Xlookup set'!$A$1:$R$1200,6,FALSE)=0,"",VLOOKUP('Xlookup set'!$S516,'Xlookup set'!$A$1:$R$1200,6,FALSE)),"")</f>
        <v/>
      </c>
      <c r="F516" t="str">
        <f t="array" aca="1" ref="F516" ca="1">IFERROR(F(VLOOKUP('Xlookup set'!$S516,'Xlookup set'!$A$1:$R$1200,7,FALSE)=0,"",VLOOKUP('Xlookup set'!$S516,'Xlookup set'!$A$1:$R$1200,7,FALSE)),"")</f>
        <v/>
      </c>
      <c r="G516" t="str">
        <f>IFERROR(IF(VLOOKUP('Xlookup set'!$S516,'Xlookup set'!$A$1:$R$1200,8,FALSE)=0,"",VLOOKUP('Xlookup set'!$S516,'Xlookup set'!$A$1:$R$1200,8,FALSE)),"")</f>
        <v/>
      </c>
      <c r="H516" s="89" t="str">
        <f>IFERROR(IF(VLOOKUP('Xlookup set'!$S516,'Xlookup set'!$A$1:$R$1200,9,FALSE)=0,"",VLOOKUP('Xlookup set'!$S516,'Xlookup set'!$A$1:$R$1200,9,FALSE)),"")</f>
        <v/>
      </c>
      <c r="I516" t="str">
        <f>IFERROR(IF(VLOOKUP('Xlookup set'!$S516,'Xlookup set'!$A$1:$R$1200,10,FALSE)=0,"",VLOOKUP('Xlookup set'!$S516,'Xlookup set'!$A$1:$R$1200,10,FALSE)),"")</f>
        <v/>
      </c>
      <c r="J516" t="str">
        <f>IFERROR(IF(VLOOKUP('Xlookup set'!$S516,'Xlookup set'!$A$1:$R$1200,11,FALSE)=0,"",VLOOKUP('Xlookup set'!$S516,'Xlookup set'!$A$1:$R$1200,11,FALSE)),"")</f>
        <v/>
      </c>
      <c r="K516" t="str">
        <f>IFERROR(IF(VLOOKUP('Xlookup set'!$S516,'Xlookup set'!$A$1:$R$1200,12,FALSE)=0,"",VLOOKUP('Xlookup set'!$S516,'Xlookup set'!$A$1:$R$1200,12,FALSE)),"")</f>
        <v/>
      </c>
      <c r="L516" t="str">
        <f>IFERROR(IF(VLOOKUP('Xlookup set'!$S516,'Xlookup set'!$A$1:$R$1200,13,FALSE)=0,"",VLOOKUP('Xlookup set'!$S516,'Xlookup set'!$A$1:$R$1200,13,FALSE)),"")</f>
        <v/>
      </c>
      <c r="M516" t="str">
        <f>IFERROR(IF(VLOOKUP('Xlookup set'!$S516,'Xlookup set'!$A$1:$R$1200,14,FALSE)=0,"",VLOOKUP('Xlookup set'!$S516,'Xlookup set'!$A$1:$R$1200,14,FALSE)),"")</f>
        <v/>
      </c>
      <c r="N516" t="str">
        <f>IFERROR(IF(VLOOKUP('Xlookup set'!$S516,'Xlookup set'!$A$1:$R$1200,15,FALSE)=0,"",VLOOKUP('Xlookup set'!$S516,'Xlookup set'!$A$1:$R$1200,15,FALSE)),"")</f>
        <v/>
      </c>
      <c r="O516" t="str">
        <f>IFERROR(IF(VLOOKUP('Xlookup set'!$S516,'Xlookup set'!$A$1:$R$1200,16,FALSE)=0,"",VLOOKUP('Xlookup set'!$S516,'Xlookup set'!$A$1:$R$1200,16,FALSE)),"")</f>
        <v/>
      </c>
      <c r="P516" t="str">
        <f t="array" aca="1" ref="P516" ca="1">IFERROR(Y2IF(VLOOKUP('Xlookup set'!$S516,'Xlookup set'!$A$1:$R$1200,17,FALSE)=0,"",VLOOKUP('Xlookup set'!$S516,'Xlookup set'!$A$1:$R$1200,17,FALSE)),"")</f>
        <v/>
      </c>
      <c r="Q516" t="str">
        <f>IFERROR(IF(VLOOKUP('Xlookup set'!$S516,'Xlookup set'!$A$1:$R$1200,18,FALSE)=0,"",VLOOKUP('Xlookup set'!$S516,'Xlookup set'!$A$1:$R$1200,18,FALSE)),"")</f>
        <v/>
      </c>
    </row>
    <row r="517" spans="1:17">
      <c r="A517" t="str">
        <f>IFERROR(VLOOKUP('Xlookup set'!$S517,'Xlookup set'!$A$1:$R$1200,2,FALSE),"")</f>
        <v/>
      </c>
      <c r="B517" t="str">
        <f>IF(I517&lt;&gt;"",ドッグキャリー!$I$2,"")</f>
        <v/>
      </c>
      <c r="C517" t="str">
        <f t="shared" si="18"/>
        <v/>
      </c>
      <c r="D517" t="str">
        <f t="shared" si="19"/>
        <v/>
      </c>
      <c r="E517" t="str">
        <f>IFERROR(IF(VLOOKUP('Xlookup set'!$S517,'Xlookup set'!$A$1:$R$1200,6,FALSE)=0,"",VLOOKUP('Xlookup set'!$S517,'Xlookup set'!$A$1:$R$1200,6,FALSE)),"")</f>
        <v/>
      </c>
      <c r="F517" t="str">
        <f t="array" aca="1" ref="F517" ca="1">IFERROR(F(VLOOKUP('Xlookup set'!$S517,'Xlookup set'!$A$1:$R$1200,7,FALSE)=0,"",VLOOKUP('Xlookup set'!$S517,'Xlookup set'!$A$1:$R$1200,7,FALSE)),"")</f>
        <v/>
      </c>
      <c r="G517" t="str">
        <f>IFERROR(IF(VLOOKUP('Xlookup set'!$S517,'Xlookup set'!$A$1:$R$1200,8,FALSE)=0,"",VLOOKUP('Xlookup set'!$S517,'Xlookup set'!$A$1:$R$1200,8,FALSE)),"")</f>
        <v/>
      </c>
      <c r="H517" s="89" t="str">
        <f>IFERROR(IF(VLOOKUP('Xlookup set'!$S517,'Xlookup set'!$A$1:$R$1200,9,FALSE)=0,"",VLOOKUP('Xlookup set'!$S517,'Xlookup set'!$A$1:$R$1200,9,FALSE)),"")</f>
        <v/>
      </c>
      <c r="I517" t="str">
        <f>IFERROR(IF(VLOOKUP('Xlookup set'!$S517,'Xlookup set'!$A$1:$R$1200,10,FALSE)=0,"",VLOOKUP('Xlookup set'!$S517,'Xlookup set'!$A$1:$R$1200,10,FALSE)),"")</f>
        <v/>
      </c>
      <c r="J517" t="str">
        <f>IFERROR(IF(VLOOKUP('Xlookup set'!$S517,'Xlookup set'!$A$1:$R$1200,11,FALSE)=0,"",VLOOKUP('Xlookup set'!$S517,'Xlookup set'!$A$1:$R$1200,11,FALSE)),"")</f>
        <v/>
      </c>
      <c r="K517" t="str">
        <f>IFERROR(IF(VLOOKUP('Xlookup set'!$S517,'Xlookup set'!$A$1:$R$1200,12,FALSE)=0,"",VLOOKUP('Xlookup set'!$S517,'Xlookup set'!$A$1:$R$1200,12,FALSE)),"")</f>
        <v/>
      </c>
      <c r="L517" t="str">
        <f>IFERROR(IF(VLOOKUP('Xlookup set'!$S517,'Xlookup set'!$A$1:$R$1200,13,FALSE)=0,"",VLOOKUP('Xlookup set'!$S517,'Xlookup set'!$A$1:$R$1200,13,FALSE)),"")</f>
        <v/>
      </c>
      <c r="M517" t="str">
        <f>IFERROR(IF(VLOOKUP('Xlookup set'!$S517,'Xlookup set'!$A$1:$R$1200,14,FALSE)=0,"",VLOOKUP('Xlookup set'!$S517,'Xlookup set'!$A$1:$R$1200,14,FALSE)),"")</f>
        <v/>
      </c>
      <c r="N517" t="str">
        <f>IFERROR(IF(VLOOKUP('Xlookup set'!$S517,'Xlookup set'!$A$1:$R$1200,15,FALSE)=0,"",VLOOKUP('Xlookup set'!$S517,'Xlookup set'!$A$1:$R$1200,15,FALSE)),"")</f>
        <v/>
      </c>
      <c r="O517" t="str">
        <f>IFERROR(IF(VLOOKUP('Xlookup set'!$S517,'Xlookup set'!$A$1:$R$1200,16,FALSE)=0,"",VLOOKUP('Xlookup set'!$S517,'Xlookup set'!$A$1:$R$1200,16,FALSE)),"")</f>
        <v/>
      </c>
      <c r="P517" t="str">
        <f t="array" aca="1" ref="P517" ca="1">IFERROR(Y2IF(VLOOKUP('Xlookup set'!$S517,'Xlookup set'!$A$1:$R$1200,17,FALSE)=0,"",VLOOKUP('Xlookup set'!$S517,'Xlookup set'!$A$1:$R$1200,17,FALSE)),"")</f>
        <v/>
      </c>
      <c r="Q517" t="str">
        <f>IFERROR(IF(VLOOKUP('Xlookup set'!$S517,'Xlookup set'!$A$1:$R$1200,18,FALSE)=0,"",VLOOKUP('Xlookup set'!$S517,'Xlookup set'!$A$1:$R$1200,18,FALSE)),"")</f>
        <v/>
      </c>
    </row>
    <row r="518" spans="1:17">
      <c r="A518" t="str">
        <f>IFERROR(VLOOKUP('Xlookup set'!$S518,'Xlookup set'!$A$1:$R$1200,2,FALSE),"")</f>
        <v/>
      </c>
      <c r="B518" t="str">
        <f>IF(I518&lt;&gt;"",ドッグキャリー!$I$2,"")</f>
        <v/>
      </c>
      <c r="C518" t="str">
        <f t="shared" si="18"/>
        <v/>
      </c>
      <c r="D518" t="str">
        <f t="shared" si="19"/>
        <v/>
      </c>
      <c r="E518" t="str">
        <f>IFERROR(IF(VLOOKUP('Xlookup set'!$S518,'Xlookup set'!$A$1:$R$1200,6,FALSE)=0,"",VLOOKUP('Xlookup set'!$S518,'Xlookup set'!$A$1:$R$1200,6,FALSE)),"")</f>
        <v/>
      </c>
      <c r="F518" t="str">
        <f t="array" aca="1" ref="F518" ca="1">IFERROR(F(VLOOKUP('Xlookup set'!$S518,'Xlookup set'!$A$1:$R$1200,7,FALSE)=0,"",VLOOKUP('Xlookup set'!$S518,'Xlookup set'!$A$1:$R$1200,7,FALSE)),"")</f>
        <v/>
      </c>
      <c r="G518" t="str">
        <f>IFERROR(IF(VLOOKUP('Xlookup set'!$S518,'Xlookup set'!$A$1:$R$1200,8,FALSE)=0,"",VLOOKUP('Xlookup set'!$S518,'Xlookup set'!$A$1:$R$1200,8,FALSE)),"")</f>
        <v/>
      </c>
      <c r="H518" s="89" t="str">
        <f>IFERROR(IF(VLOOKUP('Xlookup set'!$S518,'Xlookup set'!$A$1:$R$1200,9,FALSE)=0,"",VLOOKUP('Xlookup set'!$S518,'Xlookup set'!$A$1:$R$1200,9,FALSE)),"")</f>
        <v/>
      </c>
      <c r="I518" t="str">
        <f>IFERROR(IF(VLOOKUP('Xlookup set'!$S518,'Xlookup set'!$A$1:$R$1200,10,FALSE)=0,"",VLOOKUP('Xlookup set'!$S518,'Xlookup set'!$A$1:$R$1200,10,FALSE)),"")</f>
        <v/>
      </c>
      <c r="J518" t="str">
        <f>IFERROR(IF(VLOOKUP('Xlookup set'!$S518,'Xlookup set'!$A$1:$R$1200,11,FALSE)=0,"",VLOOKUP('Xlookup set'!$S518,'Xlookup set'!$A$1:$R$1200,11,FALSE)),"")</f>
        <v/>
      </c>
      <c r="K518" t="str">
        <f>IFERROR(IF(VLOOKUP('Xlookup set'!$S518,'Xlookup set'!$A$1:$R$1200,12,FALSE)=0,"",VLOOKUP('Xlookup set'!$S518,'Xlookup set'!$A$1:$R$1200,12,FALSE)),"")</f>
        <v/>
      </c>
      <c r="L518" t="str">
        <f>IFERROR(IF(VLOOKUP('Xlookup set'!$S518,'Xlookup set'!$A$1:$R$1200,13,FALSE)=0,"",VLOOKUP('Xlookup set'!$S518,'Xlookup set'!$A$1:$R$1200,13,FALSE)),"")</f>
        <v/>
      </c>
      <c r="M518" t="str">
        <f>IFERROR(IF(VLOOKUP('Xlookup set'!$S518,'Xlookup set'!$A$1:$R$1200,14,FALSE)=0,"",VLOOKUP('Xlookup set'!$S518,'Xlookup set'!$A$1:$R$1200,14,FALSE)),"")</f>
        <v/>
      </c>
      <c r="N518" t="str">
        <f>IFERROR(IF(VLOOKUP('Xlookup set'!$S518,'Xlookup set'!$A$1:$R$1200,15,FALSE)=0,"",VLOOKUP('Xlookup set'!$S518,'Xlookup set'!$A$1:$R$1200,15,FALSE)),"")</f>
        <v/>
      </c>
      <c r="O518" t="str">
        <f>IFERROR(IF(VLOOKUP('Xlookup set'!$S518,'Xlookup set'!$A$1:$R$1200,16,FALSE)=0,"",VLOOKUP('Xlookup set'!$S518,'Xlookup set'!$A$1:$R$1200,16,FALSE)),"")</f>
        <v/>
      </c>
      <c r="P518" t="str">
        <f t="array" aca="1" ref="P518" ca="1">IFERROR(Y2IF(VLOOKUP('Xlookup set'!$S518,'Xlookup set'!$A$1:$R$1200,17,FALSE)=0,"",VLOOKUP('Xlookup set'!$S518,'Xlookup set'!$A$1:$R$1200,17,FALSE)),"")</f>
        <v/>
      </c>
      <c r="Q518" t="str">
        <f>IFERROR(IF(VLOOKUP('Xlookup set'!$S518,'Xlookup set'!$A$1:$R$1200,18,FALSE)=0,"",VLOOKUP('Xlookup set'!$S518,'Xlookup set'!$A$1:$R$1200,18,FALSE)),"")</f>
        <v/>
      </c>
    </row>
    <row r="519" spans="1:17">
      <c r="A519" t="str">
        <f>IFERROR(VLOOKUP('Xlookup set'!$S519,'Xlookup set'!$A$1:$R$1200,2,FALSE),"")</f>
        <v/>
      </c>
      <c r="B519" t="str">
        <f>IF(I519&lt;&gt;"",ドッグキャリー!$I$2,"")</f>
        <v/>
      </c>
      <c r="C519" t="str">
        <f t="shared" si="18"/>
        <v/>
      </c>
      <c r="D519" t="str">
        <f t="shared" si="19"/>
        <v/>
      </c>
      <c r="E519" t="str">
        <f>IFERROR(IF(VLOOKUP('Xlookup set'!$S519,'Xlookup set'!$A$1:$R$1200,6,FALSE)=0,"",VLOOKUP('Xlookup set'!$S519,'Xlookup set'!$A$1:$R$1200,6,FALSE)),"")</f>
        <v/>
      </c>
      <c r="F519" t="str">
        <f t="array" aca="1" ref="F519" ca="1">IFERROR(F(VLOOKUP('Xlookup set'!$S519,'Xlookup set'!$A$1:$R$1200,7,FALSE)=0,"",VLOOKUP('Xlookup set'!$S519,'Xlookup set'!$A$1:$R$1200,7,FALSE)),"")</f>
        <v/>
      </c>
      <c r="G519" t="str">
        <f>IFERROR(IF(VLOOKUP('Xlookup set'!$S519,'Xlookup set'!$A$1:$R$1200,8,FALSE)=0,"",VLOOKUP('Xlookup set'!$S519,'Xlookup set'!$A$1:$R$1200,8,FALSE)),"")</f>
        <v/>
      </c>
      <c r="H519" s="89" t="str">
        <f>IFERROR(IF(VLOOKUP('Xlookup set'!$S519,'Xlookup set'!$A$1:$R$1200,9,FALSE)=0,"",VLOOKUP('Xlookup set'!$S519,'Xlookup set'!$A$1:$R$1200,9,FALSE)),"")</f>
        <v/>
      </c>
      <c r="I519" t="str">
        <f>IFERROR(IF(VLOOKUP('Xlookup set'!$S519,'Xlookup set'!$A$1:$R$1200,10,FALSE)=0,"",VLOOKUP('Xlookup set'!$S519,'Xlookup set'!$A$1:$R$1200,10,FALSE)),"")</f>
        <v/>
      </c>
      <c r="J519" t="str">
        <f>IFERROR(IF(VLOOKUP('Xlookup set'!$S519,'Xlookup set'!$A$1:$R$1200,11,FALSE)=0,"",VLOOKUP('Xlookup set'!$S519,'Xlookup set'!$A$1:$R$1200,11,FALSE)),"")</f>
        <v/>
      </c>
      <c r="K519" t="str">
        <f>IFERROR(IF(VLOOKUP('Xlookup set'!$S519,'Xlookup set'!$A$1:$R$1200,12,FALSE)=0,"",VLOOKUP('Xlookup set'!$S519,'Xlookup set'!$A$1:$R$1200,12,FALSE)),"")</f>
        <v/>
      </c>
      <c r="L519" t="str">
        <f>IFERROR(IF(VLOOKUP('Xlookup set'!$S519,'Xlookup set'!$A$1:$R$1200,13,FALSE)=0,"",VLOOKUP('Xlookup set'!$S519,'Xlookup set'!$A$1:$R$1200,13,FALSE)),"")</f>
        <v/>
      </c>
      <c r="M519" t="str">
        <f>IFERROR(IF(VLOOKUP('Xlookup set'!$S519,'Xlookup set'!$A$1:$R$1200,14,FALSE)=0,"",VLOOKUP('Xlookup set'!$S519,'Xlookup set'!$A$1:$R$1200,14,FALSE)),"")</f>
        <v/>
      </c>
      <c r="N519" t="str">
        <f>IFERROR(IF(VLOOKUP('Xlookup set'!$S519,'Xlookup set'!$A$1:$R$1200,15,FALSE)=0,"",VLOOKUP('Xlookup set'!$S519,'Xlookup set'!$A$1:$R$1200,15,FALSE)),"")</f>
        <v/>
      </c>
      <c r="O519" t="str">
        <f>IFERROR(IF(VLOOKUP('Xlookup set'!$S519,'Xlookup set'!$A$1:$R$1200,16,FALSE)=0,"",VLOOKUP('Xlookup set'!$S519,'Xlookup set'!$A$1:$R$1200,16,FALSE)),"")</f>
        <v/>
      </c>
      <c r="P519" t="str">
        <f t="array" aca="1" ref="P519" ca="1">IFERROR(Y2IF(VLOOKUP('Xlookup set'!$S519,'Xlookup set'!$A$1:$R$1200,17,FALSE)=0,"",VLOOKUP('Xlookup set'!$S519,'Xlookup set'!$A$1:$R$1200,17,FALSE)),"")</f>
        <v/>
      </c>
      <c r="Q519" t="str">
        <f>IFERROR(IF(VLOOKUP('Xlookup set'!$S519,'Xlookup set'!$A$1:$R$1200,18,FALSE)=0,"",VLOOKUP('Xlookup set'!$S519,'Xlookup set'!$A$1:$R$1200,18,FALSE)),"")</f>
        <v/>
      </c>
    </row>
    <row r="520" spans="1:17">
      <c r="A520" t="str">
        <f>IFERROR(VLOOKUP('Xlookup set'!$S520,'Xlookup set'!$A$1:$R$1200,2,FALSE),"")</f>
        <v/>
      </c>
      <c r="B520" t="str">
        <f>IF(I520&lt;&gt;"",ドッグキャリー!$I$2,"")</f>
        <v/>
      </c>
      <c r="C520" t="str">
        <f t="shared" si="18"/>
        <v/>
      </c>
      <c r="D520" t="str">
        <f t="shared" si="19"/>
        <v/>
      </c>
      <c r="E520" t="str">
        <f>IFERROR(IF(VLOOKUP('Xlookup set'!$S520,'Xlookup set'!$A$1:$R$1200,6,FALSE)=0,"",VLOOKUP('Xlookup set'!$S520,'Xlookup set'!$A$1:$R$1200,6,FALSE)),"")</f>
        <v/>
      </c>
      <c r="F520" t="str">
        <f t="array" aca="1" ref="F520" ca="1">IFERROR(F(VLOOKUP('Xlookup set'!$S520,'Xlookup set'!$A$1:$R$1200,7,FALSE)=0,"",VLOOKUP('Xlookup set'!$S520,'Xlookup set'!$A$1:$R$1200,7,FALSE)),"")</f>
        <v/>
      </c>
      <c r="G520" t="str">
        <f>IFERROR(IF(VLOOKUP('Xlookup set'!$S520,'Xlookup set'!$A$1:$R$1200,8,FALSE)=0,"",VLOOKUP('Xlookup set'!$S520,'Xlookup set'!$A$1:$R$1200,8,FALSE)),"")</f>
        <v/>
      </c>
      <c r="H520" s="89" t="str">
        <f>IFERROR(IF(VLOOKUP('Xlookup set'!$S520,'Xlookup set'!$A$1:$R$1200,9,FALSE)=0,"",VLOOKUP('Xlookup set'!$S520,'Xlookup set'!$A$1:$R$1200,9,FALSE)),"")</f>
        <v/>
      </c>
      <c r="I520" t="str">
        <f>IFERROR(IF(VLOOKUP('Xlookup set'!$S520,'Xlookup set'!$A$1:$R$1200,10,FALSE)=0,"",VLOOKUP('Xlookup set'!$S520,'Xlookup set'!$A$1:$R$1200,10,FALSE)),"")</f>
        <v/>
      </c>
      <c r="J520" t="str">
        <f>IFERROR(IF(VLOOKUP('Xlookup set'!$S520,'Xlookup set'!$A$1:$R$1200,11,FALSE)=0,"",VLOOKUP('Xlookup set'!$S520,'Xlookup set'!$A$1:$R$1200,11,FALSE)),"")</f>
        <v/>
      </c>
      <c r="K520" t="str">
        <f>IFERROR(IF(VLOOKUP('Xlookup set'!$S520,'Xlookup set'!$A$1:$R$1200,12,FALSE)=0,"",VLOOKUP('Xlookup set'!$S520,'Xlookup set'!$A$1:$R$1200,12,FALSE)),"")</f>
        <v/>
      </c>
      <c r="L520" t="str">
        <f>IFERROR(IF(VLOOKUP('Xlookup set'!$S520,'Xlookup set'!$A$1:$R$1200,13,FALSE)=0,"",VLOOKUP('Xlookup set'!$S520,'Xlookup set'!$A$1:$R$1200,13,FALSE)),"")</f>
        <v/>
      </c>
      <c r="M520" t="str">
        <f>IFERROR(IF(VLOOKUP('Xlookup set'!$S520,'Xlookup set'!$A$1:$R$1200,14,FALSE)=0,"",VLOOKUP('Xlookup set'!$S520,'Xlookup set'!$A$1:$R$1200,14,FALSE)),"")</f>
        <v/>
      </c>
      <c r="N520" t="str">
        <f>IFERROR(IF(VLOOKUP('Xlookup set'!$S520,'Xlookup set'!$A$1:$R$1200,15,FALSE)=0,"",VLOOKUP('Xlookup set'!$S520,'Xlookup set'!$A$1:$R$1200,15,FALSE)),"")</f>
        <v/>
      </c>
      <c r="O520" t="str">
        <f>IFERROR(IF(VLOOKUP('Xlookup set'!$S520,'Xlookup set'!$A$1:$R$1200,16,FALSE)=0,"",VLOOKUP('Xlookup set'!$S520,'Xlookup set'!$A$1:$R$1200,16,FALSE)),"")</f>
        <v/>
      </c>
      <c r="P520" t="str">
        <f t="array" aca="1" ref="P520" ca="1">IFERROR(Y2IF(VLOOKUP('Xlookup set'!$S520,'Xlookup set'!$A$1:$R$1200,17,FALSE)=0,"",VLOOKUP('Xlookup set'!$S520,'Xlookup set'!$A$1:$R$1200,17,FALSE)),"")</f>
        <v/>
      </c>
      <c r="Q520" t="str">
        <f>IFERROR(IF(VLOOKUP('Xlookup set'!$S520,'Xlookup set'!$A$1:$R$1200,18,FALSE)=0,"",VLOOKUP('Xlookup set'!$S520,'Xlookup set'!$A$1:$R$1200,18,FALSE)),"")</f>
        <v/>
      </c>
    </row>
    <row r="521" spans="1:17">
      <c r="A521" t="str">
        <f>IFERROR(VLOOKUP('Xlookup set'!$S521,'Xlookup set'!$A$1:$R$1200,2,FALSE),"")</f>
        <v/>
      </c>
      <c r="B521" t="str">
        <f>IF(I521&lt;&gt;"",ドッグキャリー!$I$2,"")</f>
        <v/>
      </c>
      <c r="C521" t="str">
        <f t="shared" si="18"/>
        <v/>
      </c>
      <c r="D521" t="str">
        <f t="shared" si="19"/>
        <v/>
      </c>
      <c r="E521" t="str">
        <f>IFERROR(IF(VLOOKUP('Xlookup set'!$S521,'Xlookup set'!$A$1:$R$1200,6,FALSE)=0,"",VLOOKUP('Xlookup set'!$S521,'Xlookup set'!$A$1:$R$1200,6,FALSE)),"")</f>
        <v/>
      </c>
      <c r="F521" t="str">
        <f t="array" aca="1" ref="F521" ca="1">IFERROR(F(VLOOKUP('Xlookup set'!$S521,'Xlookup set'!$A$1:$R$1200,7,FALSE)=0,"",VLOOKUP('Xlookup set'!$S521,'Xlookup set'!$A$1:$R$1200,7,FALSE)),"")</f>
        <v/>
      </c>
      <c r="G521" t="str">
        <f>IFERROR(IF(VLOOKUP('Xlookup set'!$S521,'Xlookup set'!$A$1:$R$1200,8,FALSE)=0,"",VLOOKUP('Xlookup set'!$S521,'Xlookup set'!$A$1:$R$1200,8,FALSE)),"")</f>
        <v/>
      </c>
      <c r="H521" s="89" t="str">
        <f>IFERROR(IF(VLOOKUP('Xlookup set'!$S521,'Xlookup set'!$A$1:$R$1200,9,FALSE)=0,"",VLOOKUP('Xlookup set'!$S521,'Xlookup set'!$A$1:$R$1200,9,FALSE)),"")</f>
        <v/>
      </c>
      <c r="I521" t="str">
        <f>IFERROR(IF(VLOOKUP('Xlookup set'!$S521,'Xlookup set'!$A$1:$R$1200,10,FALSE)=0,"",VLOOKUP('Xlookup set'!$S521,'Xlookup set'!$A$1:$R$1200,10,FALSE)),"")</f>
        <v/>
      </c>
      <c r="J521" t="str">
        <f>IFERROR(IF(VLOOKUP('Xlookup set'!$S521,'Xlookup set'!$A$1:$R$1200,11,FALSE)=0,"",VLOOKUP('Xlookup set'!$S521,'Xlookup set'!$A$1:$R$1200,11,FALSE)),"")</f>
        <v/>
      </c>
      <c r="K521" t="str">
        <f>IFERROR(IF(VLOOKUP('Xlookup set'!$S521,'Xlookup set'!$A$1:$R$1200,12,FALSE)=0,"",VLOOKUP('Xlookup set'!$S521,'Xlookup set'!$A$1:$R$1200,12,FALSE)),"")</f>
        <v/>
      </c>
      <c r="L521" t="str">
        <f>IFERROR(IF(VLOOKUP('Xlookup set'!$S521,'Xlookup set'!$A$1:$R$1200,13,FALSE)=0,"",VLOOKUP('Xlookup set'!$S521,'Xlookup set'!$A$1:$R$1200,13,FALSE)),"")</f>
        <v/>
      </c>
      <c r="M521" t="str">
        <f>IFERROR(IF(VLOOKUP('Xlookup set'!$S521,'Xlookup set'!$A$1:$R$1200,14,FALSE)=0,"",VLOOKUP('Xlookup set'!$S521,'Xlookup set'!$A$1:$R$1200,14,FALSE)),"")</f>
        <v/>
      </c>
      <c r="N521" t="str">
        <f>IFERROR(IF(VLOOKUP('Xlookup set'!$S521,'Xlookup set'!$A$1:$R$1200,15,FALSE)=0,"",VLOOKUP('Xlookup set'!$S521,'Xlookup set'!$A$1:$R$1200,15,FALSE)),"")</f>
        <v/>
      </c>
      <c r="O521" t="str">
        <f>IFERROR(IF(VLOOKUP('Xlookup set'!$S521,'Xlookup set'!$A$1:$R$1200,16,FALSE)=0,"",VLOOKUP('Xlookup set'!$S521,'Xlookup set'!$A$1:$R$1200,16,FALSE)),"")</f>
        <v/>
      </c>
      <c r="P521" t="str">
        <f t="array" aca="1" ref="P521" ca="1">IFERROR(Y2IF(VLOOKUP('Xlookup set'!$S521,'Xlookup set'!$A$1:$R$1200,17,FALSE)=0,"",VLOOKUP('Xlookup set'!$S521,'Xlookup set'!$A$1:$R$1200,17,FALSE)),"")</f>
        <v/>
      </c>
      <c r="Q521" t="str">
        <f>IFERROR(IF(VLOOKUP('Xlookup set'!$S521,'Xlookup set'!$A$1:$R$1200,18,FALSE)=0,"",VLOOKUP('Xlookup set'!$S521,'Xlookup set'!$A$1:$R$1200,18,FALSE)),"")</f>
        <v/>
      </c>
    </row>
    <row r="522" spans="1:17">
      <c r="A522" t="str">
        <f>IFERROR(VLOOKUP('Xlookup set'!$S522,'Xlookup set'!$A$1:$R$1200,2,FALSE),"")</f>
        <v/>
      </c>
      <c r="B522" t="str">
        <f>IF(I522&lt;&gt;"",ドッグキャリー!$I$2,"")</f>
        <v/>
      </c>
      <c r="C522" t="str">
        <f t="shared" si="18"/>
        <v/>
      </c>
      <c r="D522" t="str">
        <f t="shared" si="19"/>
        <v/>
      </c>
      <c r="E522" t="str">
        <f>IFERROR(IF(VLOOKUP('Xlookup set'!$S522,'Xlookup set'!$A$1:$R$1200,6,FALSE)=0,"",VLOOKUP('Xlookup set'!$S522,'Xlookup set'!$A$1:$R$1200,6,FALSE)),"")</f>
        <v/>
      </c>
      <c r="F522" t="str">
        <f t="array" aca="1" ref="F522" ca="1">IFERROR(F(VLOOKUP('Xlookup set'!$S522,'Xlookup set'!$A$1:$R$1200,7,FALSE)=0,"",VLOOKUP('Xlookup set'!$S522,'Xlookup set'!$A$1:$R$1200,7,FALSE)),"")</f>
        <v/>
      </c>
      <c r="G522" t="str">
        <f>IFERROR(IF(VLOOKUP('Xlookup set'!$S522,'Xlookup set'!$A$1:$R$1200,8,FALSE)=0,"",VLOOKUP('Xlookup set'!$S522,'Xlookup set'!$A$1:$R$1200,8,FALSE)),"")</f>
        <v/>
      </c>
      <c r="H522" s="89" t="str">
        <f>IFERROR(IF(VLOOKUP('Xlookup set'!$S522,'Xlookup set'!$A$1:$R$1200,9,FALSE)=0,"",VLOOKUP('Xlookup set'!$S522,'Xlookup set'!$A$1:$R$1200,9,FALSE)),"")</f>
        <v/>
      </c>
      <c r="I522" t="str">
        <f>IFERROR(IF(VLOOKUP('Xlookup set'!$S522,'Xlookup set'!$A$1:$R$1200,10,FALSE)=0,"",VLOOKUP('Xlookup set'!$S522,'Xlookup set'!$A$1:$R$1200,10,FALSE)),"")</f>
        <v/>
      </c>
      <c r="J522" t="str">
        <f>IFERROR(IF(VLOOKUP('Xlookup set'!$S522,'Xlookup set'!$A$1:$R$1200,11,FALSE)=0,"",VLOOKUP('Xlookup set'!$S522,'Xlookup set'!$A$1:$R$1200,11,FALSE)),"")</f>
        <v/>
      </c>
      <c r="K522" t="str">
        <f>IFERROR(IF(VLOOKUP('Xlookup set'!$S522,'Xlookup set'!$A$1:$R$1200,12,FALSE)=0,"",VLOOKUP('Xlookup set'!$S522,'Xlookup set'!$A$1:$R$1200,12,FALSE)),"")</f>
        <v/>
      </c>
      <c r="L522" t="str">
        <f>IFERROR(IF(VLOOKUP('Xlookup set'!$S522,'Xlookup set'!$A$1:$R$1200,13,FALSE)=0,"",VLOOKUP('Xlookup set'!$S522,'Xlookup set'!$A$1:$R$1200,13,FALSE)),"")</f>
        <v/>
      </c>
      <c r="M522" t="str">
        <f>IFERROR(IF(VLOOKUP('Xlookup set'!$S522,'Xlookup set'!$A$1:$R$1200,14,FALSE)=0,"",VLOOKUP('Xlookup set'!$S522,'Xlookup set'!$A$1:$R$1200,14,FALSE)),"")</f>
        <v/>
      </c>
      <c r="N522" t="str">
        <f>IFERROR(IF(VLOOKUP('Xlookup set'!$S522,'Xlookup set'!$A$1:$R$1200,15,FALSE)=0,"",VLOOKUP('Xlookup set'!$S522,'Xlookup set'!$A$1:$R$1200,15,FALSE)),"")</f>
        <v/>
      </c>
      <c r="O522" t="str">
        <f>IFERROR(IF(VLOOKUP('Xlookup set'!$S522,'Xlookup set'!$A$1:$R$1200,16,FALSE)=0,"",VLOOKUP('Xlookup set'!$S522,'Xlookup set'!$A$1:$R$1200,16,FALSE)),"")</f>
        <v/>
      </c>
      <c r="P522" t="str">
        <f t="array" aca="1" ref="P522" ca="1">IFERROR(Y2IF(VLOOKUP('Xlookup set'!$S522,'Xlookup set'!$A$1:$R$1200,17,FALSE)=0,"",VLOOKUP('Xlookup set'!$S522,'Xlookup set'!$A$1:$R$1200,17,FALSE)),"")</f>
        <v/>
      </c>
      <c r="Q522" t="str">
        <f>IFERROR(IF(VLOOKUP('Xlookup set'!$S522,'Xlookup set'!$A$1:$R$1200,18,FALSE)=0,"",VLOOKUP('Xlookup set'!$S522,'Xlookup set'!$A$1:$R$1200,18,FALSE)),"")</f>
        <v/>
      </c>
    </row>
    <row r="523" spans="1:17">
      <c r="A523" t="str">
        <f>IFERROR(VLOOKUP('Xlookup set'!$S523,'Xlookup set'!$A$1:$R$1200,2,FALSE),"")</f>
        <v/>
      </c>
      <c r="B523" t="str">
        <f>IF(I523&lt;&gt;"",ドッグキャリー!$I$2,"")</f>
        <v/>
      </c>
      <c r="C523" t="str">
        <f t="shared" si="18"/>
        <v/>
      </c>
      <c r="D523" t="str">
        <f t="shared" si="19"/>
        <v/>
      </c>
      <c r="E523" t="str">
        <f>IFERROR(IF(VLOOKUP('Xlookup set'!$S523,'Xlookup set'!$A$1:$R$1200,6,FALSE)=0,"",VLOOKUP('Xlookup set'!$S523,'Xlookup set'!$A$1:$R$1200,6,FALSE)),"")</f>
        <v/>
      </c>
      <c r="F523" t="str">
        <f t="array" aca="1" ref="F523" ca="1">IFERROR(F(VLOOKUP('Xlookup set'!$S523,'Xlookup set'!$A$1:$R$1200,7,FALSE)=0,"",VLOOKUP('Xlookup set'!$S523,'Xlookup set'!$A$1:$R$1200,7,FALSE)),"")</f>
        <v/>
      </c>
      <c r="G523" t="str">
        <f>IFERROR(IF(VLOOKUP('Xlookup set'!$S523,'Xlookup set'!$A$1:$R$1200,8,FALSE)=0,"",VLOOKUP('Xlookup set'!$S523,'Xlookup set'!$A$1:$R$1200,8,FALSE)),"")</f>
        <v/>
      </c>
      <c r="H523" s="89" t="str">
        <f>IFERROR(IF(VLOOKUP('Xlookup set'!$S523,'Xlookup set'!$A$1:$R$1200,9,FALSE)=0,"",VLOOKUP('Xlookup set'!$S523,'Xlookup set'!$A$1:$R$1200,9,FALSE)),"")</f>
        <v/>
      </c>
      <c r="I523" t="str">
        <f>IFERROR(IF(VLOOKUP('Xlookup set'!$S523,'Xlookup set'!$A$1:$R$1200,10,FALSE)=0,"",VLOOKUP('Xlookup set'!$S523,'Xlookup set'!$A$1:$R$1200,10,FALSE)),"")</f>
        <v/>
      </c>
      <c r="J523" t="str">
        <f>IFERROR(IF(VLOOKUP('Xlookup set'!$S523,'Xlookup set'!$A$1:$R$1200,11,FALSE)=0,"",VLOOKUP('Xlookup set'!$S523,'Xlookup set'!$A$1:$R$1200,11,FALSE)),"")</f>
        <v/>
      </c>
      <c r="K523" t="str">
        <f>IFERROR(IF(VLOOKUP('Xlookup set'!$S523,'Xlookup set'!$A$1:$R$1200,12,FALSE)=0,"",VLOOKUP('Xlookup set'!$S523,'Xlookup set'!$A$1:$R$1200,12,FALSE)),"")</f>
        <v/>
      </c>
      <c r="L523" t="str">
        <f>IFERROR(IF(VLOOKUP('Xlookup set'!$S523,'Xlookup set'!$A$1:$R$1200,13,FALSE)=0,"",VLOOKUP('Xlookup set'!$S523,'Xlookup set'!$A$1:$R$1200,13,FALSE)),"")</f>
        <v/>
      </c>
      <c r="M523" t="str">
        <f>IFERROR(IF(VLOOKUP('Xlookup set'!$S523,'Xlookup set'!$A$1:$R$1200,14,FALSE)=0,"",VLOOKUP('Xlookup set'!$S523,'Xlookup set'!$A$1:$R$1200,14,FALSE)),"")</f>
        <v/>
      </c>
      <c r="N523" t="str">
        <f>IFERROR(IF(VLOOKUP('Xlookup set'!$S523,'Xlookup set'!$A$1:$R$1200,15,FALSE)=0,"",VLOOKUP('Xlookup set'!$S523,'Xlookup set'!$A$1:$R$1200,15,FALSE)),"")</f>
        <v/>
      </c>
      <c r="O523" t="str">
        <f>IFERROR(IF(VLOOKUP('Xlookup set'!$S523,'Xlookup set'!$A$1:$R$1200,16,FALSE)=0,"",VLOOKUP('Xlookup set'!$S523,'Xlookup set'!$A$1:$R$1200,16,FALSE)),"")</f>
        <v/>
      </c>
      <c r="P523" t="str">
        <f t="array" aca="1" ref="P523" ca="1">IFERROR(Y2IF(VLOOKUP('Xlookup set'!$S523,'Xlookup set'!$A$1:$R$1200,17,FALSE)=0,"",VLOOKUP('Xlookup set'!$S523,'Xlookup set'!$A$1:$R$1200,17,FALSE)),"")</f>
        <v/>
      </c>
      <c r="Q523" t="str">
        <f>IFERROR(IF(VLOOKUP('Xlookup set'!$S523,'Xlookup set'!$A$1:$R$1200,18,FALSE)=0,"",VLOOKUP('Xlookup set'!$S523,'Xlookup set'!$A$1:$R$1200,18,FALSE)),"")</f>
        <v/>
      </c>
    </row>
    <row r="524" spans="1:17">
      <c r="A524" t="str">
        <f>IFERROR(VLOOKUP('Xlookup set'!$S524,'Xlookup set'!$A$1:$R$1200,2,FALSE),"")</f>
        <v/>
      </c>
      <c r="B524" t="str">
        <f>IF(I524&lt;&gt;"",ドッグキャリー!$I$2,"")</f>
        <v/>
      </c>
      <c r="C524" t="str">
        <f t="shared" si="18"/>
        <v/>
      </c>
      <c r="D524" t="str">
        <f t="shared" si="19"/>
        <v/>
      </c>
      <c r="E524" t="str">
        <f>IFERROR(IF(VLOOKUP('Xlookup set'!$S524,'Xlookup set'!$A$1:$R$1200,6,FALSE)=0,"",VLOOKUP('Xlookup set'!$S524,'Xlookup set'!$A$1:$R$1200,6,FALSE)),"")</f>
        <v/>
      </c>
      <c r="F524" t="str">
        <f t="array" aca="1" ref="F524" ca="1">IFERROR(F(VLOOKUP('Xlookup set'!$S524,'Xlookup set'!$A$1:$R$1200,7,FALSE)=0,"",VLOOKUP('Xlookup set'!$S524,'Xlookup set'!$A$1:$R$1200,7,FALSE)),"")</f>
        <v/>
      </c>
      <c r="G524" t="str">
        <f>IFERROR(IF(VLOOKUP('Xlookup set'!$S524,'Xlookup set'!$A$1:$R$1200,8,FALSE)=0,"",VLOOKUP('Xlookup set'!$S524,'Xlookup set'!$A$1:$R$1200,8,FALSE)),"")</f>
        <v/>
      </c>
      <c r="H524" s="89" t="str">
        <f>IFERROR(IF(VLOOKUP('Xlookup set'!$S524,'Xlookup set'!$A$1:$R$1200,9,FALSE)=0,"",VLOOKUP('Xlookup set'!$S524,'Xlookup set'!$A$1:$R$1200,9,FALSE)),"")</f>
        <v/>
      </c>
      <c r="I524" t="str">
        <f>IFERROR(IF(VLOOKUP('Xlookup set'!$S524,'Xlookup set'!$A$1:$R$1200,10,FALSE)=0,"",VLOOKUP('Xlookup set'!$S524,'Xlookup set'!$A$1:$R$1200,10,FALSE)),"")</f>
        <v/>
      </c>
      <c r="J524" t="str">
        <f>IFERROR(IF(VLOOKUP('Xlookup set'!$S524,'Xlookup set'!$A$1:$R$1200,11,FALSE)=0,"",VLOOKUP('Xlookup set'!$S524,'Xlookup set'!$A$1:$R$1200,11,FALSE)),"")</f>
        <v/>
      </c>
      <c r="K524" t="str">
        <f>IFERROR(IF(VLOOKUP('Xlookup set'!$S524,'Xlookup set'!$A$1:$R$1200,12,FALSE)=0,"",VLOOKUP('Xlookup set'!$S524,'Xlookup set'!$A$1:$R$1200,12,FALSE)),"")</f>
        <v/>
      </c>
      <c r="L524" t="str">
        <f>IFERROR(IF(VLOOKUP('Xlookup set'!$S524,'Xlookup set'!$A$1:$R$1200,13,FALSE)=0,"",VLOOKUP('Xlookup set'!$S524,'Xlookup set'!$A$1:$R$1200,13,FALSE)),"")</f>
        <v/>
      </c>
      <c r="M524" t="str">
        <f>IFERROR(IF(VLOOKUP('Xlookup set'!$S524,'Xlookup set'!$A$1:$R$1200,14,FALSE)=0,"",VLOOKUP('Xlookup set'!$S524,'Xlookup set'!$A$1:$R$1200,14,FALSE)),"")</f>
        <v/>
      </c>
      <c r="N524" t="str">
        <f>IFERROR(IF(VLOOKUP('Xlookup set'!$S524,'Xlookup set'!$A$1:$R$1200,15,FALSE)=0,"",VLOOKUP('Xlookup set'!$S524,'Xlookup set'!$A$1:$R$1200,15,FALSE)),"")</f>
        <v/>
      </c>
      <c r="O524" t="str">
        <f>IFERROR(IF(VLOOKUP('Xlookup set'!$S524,'Xlookup set'!$A$1:$R$1200,16,FALSE)=0,"",VLOOKUP('Xlookup set'!$S524,'Xlookup set'!$A$1:$R$1200,16,FALSE)),"")</f>
        <v/>
      </c>
      <c r="P524" t="str">
        <f t="array" aca="1" ref="P524" ca="1">IFERROR(Y2IF(VLOOKUP('Xlookup set'!$S524,'Xlookup set'!$A$1:$R$1200,17,FALSE)=0,"",VLOOKUP('Xlookup set'!$S524,'Xlookup set'!$A$1:$R$1200,17,FALSE)),"")</f>
        <v/>
      </c>
      <c r="Q524" t="str">
        <f>IFERROR(IF(VLOOKUP('Xlookup set'!$S524,'Xlookup set'!$A$1:$R$1200,18,FALSE)=0,"",VLOOKUP('Xlookup set'!$S524,'Xlookup set'!$A$1:$R$1200,18,FALSE)),"")</f>
        <v/>
      </c>
    </row>
    <row r="525" spans="1:17">
      <c r="A525" t="str">
        <f>IFERROR(VLOOKUP('Xlookup set'!$S525,'Xlookup set'!$A$1:$R$1200,2,FALSE),"")</f>
        <v/>
      </c>
      <c r="B525" t="str">
        <f>IF(I525&lt;&gt;"",ドッグキャリー!$I$2,"")</f>
        <v/>
      </c>
      <c r="C525" t="str">
        <f t="shared" si="18"/>
        <v/>
      </c>
      <c r="D525" t="str">
        <f t="shared" si="19"/>
        <v/>
      </c>
      <c r="E525" t="str">
        <f>IFERROR(IF(VLOOKUP('Xlookup set'!$S525,'Xlookup set'!$A$1:$R$1200,6,FALSE)=0,"",VLOOKUP('Xlookup set'!$S525,'Xlookup set'!$A$1:$R$1200,6,FALSE)),"")</f>
        <v/>
      </c>
      <c r="F525" t="str">
        <f t="array" aca="1" ref="F525" ca="1">IFERROR(F(VLOOKUP('Xlookup set'!$S525,'Xlookup set'!$A$1:$R$1200,7,FALSE)=0,"",VLOOKUP('Xlookup set'!$S525,'Xlookup set'!$A$1:$R$1200,7,FALSE)),"")</f>
        <v/>
      </c>
      <c r="G525" t="str">
        <f>IFERROR(IF(VLOOKUP('Xlookup set'!$S525,'Xlookup set'!$A$1:$R$1200,8,FALSE)=0,"",VLOOKUP('Xlookup set'!$S525,'Xlookup set'!$A$1:$R$1200,8,FALSE)),"")</f>
        <v/>
      </c>
      <c r="H525" s="89" t="str">
        <f>IFERROR(IF(VLOOKUP('Xlookup set'!$S525,'Xlookup set'!$A$1:$R$1200,9,FALSE)=0,"",VLOOKUP('Xlookup set'!$S525,'Xlookup set'!$A$1:$R$1200,9,FALSE)),"")</f>
        <v/>
      </c>
      <c r="I525" t="str">
        <f>IFERROR(IF(VLOOKUP('Xlookup set'!$S525,'Xlookup set'!$A$1:$R$1200,10,FALSE)=0,"",VLOOKUP('Xlookup set'!$S525,'Xlookup set'!$A$1:$R$1200,10,FALSE)),"")</f>
        <v/>
      </c>
      <c r="J525" t="str">
        <f>IFERROR(IF(VLOOKUP('Xlookup set'!$S525,'Xlookup set'!$A$1:$R$1200,11,FALSE)=0,"",VLOOKUP('Xlookup set'!$S525,'Xlookup set'!$A$1:$R$1200,11,FALSE)),"")</f>
        <v/>
      </c>
      <c r="K525" t="str">
        <f>IFERROR(IF(VLOOKUP('Xlookup set'!$S525,'Xlookup set'!$A$1:$R$1200,12,FALSE)=0,"",VLOOKUP('Xlookup set'!$S525,'Xlookup set'!$A$1:$R$1200,12,FALSE)),"")</f>
        <v/>
      </c>
      <c r="L525" t="str">
        <f>IFERROR(IF(VLOOKUP('Xlookup set'!$S525,'Xlookup set'!$A$1:$R$1200,13,FALSE)=0,"",VLOOKUP('Xlookup set'!$S525,'Xlookup set'!$A$1:$R$1200,13,FALSE)),"")</f>
        <v/>
      </c>
      <c r="M525" t="str">
        <f>IFERROR(IF(VLOOKUP('Xlookup set'!$S525,'Xlookup set'!$A$1:$R$1200,14,FALSE)=0,"",VLOOKUP('Xlookup set'!$S525,'Xlookup set'!$A$1:$R$1200,14,FALSE)),"")</f>
        <v/>
      </c>
      <c r="N525" t="str">
        <f>IFERROR(IF(VLOOKUP('Xlookup set'!$S525,'Xlookup set'!$A$1:$R$1200,15,FALSE)=0,"",VLOOKUP('Xlookup set'!$S525,'Xlookup set'!$A$1:$R$1200,15,FALSE)),"")</f>
        <v/>
      </c>
      <c r="O525" t="str">
        <f>IFERROR(IF(VLOOKUP('Xlookup set'!$S525,'Xlookup set'!$A$1:$R$1200,16,FALSE)=0,"",VLOOKUP('Xlookup set'!$S525,'Xlookup set'!$A$1:$R$1200,16,FALSE)),"")</f>
        <v/>
      </c>
      <c r="P525" t="str">
        <f t="array" aca="1" ref="P525" ca="1">IFERROR(Y2IF(VLOOKUP('Xlookup set'!$S525,'Xlookup set'!$A$1:$R$1200,17,FALSE)=0,"",VLOOKUP('Xlookup set'!$S525,'Xlookup set'!$A$1:$R$1200,17,FALSE)),"")</f>
        <v/>
      </c>
      <c r="Q525" t="str">
        <f>IFERROR(IF(VLOOKUP('Xlookup set'!$S525,'Xlookup set'!$A$1:$R$1200,18,FALSE)=0,"",VLOOKUP('Xlookup set'!$S525,'Xlookup set'!$A$1:$R$1200,18,FALSE)),"")</f>
        <v/>
      </c>
    </row>
    <row r="526" spans="1:17">
      <c r="A526" t="str">
        <f>IFERROR(VLOOKUP('Xlookup set'!$S526,'Xlookup set'!$A$1:$R$1200,2,FALSE),"")</f>
        <v/>
      </c>
      <c r="B526" t="str">
        <f>IF(I526&lt;&gt;"",ドッグキャリー!$I$2,"")</f>
        <v/>
      </c>
      <c r="C526" t="str">
        <f t="shared" si="18"/>
        <v/>
      </c>
      <c r="D526" t="str">
        <f t="shared" si="19"/>
        <v/>
      </c>
      <c r="E526" t="str">
        <f>IFERROR(IF(VLOOKUP('Xlookup set'!$S526,'Xlookup set'!$A$1:$R$1200,6,FALSE)=0,"",VLOOKUP('Xlookup set'!$S526,'Xlookup set'!$A$1:$R$1200,6,FALSE)),"")</f>
        <v/>
      </c>
      <c r="F526" t="str">
        <f t="array" aca="1" ref="F526" ca="1">IFERROR(F(VLOOKUP('Xlookup set'!$S526,'Xlookup set'!$A$1:$R$1200,7,FALSE)=0,"",VLOOKUP('Xlookup set'!$S526,'Xlookup set'!$A$1:$R$1200,7,FALSE)),"")</f>
        <v/>
      </c>
      <c r="G526" t="str">
        <f>IFERROR(IF(VLOOKUP('Xlookup set'!$S526,'Xlookup set'!$A$1:$R$1200,8,FALSE)=0,"",VLOOKUP('Xlookup set'!$S526,'Xlookup set'!$A$1:$R$1200,8,FALSE)),"")</f>
        <v/>
      </c>
      <c r="H526" s="89" t="str">
        <f>IFERROR(IF(VLOOKUP('Xlookup set'!$S526,'Xlookup set'!$A$1:$R$1200,9,FALSE)=0,"",VLOOKUP('Xlookup set'!$S526,'Xlookup set'!$A$1:$R$1200,9,FALSE)),"")</f>
        <v/>
      </c>
      <c r="I526" t="str">
        <f>IFERROR(IF(VLOOKUP('Xlookup set'!$S526,'Xlookup set'!$A$1:$R$1200,10,FALSE)=0,"",VLOOKUP('Xlookup set'!$S526,'Xlookup set'!$A$1:$R$1200,10,FALSE)),"")</f>
        <v/>
      </c>
      <c r="J526" t="str">
        <f>IFERROR(IF(VLOOKUP('Xlookup set'!$S526,'Xlookup set'!$A$1:$R$1200,11,FALSE)=0,"",VLOOKUP('Xlookup set'!$S526,'Xlookup set'!$A$1:$R$1200,11,FALSE)),"")</f>
        <v/>
      </c>
      <c r="K526" t="str">
        <f>IFERROR(IF(VLOOKUP('Xlookup set'!$S526,'Xlookup set'!$A$1:$R$1200,12,FALSE)=0,"",VLOOKUP('Xlookup set'!$S526,'Xlookup set'!$A$1:$R$1200,12,FALSE)),"")</f>
        <v/>
      </c>
      <c r="L526" t="str">
        <f>IFERROR(IF(VLOOKUP('Xlookup set'!$S526,'Xlookup set'!$A$1:$R$1200,13,FALSE)=0,"",VLOOKUP('Xlookup set'!$S526,'Xlookup set'!$A$1:$R$1200,13,FALSE)),"")</f>
        <v/>
      </c>
      <c r="M526" t="str">
        <f>IFERROR(IF(VLOOKUP('Xlookup set'!$S526,'Xlookup set'!$A$1:$R$1200,14,FALSE)=0,"",VLOOKUP('Xlookup set'!$S526,'Xlookup set'!$A$1:$R$1200,14,FALSE)),"")</f>
        <v/>
      </c>
      <c r="N526" t="str">
        <f>IFERROR(IF(VLOOKUP('Xlookup set'!$S526,'Xlookup set'!$A$1:$R$1200,15,FALSE)=0,"",VLOOKUP('Xlookup set'!$S526,'Xlookup set'!$A$1:$R$1200,15,FALSE)),"")</f>
        <v/>
      </c>
      <c r="O526" t="str">
        <f>IFERROR(IF(VLOOKUP('Xlookup set'!$S526,'Xlookup set'!$A$1:$R$1200,16,FALSE)=0,"",VLOOKUP('Xlookup set'!$S526,'Xlookup set'!$A$1:$R$1200,16,FALSE)),"")</f>
        <v/>
      </c>
      <c r="P526" t="str">
        <f t="array" aca="1" ref="P526" ca="1">IFERROR(Y2IF(VLOOKUP('Xlookup set'!$S526,'Xlookup set'!$A$1:$R$1200,17,FALSE)=0,"",VLOOKUP('Xlookup set'!$S526,'Xlookup set'!$A$1:$R$1200,17,FALSE)),"")</f>
        <v/>
      </c>
      <c r="Q526" t="str">
        <f>IFERROR(IF(VLOOKUP('Xlookup set'!$S526,'Xlookup set'!$A$1:$R$1200,18,FALSE)=0,"",VLOOKUP('Xlookup set'!$S526,'Xlookup set'!$A$1:$R$1200,18,FALSE)),"")</f>
        <v/>
      </c>
    </row>
    <row r="527" spans="1:17">
      <c r="A527" t="str">
        <f>IFERROR(VLOOKUP('Xlookup set'!$S527,'Xlookup set'!$A$1:$R$1200,2,FALSE),"")</f>
        <v/>
      </c>
      <c r="B527" t="str">
        <f>IF(I527&lt;&gt;"",ドッグキャリー!$I$2,"")</f>
        <v/>
      </c>
      <c r="C527" t="str">
        <f t="shared" si="18"/>
        <v/>
      </c>
      <c r="D527" t="str">
        <f t="shared" si="19"/>
        <v/>
      </c>
      <c r="E527" t="str">
        <f>IFERROR(IF(VLOOKUP('Xlookup set'!$S527,'Xlookup set'!$A$1:$R$1200,6,FALSE)=0,"",VLOOKUP('Xlookup set'!$S527,'Xlookup set'!$A$1:$R$1200,6,FALSE)),"")</f>
        <v/>
      </c>
      <c r="F527" t="str">
        <f t="array" aca="1" ref="F527" ca="1">IFERROR(F(VLOOKUP('Xlookup set'!$S527,'Xlookup set'!$A$1:$R$1200,7,FALSE)=0,"",VLOOKUP('Xlookup set'!$S527,'Xlookup set'!$A$1:$R$1200,7,FALSE)),"")</f>
        <v/>
      </c>
      <c r="G527" t="str">
        <f>IFERROR(IF(VLOOKUP('Xlookup set'!$S527,'Xlookup set'!$A$1:$R$1200,8,FALSE)=0,"",VLOOKUP('Xlookup set'!$S527,'Xlookup set'!$A$1:$R$1200,8,FALSE)),"")</f>
        <v/>
      </c>
      <c r="H527" s="89" t="str">
        <f>IFERROR(IF(VLOOKUP('Xlookup set'!$S527,'Xlookup set'!$A$1:$R$1200,9,FALSE)=0,"",VLOOKUP('Xlookup set'!$S527,'Xlookup set'!$A$1:$R$1200,9,FALSE)),"")</f>
        <v/>
      </c>
      <c r="I527" t="str">
        <f>IFERROR(IF(VLOOKUP('Xlookup set'!$S527,'Xlookup set'!$A$1:$R$1200,10,FALSE)=0,"",VLOOKUP('Xlookup set'!$S527,'Xlookup set'!$A$1:$R$1200,10,FALSE)),"")</f>
        <v/>
      </c>
      <c r="J527" t="str">
        <f>IFERROR(IF(VLOOKUP('Xlookup set'!$S527,'Xlookup set'!$A$1:$R$1200,11,FALSE)=0,"",VLOOKUP('Xlookup set'!$S527,'Xlookup set'!$A$1:$R$1200,11,FALSE)),"")</f>
        <v/>
      </c>
      <c r="K527" t="str">
        <f>IFERROR(IF(VLOOKUP('Xlookup set'!$S527,'Xlookup set'!$A$1:$R$1200,12,FALSE)=0,"",VLOOKUP('Xlookup set'!$S527,'Xlookup set'!$A$1:$R$1200,12,FALSE)),"")</f>
        <v/>
      </c>
      <c r="L527" t="str">
        <f>IFERROR(IF(VLOOKUP('Xlookup set'!$S527,'Xlookup set'!$A$1:$R$1200,13,FALSE)=0,"",VLOOKUP('Xlookup set'!$S527,'Xlookup set'!$A$1:$R$1200,13,FALSE)),"")</f>
        <v/>
      </c>
      <c r="M527" t="str">
        <f>IFERROR(IF(VLOOKUP('Xlookup set'!$S527,'Xlookup set'!$A$1:$R$1200,14,FALSE)=0,"",VLOOKUP('Xlookup set'!$S527,'Xlookup set'!$A$1:$R$1200,14,FALSE)),"")</f>
        <v/>
      </c>
      <c r="N527" t="str">
        <f>IFERROR(IF(VLOOKUP('Xlookup set'!$S527,'Xlookup set'!$A$1:$R$1200,15,FALSE)=0,"",VLOOKUP('Xlookup set'!$S527,'Xlookup set'!$A$1:$R$1200,15,FALSE)),"")</f>
        <v/>
      </c>
      <c r="O527" t="str">
        <f>IFERROR(IF(VLOOKUP('Xlookup set'!$S527,'Xlookup set'!$A$1:$R$1200,16,FALSE)=0,"",VLOOKUP('Xlookup set'!$S527,'Xlookup set'!$A$1:$R$1200,16,FALSE)),"")</f>
        <v/>
      </c>
      <c r="P527" t="str">
        <f t="array" aca="1" ref="P527" ca="1">IFERROR(Y2IF(VLOOKUP('Xlookup set'!$S527,'Xlookup set'!$A$1:$R$1200,17,FALSE)=0,"",VLOOKUP('Xlookup set'!$S527,'Xlookup set'!$A$1:$R$1200,17,FALSE)),"")</f>
        <v/>
      </c>
      <c r="Q527" t="str">
        <f>IFERROR(IF(VLOOKUP('Xlookup set'!$S527,'Xlookup set'!$A$1:$R$1200,18,FALSE)=0,"",VLOOKUP('Xlookup set'!$S527,'Xlookup set'!$A$1:$R$1200,18,FALSE)),"")</f>
        <v/>
      </c>
    </row>
    <row r="528" spans="1:17">
      <c r="A528" t="str">
        <f>IFERROR(VLOOKUP('Xlookup set'!$S528,'Xlookup set'!$A$1:$R$1200,2,FALSE),"")</f>
        <v/>
      </c>
      <c r="B528" t="str">
        <f>IF(I528&lt;&gt;"",ドッグキャリー!$I$2,"")</f>
        <v/>
      </c>
      <c r="C528" t="str">
        <f t="shared" si="18"/>
        <v/>
      </c>
      <c r="D528" t="str">
        <f t="shared" si="19"/>
        <v/>
      </c>
      <c r="E528" t="str">
        <f>IFERROR(IF(VLOOKUP('Xlookup set'!$S528,'Xlookup set'!$A$1:$R$1200,6,FALSE)=0,"",VLOOKUP('Xlookup set'!$S528,'Xlookup set'!$A$1:$R$1200,6,FALSE)),"")</f>
        <v/>
      </c>
      <c r="F528" t="str">
        <f t="array" aca="1" ref="F528" ca="1">IFERROR(F(VLOOKUP('Xlookup set'!$S528,'Xlookup set'!$A$1:$R$1200,7,FALSE)=0,"",VLOOKUP('Xlookup set'!$S528,'Xlookup set'!$A$1:$R$1200,7,FALSE)),"")</f>
        <v/>
      </c>
      <c r="G528" t="str">
        <f>IFERROR(IF(VLOOKUP('Xlookup set'!$S528,'Xlookup set'!$A$1:$R$1200,8,FALSE)=0,"",VLOOKUP('Xlookup set'!$S528,'Xlookup set'!$A$1:$R$1200,8,FALSE)),"")</f>
        <v/>
      </c>
      <c r="H528" s="89" t="str">
        <f>IFERROR(IF(VLOOKUP('Xlookup set'!$S528,'Xlookup set'!$A$1:$R$1200,9,FALSE)=0,"",VLOOKUP('Xlookup set'!$S528,'Xlookup set'!$A$1:$R$1200,9,FALSE)),"")</f>
        <v/>
      </c>
      <c r="I528" t="str">
        <f>IFERROR(IF(VLOOKUP('Xlookup set'!$S528,'Xlookup set'!$A$1:$R$1200,10,FALSE)=0,"",VLOOKUP('Xlookup set'!$S528,'Xlookup set'!$A$1:$R$1200,10,FALSE)),"")</f>
        <v/>
      </c>
      <c r="J528" t="str">
        <f>IFERROR(IF(VLOOKUP('Xlookup set'!$S528,'Xlookup set'!$A$1:$R$1200,11,FALSE)=0,"",VLOOKUP('Xlookup set'!$S528,'Xlookup set'!$A$1:$R$1200,11,FALSE)),"")</f>
        <v/>
      </c>
      <c r="K528" t="str">
        <f>IFERROR(IF(VLOOKUP('Xlookup set'!$S528,'Xlookup set'!$A$1:$R$1200,12,FALSE)=0,"",VLOOKUP('Xlookup set'!$S528,'Xlookup set'!$A$1:$R$1200,12,FALSE)),"")</f>
        <v/>
      </c>
      <c r="L528" t="str">
        <f>IFERROR(IF(VLOOKUP('Xlookup set'!$S528,'Xlookup set'!$A$1:$R$1200,13,FALSE)=0,"",VLOOKUP('Xlookup set'!$S528,'Xlookup set'!$A$1:$R$1200,13,FALSE)),"")</f>
        <v/>
      </c>
      <c r="M528" t="str">
        <f>IFERROR(IF(VLOOKUP('Xlookup set'!$S528,'Xlookup set'!$A$1:$R$1200,14,FALSE)=0,"",VLOOKUP('Xlookup set'!$S528,'Xlookup set'!$A$1:$R$1200,14,FALSE)),"")</f>
        <v/>
      </c>
      <c r="N528" t="str">
        <f>IFERROR(IF(VLOOKUP('Xlookup set'!$S528,'Xlookup set'!$A$1:$R$1200,15,FALSE)=0,"",VLOOKUP('Xlookup set'!$S528,'Xlookup set'!$A$1:$R$1200,15,FALSE)),"")</f>
        <v/>
      </c>
      <c r="O528" t="str">
        <f>IFERROR(IF(VLOOKUP('Xlookup set'!$S528,'Xlookup set'!$A$1:$R$1200,16,FALSE)=0,"",VLOOKUP('Xlookup set'!$S528,'Xlookup set'!$A$1:$R$1200,16,FALSE)),"")</f>
        <v/>
      </c>
      <c r="P528" t="str">
        <f t="array" aca="1" ref="P528" ca="1">IFERROR(Y2IF(VLOOKUP('Xlookup set'!$S528,'Xlookup set'!$A$1:$R$1200,17,FALSE)=0,"",VLOOKUP('Xlookup set'!$S528,'Xlookup set'!$A$1:$R$1200,17,FALSE)),"")</f>
        <v/>
      </c>
      <c r="Q528" t="str">
        <f>IFERROR(IF(VLOOKUP('Xlookup set'!$S528,'Xlookup set'!$A$1:$R$1200,18,FALSE)=0,"",VLOOKUP('Xlookup set'!$S528,'Xlookup set'!$A$1:$R$1200,18,FALSE)),"")</f>
        <v/>
      </c>
    </row>
    <row r="529" spans="1:17">
      <c r="A529" t="str">
        <f>IFERROR(VLOOKUP('Xlookup set'!$S529,'Xlookup set'!$A$1:$R$1200,2,FALSE),"")</f>
        <v/>
      </c>
      <c r="B529" t="str">
        <f>IF(I529&lt;&gt;"",ドッグキャリー!$I$2,"")</f>
        <v/>
      </c>
      <c r="C529" t="str">
        <f t="shared" si="18"/>
        <v/>
      </c>
      <c r="D529" t="str">
        <f t="shared" si="19"/>
        <v/>
      </c>
      <c r="E529" t="str">
        <f>IFERROR(IF(VLOOKUP('Xlookup set'!$S529,'Xlookup set'!$A$1:$R$1200,6,FALSE)=0,"",VLOOKUP('Xlookup set'!$S529,'Xlookup set'!$A$1:$R$1200,6,FALSE)),"")</f>
        <v/>
      </c>
      <c r="F529" t="str">
        <f t="array" aca="1" ref="F529" ca="1">IFERROR(F(VLOOKUP('Xlookup set'!$S529,'Xlookup set'!$A$1:$R$1200,7,FALSE)=0,"",VLOOKUP('Xlookup set'!$S529,'Xlookup set'!$A$1:$R$1200,7,FALSE)),"")</f>
        <v/>
      </c>
      <c r="G529" t="str">
        <f>IFERROR(IF(VLOOKUP('Xlookup set'!$S529,'Xlookup set'!$A$1:$R$1200,8,FALSE)=0,"",VLOOKUP('Xlookup set'!$S529,'Xlookup set'!$A$1:$R$1200,8,FALSE)),"")</f>
        <v/>
      </c>
      <c r="H529" s="89" t="str">
        <f>IFERROR(IF(VLOOKUP('Xlookup set'!$S529,'Xlookup set'!$A$1:$R$1200,9,FALSE)=0,"",VLOOKUP('Xlookup set'!$S529,'Xlookup set'!$A$1:$R$1200,9,FALSE)),"")</f>
        <v/>
      </c>
      <c r="I529" t="str">
        <f>IFERROR(IF(VLOOKUP('Xlookup set'!$S529,'Xlookup set'!$A$1:$R$1200,10,FALSE)=0,"",VLOOKUP('Xlookup set'!$S529,'Xlookup set'!$A$1:$R$1200,10,FALSE)),"")</f>
        <v/>
      </c>
      <c r="J529" t="str">
        <f>IFERROR(IF(VLOOKUP('Xlookup set'!$S529,'Xlookup set'!$A$1:$R$1200,11,FALSE)=0,"",VLOOKUP('Xlookup set'!$S529,'Xlookup set'!$A$1:$R$1200,11,FALSE)),"")</f>
        <v/>
      </c>
      <c r="K529" t="str">
        <f>IFERROR(IF(VLOOKUP('Xlookup set'!$S529,'Xlookup set'!$A$1:$R$1200,12,FALSE)=0,"",VLOOKUP('Xlookup set'!$S529,'Xlookup set'!$A$1:$R$1200,12,FALSE)),"")</f>
        <v/>
      </c>
      <c r="L529" t="str">
        <f>IFERROR(IF(VLOOKUP('Xlookup set'!$S529,'Xlookup set'!$A$1:$R$1200,13,FALSE)=0,"",VLOOKUP('Xlookup set'!$S529,'Xlookup set'!$A$1:$R$1200,13,FALSE)),"")</f>
        <v/>
      </c>
      <c r="M529" t="str">
        <f>IFERROR(IF(VLOOKUP('Xlookup set'!$S529,'Xlookup set'!$A$1:$R$1200,14,FALSE)=0,"",VLOOKUP('Xlookup set'!$S529,'Xlookup set'!$A$1:$R$1200,14,FALSE)),"")</f>
        <v/>
      </c>
      <c r="N529" t="str">
        <f>IFERROR(IF(VLOOKUP('Xlookup set'!$S529,'Xlookup set'!$A$1:$R$1200,15,FALSE)=0,"",VLOOKUP('Xlookup set'!$S529,'Xlookup set'!$A$1:$R$1200,15,FALSE)),"")</f>
        <v/>
      </c>
      <c r="O529" t="str">
        <f>IFERROR(IF(VLOOKUP('Xlookup set'!$S529,'Xlookup set'!$A$1:$R$1200,16,FALSE)=0,"",VLOOKUP('Xlookup set'!$S529,'Xlookup set'!$A$1:$R$1200,16,FALSE)),"")</f>
        <v/>
      </c>
      <c r="P529" t="str">
        <f t="array" aca="1" ref="P529" ca="1">IFERROR(Y2IF(VLOOKUP('Xlookup set'!$S529,'Xlookup set'!$A$1:$R$1200,17,FALSE)=0,"",VLOOKUP('Xlookup set'!$S529,'Xlookup set'!$A$1:$R$1200,17,FALSE)),"")</f>
        <v/>
      </c>
      <c r="Q529" t="str">
        <f>IFERROR(IF(VLOOKUP('Xlookup set'!$S529,'Xlookup set'!$A$1:$R$1200,18,FALSE)=0,"",VLOOKUP('Xlookup set'!$S529,'Xlookup set'!$A$1:$R$1200,18,FALSE)),"")</f>
        <v/>
      </c>
    </row>
    <row r="530" spans="1:17">
      <c r="A530" t="str">
        <f>IFERROR(VLOOKUP('Xlookup set'!$S530,'Xlookup set'!$A$1:$R$1200,2,FALSE),"")</f>
        <v/>
      </c>
      <c r="B530" t="str">
        <f>IF(I530&lt;&gt;"",ドッグキャリー!$I$2,"")</f>
        <v/>
      </c>
      <c r="C530" t="str">
        <f t="shared" si="18"/>
        <v/>
      </c>
      <c r="D530" t="str">
        <f t="shared" si="19"/>
        <v/>
      </c>
      <c r="E530" t="str">
        <f>IFERROR(IF(VLOOKUP('Xlookup set'!$S530,'Xlookup set'!$A$1:$R$1200,6,FALSE)=0,"",VLOOKUP('Xlookup set'!$S530,'Xlookup set'!$A$1:$R$1200,6,FALSE)),"")</f>
        <v/>
      </c>
      <c r="F530" t="str">
        <f t="array" aca="1" ref="F530" ca="1">IFERROR(F(VLOOKUP('Xlookup set'!$S530,'Xlookup set'!$A$1:$R$1200,7,FALSE)=0,"",VLOOKUP('Xlookup set'!$S530,'Xlookup set'!$A$1:$R$1200,7,FALSE)),"")</f>
        <v/>
      </c>
      <c r="G530" t="str">
        <f>IFERROR(IF(VLOOKUP('Xlookup set'!$S530,'Xlookup set'!$A$1:$R$1200,8,FALSE)=0,"",VLOOKUP('Xlookup set'!$S530,'Xlookup set'!$A$1:$R$1200,8,FALSE)),"")</f>
        <v/>
      </c>
      <c r="H530" s="89" t="str">
        <f>IFERROR(IF(VLOOKUP('Xlookup set'!$S530,'Xlookup set'!$A$1:$R$1200,9,FALSE)=0,"",VLOOKUP('Xlookup set'!$S530,'Xlookup set'!$A$1:$R$1200,9,FALSE)),"")</f>
        <v/>
      </c>
      <c r="I530" t="str">
        <f>IFERROR(IF(VLOOKUP('Xlookup set'!$S530,'Xlookup set'!$A$1:$R$1200,10,FALSE)=0,"",VLOOKUP('Xlookup set'!$S530,'Xlookup set'!$A$1:$R$1200,10,FALSE)),"")</f>
        <v/>
      </c>
      <c r="J530" t="str">
        <f>IFERROR(IF(VLOOKUP('Xlookup set'!$S530,'Xlookup set'!$A$1:$R$1200,11,FALSE)=0,"",VLOOKUP('Xlookup set'!$S530,'Xlookup set'!$A$1:$R$1200,11,FALSE)),"")</f>
        <v/>
      </c>
      <c r="K530" t="str">
        <f>IFERROR(IF(VLOOKUP('Xlookup set'!$S530,'Xlookup set'!$A$1:$R$1200,12,FALSE)=0,"",VLOOKUP('Xlookup set'!$S530,'Xlookup set'!$A$1:$R$1200,12,FALSE)),"")</f>
        <v/>
      </c>
      <c r="L530" t="str">
        <f>IFERROR(IF(VLOOKUP('Xlookup set'!$S530,'Xlookup set'!$A$1:$R$1200,13,FALSE)=0,"",VLOOKUP('Xlookup set'!$S530,'Xlookup set'!$A$1:$R$1200,13,FALSE)),"")</f>
        <v/>
      </c>
      <c r="M530" t="str">
        <f>IFERROR(IF(VLOOKUP('Xlookup set'!$S530,'Xlookup set'!$A$1:$R$1200,14,FALSE)=0,"",VLOOKUP('Xlookup set'!$S530,'Xlookup set'!$A$1:$R$1200,14,FALSE)),"")</f>
        <v/>
      </c>
      <c r="N530" t="str">
        <f>IFERROR(IF(VLOOKUP('Xlookup set'!$S530,'Xlookup set'!$A$1:$R$1200,15,FALSE)=0,"",VLOOKUP('Xlookup set'!$S530,'Xlookup set'!$A$1:$R$1200,15,FALSE)),"")</f>
        <v/>
      </c>
      <c r="O530" t="str">
        <f>IFERROR(IF(VLOOKUP('Xlookup set'!$S530,'Xlookup set'!$A$1:$R$1200,16,FALSE)=0,"",VLOOKUP('Xlookup set'!$S530,'Xlookup set'!$A$1:$R$1200,16,FALSE)),"")</f>
        <v/>
      </c>
      <c r="P530" t="str">
        <f t="array" aca="1" ref="P530" ca="1">IFERROR(Y2IF(VLOOKUP('Xlookup set'!$S530,'Xlookup set'!$A$1:$R$1200,17,FALSE)=0,"",VLOOKUP('Xlookup set'!$S530,'Xlookup set'!$A$1:$R$1200,17,FALSE)),"")</f>
        <v/>
      </c>
      <c r="Q530" t="str">
        <f>IFERROR(IF(VLOOKUP('Xlookup set'!$S530,'Xlookup set'!$A$1:$R$1200,18,FALSE)=0,"",VLOOKUP('Xlookup set'!$S530,'Xlookup set'!$A$1:$R$1200,18,FALSE)),"")</f>
        <v/>
      </c>
    </row>
    <row r="531" spans="1:17">
      <c r="A531" t="str">
        <f>IFERROR(VLOOKUP('Xlookup set'!$S531,'Xlookup set'!$A$1:$R$1200,2,FALSE),"")</f>
        <v/>
      </c>
      <c r="B531" t="str">
        <f>IF(I531&lt;&gt;"",ドッグキャリー!$I$2,"")</f>
        <v/>
      </c>
      <c r="C531" t="str">
        <f t="shared" si="18"/>
        <v/>
      </c>
      <c r="D531" t="str">
        <f t="shared" si="19"/>
        <v/>
      </c>
      <c r="E531" t="str">
        <f>IFERROR(IF(VLOOKUP('Xlookup set'!$S531,'Xlookup set'!$A$1:$R$1200,6,FALSE)=0,"",VLOOKUP('Xlookup set'!$S531,'Xlookup set'!$A$1:$R$1200,6,FALSE)),"")</f>
        <v/>
      </c>
      <c r="F531" t="str">
        <f t="array" aca="1" ref="F531" ca="1">IFERROR(F(VLOOKUP('Xlookup set'!$S531,'Xlookup set'!$A$1:$R$1200,7,FALSE)=0,"",VLOOKUP('Xlookup set'!$S531,'Xlookup set'!$A$1:$R$1200,7,FALSE)),"")</f>
        <v/>
      </c>
      <c r="G531" t="str">
        <f>IFERROR(IF(VLOOKUP('Xlookup set'!$S531,'Xlookup set'!$A$1:$R$1200,8,FALSE)=0,"",VLOOKUP('Xlookup set'!$S531,'Xlookup set'!$A$1:$R$1200,8,FALSE)),"")</f>
        <v/>
      </c>
      <c r="H531" s="89" t="str">
        <f>IFERROR(IF(VLOOKUP('Xlookup set'!$S531,'Xlookup set'!$A$1:$R$1200,9,FALSE)=0,"",VLOOKUP('Xlookup set'!$S531,'Xlookup set'!$A$1:$R$1200,9,FALSE)),"")</f>
        <v/>
      </c>
      <c r="I531" t="str">
        <f>IFERROR(IF(VLOOKUP('Xlookup set'!$S531,'Xlookup set'!$A$1:$R$1200,10,FALSE)=0,"",VLOOKUP('Xlookup set'!$S531,'Xlookup set'!$A$1:$R$1200,10,FALSE)),"")</f>
        <v/>
      </c>
      <c r="J531" t="str">
        <f>IFERROR(IF(VLOOKUP('Xlookup set'!$S531,'Xlookup set'!$A$1:$R$1200,11,FALSE)=0,"",VLOOKUP('Xlookup set'!$S531,'Xlookup set'!$A$1:$R$1200,11,FALSE)),"")</f>
        <v/>
      </c>
      <c r="K531" t="str">
        <f>IFERROR(IF(VLOOKUP('Xlookup set'!$S531,'Xlookup set'!$A$1:$R$1200,12,FALSE)=0,"",VLOOKUP('Xlookup set'!$S531,'Xlookup set'!$A$1:$R$1200,12,FALSE)),"")</f>
        <v/>
      </c>
      <c r="L531" t="str">
        <f>IFERROR(IF(VLOOKUP('Xlookup set'!$S531,'Xlookup set'!$A$1:$R$1200,13,FALSE)=0,"",VLOOKUP('Xlookup set'!$S531,'Xlookup set'!$A$1:$R$1200,13,FALSE)),"")</f>
        <v/>
      </c>
      <c r="M531" t="str">
        <f>IFERROR(IF(VLOOKUP('Xlookup set'!$S531,'Xlookup set'!$A$1:$R$1200,14,FALSE)=0,"",VLOOKUP('Xlookup set'!$S531,'Xlookup set'!$A$1:$R$1200,14,FALSE)),"")</f>
        <v/>
      </c>
      <c r="N531" t="str">
        <f>IFERROR(IF(VLOOKUP('Xlookup set'!$S531,'Xlookup set'!$A$1:$R$1200,15,FALSE)=0,"",VLOOKUP('Xlookup set'!$S531,'Xlookup set'!$A$1:$R$1200,15,FALSE)),"")</f>
        <v/>
      </c>
      <c r="O531" t="str">
        <f>IFERROR(IF(VLOOKUP('Xlookup set'!$S531,'Xlookup set'!$A$1:$R$1200,16,FALSE)=0,"",VLOOKUP('Xlookup set'!$S531,'Xlookup set'!$A$1:$R$1200,16,FALSE)),"")</f>
        <v/>
      </c>
      <c r="P531" t="str">
        <f t="array" aca="1" ref="P531" ca="1">IFERROR(Y2IF(VLOOKUP('Xlookup set'!$S531,'Xlookup set'!$A$1:$R$1200,17,FALSE)=0,"",VLOOKUP('Xlookup set'!$S531,'Xlookup set'!$A$1:$R$1200,17,FALSE)),"")</f>
        <v/>
      </c>
      <c r="Q531" t="str">
        <f>IFERROR(IF(VLOOKUP('Xlookup set'!$S531,'Xlookup set'!$A$1:$R$1200,18,FALSE)=0,"",VLOOKUP('Xlookup set'!$S531,'Xlookup set'!$A$1:$R$1200,18,FALSE)),"")</f>
        <v/>
      </c>
    </row>
    <row r="532" spans="1:17">
      <c r="A532" t="str">
        <f>IFERROR(VLOOKUP('Xlookup set'!$S532,'Xlookup set'!$A$1:$R$1200,2,FALSE),"")</f>
        <v/>
      </c>
      <c r="B532" t="str">
        <f>IF(I532&lt;&gt;"",ドッグキャリー!$I$2,"")</f>
        <v/>
      </c>
      <c r="C532" t="str">
        <f t="shared" si="18"/>
        <v/>
      </c>
      <c r="D532" t="str">
        <f t="shared" si="19"/>
        <v/>
      </c>
      <c r="E532" t="str">
        <f>IFERROR(IF(VLOOKUP('Xlookup set'!$S532,'Xlookup set'!$A$1:$R$1200,6,FALSE)=0,"",VLOOKUP('Xlookup set'!$S532,'Xlookup set'!$A$1:$R$1200,6,FALSE)),"")</f>
        <v/>
      </c>
      <c r="F532" t="str">
        <f t="array" aca="1" ref="F532" ca="1">IFERROR(F(VLOOKUP('Xlookup set'!$S532,'Xlookup set'!$A$1:$R$1200,7,FALSE)=0,"",VLOOKUP('Xlookup set'!$S532,'Xlookup set'!$A$1:$R$1200,7,FALSE)),"")</f>
        <v/>
      </c>
      <c r="G532" t="str">
        <f>IFERROR(IF(VLOOKUP('Xlookup set'!$S532,'Xlookup set'!$A$1:$R$1200,8,FALSE)=0,"",VLOOKUP('Xlookup set'!$S532,'Xlookup set'!$A$1:$R$1200,8,FALSE)),"")</f>
        <v/>
      </c>
      <c r="H532" s="89" t="str">
        <f>IFERROR(IF(VLOOKUP('Xlookup set'!$S532,'Xlookup set'!$A$1:$R$1200,9,FALSE)=0,"",VLOOKUP('Xlookup set'!$S532,'Xlookup set'!$A$1:$R$1200,9,FALSE)),"")</f>
        <v/>
      </c>
      <c r="I532" t="str">
        <f>IFERROR(IF(VLOOKUP('Xlookup set'!$S532,'Xlookup set'!$A$1:$R$1200,10,FALSE)=0,"",VLOOKUP('Xlookup set'!$S532,'Xlookup set'!$A$1:$R$1200,10,FALSE)),"")</f>
        <v/>
      </c>
      <c r="J532" t="str">
        <f>IFERROR(IF(VLOOKUP('Xlookup set'!$S532,'Xlookup set'!$A$1:$R$1200,11,FALSE)=0,"",VLOOKUP('Xlookup set'!$S532,'Xlookup set'!$A$1:$R$1200,11,FALSE)),"")</f>
        <v/>
      </c>
      <c r="K532" t="str">
        <f>IFERROR(IF(VLOOKUP('Xlookup set'!$S532,'Xlookup set'!$A$1:$R$1200,12,FALSE)=0,"",VLOOKUP('Xlookup set'!$S532,'Xlookup set'!$A$1:$R$1200,12,FALSE)),"")</f>
        <v/>
      </c>
      <c r="L532" t="str">
        <f>IFERROR(IF(VLOOKUP('Xlookup set'!$S532,'Xlookup set'!$A$1:$R$1200,13,FALSE)=0,"",VLOOKUP('Xlookup set'!$S532,'Xlookup set'!$A$1:$R$1200,13,FALSE)),"")</f>
        <v/>
      </c>
      <c r="M532" t="str">
        <f>IFERROR(IF(VLOOKUP('Xlookup set'!$S532,'Xlookup set'!$A$1:$R$1200,14,FALSE)=0,"",VLOOKUP('Xlookup set'!$S532,'Xlookup set'!$A$1:$R$1200,14,FALSE)),"")</f>
        <v/>
      </c>
      <c r="N532" t="str">
        <f>IFERROR(IF(VLOOKUP('Xlookup set'!$S532,'Xlookup set'!$A$1:$R$1200,15,FALSE)=0,"",VLOOKUP('Xlookup set'!$S532,'Xlookup set'!$A$1:$R$1200,15,FALSE)),"")</f>
        <v/>
      </c>
      <c r="O532" t="str">
        <f>IFERROR(IF(VLOOKUP('Xlookup set'!$S532,'Xlookup set'!$A$1:$R$1200,16,FALSE)=0,"",VLOOKUP('Xlookup set'!$S532,'Xlookup set'!$A$1:$R$1200,16,FALSE)),"")</f>
        <v/>
      </c>
      <c r="P532" t="str">
        <f t="array" aca="1" ref="P532" ca="1">IFERROR(Y2IF(VLOOKUP('Xlookup set'!$S532,'Xlookup set'!$A$1:$R$1200,17,FALSE)=0,"",VLOOKUP('Xlookup set'!$S532,'Xlookup set'!$A$1:$R$1200,17,FALSE)),"")</f>
        <v/>
      </c>
      <c r="Q532" t="str">
        <f>IFERROR(IF(VLOOKUP('Xlookup set'!$S532,'Xlookup set'!$A$1:$R$1200,18,FALSE)=0,"",VLOOKUP('Xlookup set'!$S532,'Xlookup set'!$A$1:$R$1200,18,FALSE)),"")</f>
        <v/>
      </c>
    </row>
    <row r="533" spans="1:17">
      <c r="A533" t="str">
        <f>IFERROR(VLOOKUP('Xlookup set'!$S533,'Xlookup set'!$A$1:$R$1200,2,FALSE),"")</f>
        <v/>
      </c>
      <c r="B533" t="str">
        <f>IF(I533&lt;&gt;"",ドッグキャリー!$I$2,"")</f>
        <v/>
      </c>
      <c r="C533" t="str">
        <f t="shared" si="18"/>
        <v/>
      </c>
      <c r="D533" t="str">
        <f t="shared" si="19"/>
        <v/>
      </c>
      <c r="E533" t="str">
        <f>IFERROR(IF(VLOOKUP('Xlookup set'!$S533,'Xlookup set'!$A$1:$R$1200,6,FALSE)=0,"",VLOOKUP('Xlookup set'!$S533,'Xlookup set'!$A$1:$R$1200,6,FALSE)),"")</f>
        <v/>
      </c>
      <c r="F533" t="str">
        <f t="array" aca="1" ref="F533" ca="1">IFERROR(F(VLOOKUP('Xlookup set'!$S533,'Xlookup set'!$A$1:$R$1200,7,FALSE)=0,"",VLOOKUP('Xlookup set'!$S533,'Xlookup set'!$A$1:$R$1200,7,FALSE)),"")</f>
        <v/>
      </c>
      <c r="G533" t="str">
        <f>IFERROR(IF(VLOOKUP('Xlookup set'!$S533,'Xlookup set'!$A$1:$R$1200,8,FALSE)=0,"",VLOOKUP('Xlookup set'!$S533,'Xlookup set'!$A$1:$R$1200,8,FALSE)),"")</f>
        <v/>
      </c>
      <c r="H533" s="89" t="str">
        <f>IFERROR(IF(VLOOKUP('Xlookup set'!$S533,'Xlookup set'!$A$1:$R$1200,9,FALSE)=0,"",VLOOKUP('Xlookup set'!$S533,'Xlookup set'!$A$1:$R$1200,9,FALSE)),"")</f>
        <v/>
      </c>
      <c r="I533" t="str">
        <f>IFERROR(IF(VLOOKUP('Xlookup set'!$S533,'Xlookup set'!$A$1:$R$1200,10,FALSE)=0,"",VLOOKUP('Xlookup set'!$S533,'Xlookup set'!$A$1:$R$1200,10,FALSE)),"")</f>
        <v/>
      </c>
      <c r="J533" t="str">
        <f>IFERROR(IF(VLOOKUP('Xlookup set'!$S533,'Xlookup set'!$A$1:$R$1200,11,FALSE)=0,"",VLOOKUP('Xlookup set'!$S533,'Xlookup set'!$A$1:$R$1200,11,FALSE)),"")</f>
        <v/>
      </c>
      <c r="K533" t="str">
        <f>IFERROR(IF(VLOOKUP('Xlookup set'!$S533,'Xlookup set'!$A$1:$R$1200,12,FALSE)=0,"",VLOOKUP('Xlookup set'!$S533,'Xlookup set'!$A$1:$R$1200,12,FALSE)),"")</f>
        <v/>
      </c>
      <c r="L533" t="str">
        <f>IFERROR(IF(VLOOKUP('Xlookup set'!$S533,'Xlookup set'!$A$1:$R$1200,13,FALSE)=0,"",VLOOKUP('Xlookup set'!$S533,'Xlookup set'!$A$1:$R$1200,13,FALSE)),"")</f>
        <v/>
      </c>
      <c r="M533" t="str">
        <f>IFERROR(IF(VLOOKUP('Xlookup set'!$S533,'Xlookup set'!$A$1:$R$1200,14,FALSE)=0,"",VLOOKUP('Xlookup set'!$S533,'Xlookup set'!$A$1:$R$1200,14,FALSE)),"")</f>
        <v/>
      </c>
      <c r="N533" t="str">
        <f>IFERROR(IF(VLOOKUP('Xlookup set'!$S533,'Xlookup set'!$A$1:$R$1200,15,FALSE)=0,"",VLOOKUP('Xlookup set'!$S533,'Xlookup set'!$A$1:$R$1200,15,FALSE)),"")</f>
        <v/>
      </c>
      <c r="O533" t="str">
        <f>IFERROR(IF(VLOOKUP('Xlookup set'!$S533,'Xlookup set'!$A$1:$R$1200,16,FALSE)=0,"",VLOOKUP('Xlookup set'!$S533,'Xlookup set'!$A$1:$R$1200,16,FALSE)),"")</f>
        <v/>
      </c>
      <c r="P533" t="str">
        <f t="array" aca="1" ref="P533" ca="1">IFERROR(Y2IF(VLOOKUP('Xlookup set'!$S533,'Xlookup set'!$A$1:$R$1200,17,FALSE)=0,"",VLOOKUP('Xlookup set'!$S533,'Xlookup set'!$A$1:$R$1200,17,FALSE)),"")</f>
        <v/>
      </c>
      <c r="Q533" t="str">
        <f>IFERROR(IF(VLOOKUP('Xlookup set'!$S533,'Xlookup set'!$A$1:$R$1200,18,FALSE)=0,"",VLOOKUP('Xlookup set'!$S533,'Xlookup set'!$A$1:$R$1200,18,FALSE)),"")</f>
        <v/>
      </c>
    </row>
    <row r="534" spans="1:17">
      <c r="A534" t="str">
        <f>IFERROR(VLOOKUP('Xlookup set'!$S534,'Xlookup set'!$A$1:$R$1200,2,FALSE),"")</f>
        <v/>
      </c>
      <c r="B534" t="str">
        <f>IF(I534&lt;&gt;"",ドッグキャリー!$I$2,"")</f>
        <v/>
      </c>
      <c r="C534" t="str">
        <f t="shared" si="18"/>
        <v/>
      </c>
      <c r="D534" t="str">
        <f t="shared" si="19"/>
        <v/>
      </c>
      <c r="E534" t="str">
        <f>IFERROR(IF(VLOOKUP('Xlookup set'!$S534,'Xlookup set'!$A$1:$R$1200,6,FALSE)=0,"",VLOOKUP('Xlookup set'!$S534,'Xlookup set'!$A$1:$R$1200,6,FALSE)),"")</f>
        <v/>
      </c>
      <c r="F534" t="str">
        <f t="array" aca="1" ref="F534" ca="1">IFERROR(F(VLOOKUP('Xlookup set'!$S534,'Xlookup set'!$A$1:$R$1200,7,FALSE)=0,"",VLOOKUP('Xlookup set'!$S534,'Xlookup set'!$A$1:$R$1200,7,FALSE)),"")</f>
        <v/>
      </c>
      <c r="G534" t="str">
        <f>IFERROR(IF(VLOOKUP('Xlookup set'!$S534,'Xlookup set'!$A$1:$R$1200,8,FALSE)=0,"",VLOOKUP('Xlookup set'!$S534,'Xlookup set'!$A$1:$R$1200,8,FALSE)),"")</f>
        <v/>
      </c>
      <c r="H534" s="89" t="str">
        <f>IFERROR(IF(VLOOKUP('Xlookup set'!$S534,'Xlookup set'!$A$1:$R$1200,9,FALSE)=0,"",VLOOKUP('Xlookup set'!$S534,'Xlookup set'!$A$1:$R$1200,9,FALSE)),"")</f>
        <v/>
      </c>
      <c r="I534" t="str">
        <f>IFERROR(IF(VLOOKUP('Xlookup set'!$S534,'Xlookup set'!$A$1:$R$1200,10,FALSE)=0,"",VLOOKUP('Xlookup set'!$S534,'Xlookup set'!$A$1:$R$1200,10,FALSE)),"")</f>
        <v/>
      </c>
      <c r="J534" t="str">
        <f>IFERROR(IF(VLOOKUP('Xlookup set'!$S534,'Xlookup set'!$A$1:$R$1200,11,FALSE)=0,"",VLOOKUP('Xlookup set'!$S534,'Xlookup set'!$A$1:$R$1200,11,FALSE)),"")</f>
        <v/>
      </c>
      <c r="K534" t="str">
        <f>IFERROR(IF(VLOOKUP('Xlookup set'!$S534,'Xlookup set'!$A$1:$R$1200,12,FALSE)=0,"",VLOOKUP('Xlookup set'!$S534,'Xlookup set'!$A$1:$R$1200,12,FALSE)),"")</f>
        <v/>
      </c>
      <c r="L534" t="str">
        <f>IFERROR(IF(VLOOKUP('Xlookup set'!$S534,'Xlookup set'!$A$1:$R$1200,13,FALSE)=0,"",VLOOKUP('Xlookup set'!$S534,'Xlookup set'!$A$1:$R$1200,13,FALSE)),"")</f>
        <v/>
      </c>
      <c r="M534" t="str">
        <f>IFERROR(IF(VLOOKUP('Xlookup set'!$S534,'Xlookup set'!$A$1:$R$1200,14,FALSE)=0,"",VLOOKUP('Xlookup set'!$S534,'Xlookup set'!$A$1:$R$1200,14,FALSE)),"")</f>
        <v/>
      </c>
      <c r="N534" t="str">
        <f>IFERROR(IF(VLOOKUP('Xlookup set'!$S534,'Xlookup set'!$A$1:$R$1200,15,FALSE)=0,"",VLOOKUP('Xlookup set'!$S534,'Xlookup set'!$A$1:$R$1200,15,FALSE)),"")</f>
        <v/>
      </c>
      <c r="O534" t="str">
        <f>IFERROR(IF(VLOOKUP('Xlookup set'!$S534,'Xlookup set'!$A$1:$R$1200,16,FALSE)=0,"",VLOOKUP('Xlookup set'!$S534,'Xlookup set'!$A$1:$R$1200,16,FALSE)),"")</f>
        <v/>
      </c>
      <c r="P534" t="str">
        <f t="array" aca="1" ref="P534" ca="1">IFERROR(Y2IF(VLOOKUP('Xlookup set'!$S534,'Xlookup set'!$A$1:$R$1200,17,FALSE)=0,"",VLOOKUP('Xlookup set'!$S534,'Xlookup set'!$A$1:$R$1200,17,FALSE)),"")</f>
        <v/>
      </c>
      <c r="Q534" t="str">
        <f>IFERROR(IF(VLOOKUP('Xlookup set'!$S534,'Xlookup set'!$A$1:$R$1200,18,FALSE)=0,"",VLOOKUP('Xlookup set'!$S534,'Xlookup set'!$A$1:$R$1200,18,FALSE)),"")</f>
        <v/>
      </c>
    </row>
    <row r="535" spans="1:17">
      <c r="A535" t="str">
        <f>IFERROR(VLOOKUP('Xlookup set'!$S535,'Xlookup set'!$A$1:$R$1200,2,FALSE),"")</f>
        <v/>
      </c>
      <c r="B535" t="str">
        <f>IF(I535&lt;&gt;"",ドッグキャリー!$I$2,"")</f>
        <v/>
      </c>
      <c r="C535" t="str">
        <f t="shared" si="18"/>
        <v/>
      </c>
      <c r="D535" t="str">
        <f t="shared" si="19"/>
        <v/>
      </c>
      <c r="E535" t="str">
        <f>IFERROR(IF(VLOOKUP('Xlookup set'!$S535,'Xlookup set'!$A$1:$R$1200,6,FALSE)=0,"",VLOOKUP('Xlookup set'!$S535,'Xlookup set'!$A$1:$R$1200,6,FALSE)),"")</f>
        <v/>
      </c>
      <c r="F535" t="str">
        <f t="array" aca="1" ref="F535" ca="1">IFERROR(F(VLOOKUP('Xlookup set'!$S535,'Xlookup set'!$A$1:$R$1200,7,FALSE)=0,"",VLOOKUP('Xlookup set'!$S535,'Xlookup set'!$A$1:$R$1200,7,FALSE)),"")</f>
        <v/>
      </c>
      <c r="G535" t="str">
        <f>IFERROR(IF(VLOOKUP('Xlookup set'!$S535,'Xlookup set'!$A$1:$R$1200,8,FALSE)=0,"",VLOOKUP('Xlookup set'!$S535,'Xlookup set'!$A$1:$R$1200,8,FALSE)),"")</f>
        <v/>
      </c>
      <c r="H535" s="89" t="str">
        <f>IFERROR(IF(VLOOKUP('Xlookup set'!$S535,'Xlookup set'!$A$1:$R$1200,9,FALSE)=0,"",VLOOKUP('Xlookup set'!$S535,'Xlookup set'!$A$1:$R$1200,9,FALSE)),"")</f>
        <v/>
      </c>
      <c r="I535" t="str">
        <f>IFERROR(IF(VLOOKUP('Xlookup set'!$S535,'Xlookup set'!$A$1:$R$1200,10,FALSE)=0,"",VLOOKUP('Xlookup set'!$S535,'Xlookup set'!$A$1:$R$1200,10,FALSE)),"")</f>
        <v/>
      </c>
      <c r="J535" t="str">
        <f>IFERROR(IF(VLOOKUP('Xlookup set'!$S535,'Xlookup set'!$A$1:$R$1200,11,FALSE)=0,"",VLOOKUP('Xlookup set'!$S535,'Xlookup set'!$A$1:$R$1200,11,FALSE)),"")</f>
        <v/>
      </c>
      <c r="K535" t="str">
        <f>IFERROR(IF(VLOOKUP('Xlookup set'!$S535,'Xlookup set'!$A$1:$R$1200,12,FALSE)=0,"",VLOOKUP('Xlookup set'!$S535,'Xlookup set'!$A$1:$R$1200,12,FALSE)),"")</f>
        <v/>
      </c>
      <c r="L535" t="str">
        <f>IFERROR(IF(VLOOKUP('Xlookup set'!$S535,'Xlookup set'!$A$1:$R$1200,13,FALSE)=0,"",VLOOKUP('Xlookup set'!$S535,'Xlookup set'!$A$1:$R$1200,13,FALSE)),"")</f>
        <v/>
      </c>
      <c r="M535" t="str">
        <f>IFERROR(IF(VLOOKUP('Xlookup set'!$S535,'Xlookup set'!$A$1:$R$1200,14,FALSE)=0,"",VLOOKUP('Xlookup set'!$S535,'Xlookup set'!$A$1:$R$1200,14,FALSE)),"")</f>
        <v/>
      </c>
      <c r="N535" t="str">
        <f>IFERROR(IF(VLOOKUP('Xlookup set'!$S535,'Xlookup set'!$A$1:$R$1200,15,FALSE)=0,"",VLOOKUP('Xlookup set'!$S535,'Xlookup set'!$A$1:$R$1200,15,FALSE)),"")</f>
        <v/>
      </c>
      <c r="O535" t="str">
        <f>IFERROR(IF(VLOOKUP('Xlookup set'!$S535,'Xlookup set'!$A$1:$R$1200,16,FALSE)=0,"",VLOOKUP('Xlookup set'!$S535,'Xlookup set'!$A$1:$R$1200,16,FALSE)),"")</f>
        <v/>
      </c>
      <c r="P535" t="str">
        <f t="array" aca="1" ref="P535" ca="1">IFERROR(Y2IF(VLOOKUP('Xlookup set'!$S535,'Xlookup set'!$A$1:$R$1200,17,FALSE)=0,"",VLOOKUP('Xlookup set'!$S535,'Xlookup set'!$A$1:$R$1200,17,FALSE)),"")</f>
        <v/>
      </c>
      <c r="Q535" t="str">
        <f>IFERROR(IF(VLOOKUP('Xlookup set'!$S535,'Xlookup set'!$A$1:$R$1200,18,FALSE)=0,"",VLOOKUP('Xlookup set'!$S535,'Xlookup set'!$A$1:$R$1200,18,FALSE)),"")</f>
        <v/>
      </c>
    </row>
    <row r="536" spans="1:17">
      <c r="A536" t="str">
        <f>IFERROR(VLOOKUP('Xlookup set'!$S536,'Xlookup set'!$A$1:$R$1200,2,FALSE),"")</f>
        <v/>
      </c>
      <c r="B536" t="str">
        <f>IF(I536&lt;&gt;"",ドッグキャリー!$I$2,"")</f>
        <v/>
      </c>
      <c r="C536" t="str">
        <f t="shared" si="18"/>
        <v/>
      </c>
      <c r="D536" t="str">
        <f t="shared" si="19"/>
        <v/>
      </c>
      <c r="E536" t="str">
        <f>IFERROR(IF(VLOOKUP('Xlookup set'!$S536,'Xlookup set'!$A$1:$R$1200,6,FALSE)=0,"",VLOOKUP('Xlookup set'!$S536,'Xlookup set'!$A$1:$R$1200,6,FALSE)),"")</f>
        <v/>
      </c>
      <c r="F536" t="str">
        <f t="array" aca="1" ref="F536" ca="1">IFERROR(F(VLOOKUP('Xlookup set'!$S536,'Xlookup set'!$A$1:$R$1200,7,FALSE)=0,"",VLOOKUP('Xlookup set'!$S536,'Xlookup set'!$A$1:$R$1200,7,FALSE)),"")</f>
        <v/>
      </c>
      <c r="G536" t="str">
        <f>IFERROR(IF(VLOOKUP('Xlookup set'!$S536,'Xlookup set'!$A$1:$R$1200,8,FALSE)=0,"",VLOOKUP('Xlookup set'!$S536,'Xlookup set'!$A$1:$R$1200,8,FALSE)),"")</f>
        <v/>
      </c>
      <c r="H536" s="89" t="str">
        <f>IFERROR(IF(VLOOKUP('Xlookup set'!$S536,'Xlookup set'!$A$1:$R$1200,9,FALSE)=0,"",VLOOKUP('Xlookup set'!$S536,'Xlookup set'!$A$1:$R$1200,9,FALSE)),"")</f>
        <v/>
      </c>
      <c r="I536" t="str">
        <f>IFERROR(IF(VLOOKUP('Xlookup set'!$S536,'Xlookup set'!$A$1:$R$1200,10,FALSE)=0,"",VLOOKUP('Xlookup set'!$S536,'Xlookup set'!$A$1:$R$1200,10,FALSE)),"")</f>
        <v/>
      </c>
      <c r="J536" t="str">
        <f>IFERROR(IF(VLOOKUP('Xlookup set'!$S536,'Xlookup set'!$A$1:$R$1200,11,FALSE)=0,"",VLOOKUP('Xlookup set'!$S536,'Xlookup set'!$A$1:$R$1200,11,FALSE)),"")</f>
        <v/>
      </c>
      <c r="K536" t="str">
        <f>IFERROR(IF(VLOOKUP('Xlookup set'!$S536,'Xlookup set'!$A$1:$R$1200,12,FALSE)=0,"",VLOOKUP('Xlookup set'!$S536,'Xlookup set'!$A$1:$R$1200,12,FALSE)),"")</f>
        <v/>
      </c>
      <c r="L536" t="str">
        <f>IFERROR(IF(VLOOKUP('Xlookup set'!$S536,'Xlookup set'!$A$1:$R$1200,13,FALSE)=0,"",VLOOKUP('Xlookup set'!$S536,'Xlookup set'!$A$1:$R$1200,13,FALSE)),"")</f>
        <v/>
      </c>
      <c r="M536" t="str">
        <f>IFERROR(IF(VLOOKUP('Xlookup set'!$S536,'Xlookup set'!$A$1:$R$1200,14,FALSE)=0,"",VLOOKUP('Xlookup set'!$S536,'Xlookup set'!$A$1:$R$1200,14,FALSE)),"")</f>
        <v/>
      </c>
      <c r="N536" t="str">
        <f>IFERROR(IF(VLOOKUP('Xlookup set'!$S536,'Xlookup set'!$A$1:$R$1200,15,FALSE)=0,"",VLOOKUP('Xlookup set'!$S536,'Xlookup set'!$A$1:$R$1200,15,FALSE)),"")</f>
        <v/>
      </c>
      <c r="O536" t="str">
        <f>IFERROR(IF(VLOOKUP('Xlookup set'!$S536,'Xlookup set'!$A$1:$R$1200,16,FALSE)=0,"",VLOOKUP('Xlookup set'!$S536,'Xlookup set'!$A$1:$R$1200,16,FALSE)),"")</f>
        <v/>
      </c>
      <c r="P536" t="str">
        <f t="array" aca="1" ref="P536" ca="1">IFERROR(Y2IF(VLOOKUP('Xlookup set'!$S536,'Xlookup set'!$A$1:$R$1200,17,FALSE)=0,"",VLOOKUP('Xlookup set'!$S536,'Xlookup set'!$A$1:$R$1200,17,FALSE)),"")</f>
        <v/>
      </c>
      <c r="Q536" t="str">
        <f>IFERROR(IF(VLOOKUP('Xlookup set'!$S536,'Xlookup set'!$A$1:$R$1200,18,FALSE)=0,"",VLOOKUP('Xlookup set'!$S536,'Xlookup set'!$A$1:$R$1200,18,FALSE)),"")</f>
        <v/>
      </c>
    </row>
    <row r="537" spans="1:17">
      <c r="A537" t="str">
        <f>IFERROR(VLOOKUP('Xlookup set'!$S537,'Xlookup set'!$A$1:$R$1200,2,FALSE),"")</f>
        <v/>
      </c>
      <c r="B537" t="str">
        <f>IF(I537&lt;&gt;"",ドッグキャリー!$I$2,"")</f>
        <v/>
      </c>
      <c r="C537" t="str">
        <f t="shared" si="18"/>
        <v/>
      </c>
      <c r="D537" t="str">
        <f t="shared" si="19"/>
        <v/>
      </c>
      <c r="E537" t="str">
        <f>IFERROR(IF(VLOOKUP('Xlookup set'!$S537,'Xlookup set'!$A$1:$R$1200,6,FALSE)=0,"",VLOOKUP('Xlookup set'!$S537,'Xlookup set'!$A$1:$R$1200,6,FALSE)),"")</f>
        <v/>
      </c>
      <c r="F537" t="str">
        <f t="array" aca="1" ref="F537" ca="1">IFERROR(F(VLOOKUP('Xlookup set'!$S537,'Xlookup set'!$A$1:$R$1200,7,FALSE)=0,"",VLOOKUP('Xlookup set'!$S537,'Xlookup set'!$A$1:$R$1200,7,FALSE)),"")</f>
        <v/>
      </c>
      <c r="G537" t="str">
        <f>IFERROR(IF(VLOOKUP('Xlookup set'!$S537,'Xlookup set'!$A$1:$R$1200,8,FALSE)=0,"",VLOOKUP('Xlookup set'!$S537,'Xlookup set'!$A$1:$R$1200,8,FALSE)),"")</f>
        <v/>
      </c>
      <c r="H537" s="89" t="str">
        <f>IFERROR(IF(VLOOKUP('Xlookup set'!$S537,'Xlookup set'!$A$1:$R$1200,9,FALSE)=0,"",VLOOKUP('Xlookup set'!$S537,'Xlookup set'!$A$1:$R$1200,9,FALSE)),"")</f>
        <v/>
      </c>
      <c r="I537" t="str">
        <f>IFERROR(IF(VLOOKUP('Xlookup set'!$S537,'Xlookup set'!$A$1:$R$1200,10,FALSE)=0,"",VLOOKUP('Xlookup set'!$S537,'Xlookup set'!$A$1:$R$1200,10,FALSE)),"")</f>
        <v/>
      </c>
      <c r="J537" t="str">
        <f>IFERROR(IF(VLOOKUP('Xlookup set'!$S537,'Xlookup set'!$A$1:$R$1200,11,FALSE)=0,"",VLOOKUP('Xlookup set'!$S537,'Xlookup set'!$A$1:$R$1200,11,FALSE)),"")</f>
        <v/>
      </c>
      <c r="K537" t="str">
        <f>IFERROR(IF(VLOOKUP('Xlookup set'!$S537,'Xlookup set'!$A$1:$R$1200,12,FALSE)=0,"",VLOOKUP('Xlookup set'!$S537,'Xlookup set'!$A$1:$R$1200,12,FALSE)),"")</f>
        <v/>
      </c>
      <c r="L537" t="str">
        <f>IFERROR(IF(VLOOKUP('Xlookup set'!$S537,'Xlookup set'!$A$1:$R$1200,13,FALSE)=0,"",VLOOKUP('Xlookup set'!$S537,'Xlookup set'!$A$1:$R$1200,13,FALSE)),"")</f>
        <v/>
      </c>
      <c r="M537" t="str">
        <f>IFERROR(IF(VLOOKUP('Xlookup set'!$S537,'Xlookup set'!$A$1:$R$1200,14,FALSE)=0,"",VLOOKUP('Xlookup set'!$S537,'Xlookup set'!$A$1:$R$1200,14,FALSE)),"")</f>
        <v/>
      </c>
      <c r="N537" t="str">
        <f>IFERROR(IF(VLOOKUP('Xlookup set'!$S537,'Xlookup set'!$A$1:$R$1200,15,FALSE)=0,"",VLOOKUP('Xlookup set'!$S537,'Xlookup set'!$A$1:$R$1200,15,FALSE)),"")</f>
        <v/>
      </c>
      <c r="O537" t="str">
        <f>IFERROR(IF(VLOOKUP('Xlookup set'!$S537,'Xlookup set'!$A$1:$R$1200,16,FALSE)=0,"",VLOOKUP('Xlookup set'!$S537,'Xlookup set'!$A$1:$R$1200,16,FALSE)),"")</f>
        <v/>
      </c>
      <c r="P537" t="str">
        <f t="array" aca="1" ref="P537" ca="1">IFERROR(Y2IF(VLOOKUP('Xlookup set'!$S537,'Xlookup set'!$A$1:$R$1200,17,FALSE)=0,"",VLOOKUP('Xlookup set'!$S537,'Xlookup set'!$A$1:$R$1200,17,FALSE)),"")</f>
        <v/>
      </c>
      <c r="Q537" t="str">
        <f>IFERROR(IF(VLOOKUP('Xlookup set'!$S537,'Xlookup set'!$A$1:$R$1200,18,FALSE)=0,"",VLOOKUP('Xlookup set'!$S537,'Xlookup set'!$A$1:$R$1200,18,FALSE)),"")</f>
        <v/>
      </c>
    </row>
    <row r="538" spans="1:17">
      <c r="A538" t="str">
        <f>IFERROR(VLOOKUP('Xlookup set'!$S538,'Xlookup set'!$A$1:$R$1200,2,FALSE),"")</f>
        <v/>
      </c>
      <c r="B538" t="str">
        <f>IF(I538&lt;&gt;"",ドッグキャリー!$I$2,"")</f>
        <v/>
      </c>
      <c r="C538" t="str">
        <f t="shared" si="18"/>
        <v/>
      </c>
      <c r="D538" t="str">
        <f t="shared" si="19"/>
        <v/>
      </c>
      <c r="E538" t="str">
        <f>IFERROR(IF(VLOOKUP('Xlookup set'!$S538,'Xlookup set'!$A$1:$R$1200,6,FALSE)=0,"",VLOOKUP('Xlookup set'!$S538,'Xlookup set'!$A$1:$R$1200,6,FALSE)),"")</f>
        <v/>
      </c>
      <c r="F538" t="str">
        <f t="array" aca="1" ref="F538" ca="1">IFERROR(F(VLOOKUP('Xlookup set'!$S538,'Xlookup set'!$A$1:$R$1200,7,FALSE)=0,"",VLOOKUP('Xlookup set'!$S538,'Xlookup set'!$A$1:$R$1200,7,FALSE)),"")</f>
        <v/>
      </c>
      <c r="G538" t="str">
        <f>IFERROR(IF(VLOOKUP('Xlookup set'!$S538,'Xlookup set'!$A$1:$R$1200,8,FALSE)=0,"",VLOOKUP('Xlookup set'!$S538,'Xlookup set'!$A$1:$R$1200,8,FALSE)),"")</f>
        <v/>
      </c>
      <c r="H538" s="89" t="str">
        <f>IFERROR(IF(VLOOKUP('Xlookup set'!$S538,'Xlookup set'!$A$1:$R$1200,9,FALSE)=0,"",VLOOKUP('Xlookup set'!$S538,'Xlookup set'!$A$1:$R$1200,9,FALSE)),"")</f>
        <v/>
      </c>
      <c r="I538" t="str">
        <f>IFERROR(IF(VLOOKUP('Xlookup set'!$S538,'Xlookup set'!$A$1:$R$1200,10,FALSE)=0,"",VLOOKUP('Xlookup set'!$S538,'Xlookup set'!$A$1:$R$1200,10,FALSE)),"")</f>
        <v/>
      </c>
      <c r="J538" t="str">
        <f>IFERROR(IF(VLOOKUP('Xlookup set'!$S538,'Xlookup set'!$A$1:$R$1200,11,FALSE)=0,"",VLOOKUP('Xlookup set'!$S538,'Xlookup set'!$A$1:$R$1200,11,FALSE)),"")</f>
        <v/>
      </c>
      <c r="K538" t="str">
        <f>IFERROR(IF(VLOOKUP('Xlookup set'!$S538,'Xlookup set'!$A$1:$R$1200,12,FALSE)=0,"",VLOOKUP('Xlookup set'!$S538,'Xlookup set'!$A$1:$R$1200,12,FALSE)),"")</f>
        <v/>
      </c>
      <c r="L538" t="str">
        <f>IFERROR(IF(VLOOKUP('Xlookup set'!$S538,'Xlookup set'!$A$1:$R$1200,13,FALSE)=0,"",VLOOKUP('Xlookup set'!$S538,'Xlookup set'!$A$1:$R$1200,13,FALSE)),"")</f>
        <v/>
      </c>
      <c r="M538" t="str">
        <f>IFERROR(IF(VLOOKUP('Xlookup set'!$S538,'Xlookup set'!$A$1:$R$1200,14,FALSE)=0,"",VLOOKUP('Xlookup set'!$S538,'Xlookup set'!$A$1:$R$1200,14,FALSE)),"")</f>
        <v/>
      </c>
      <c r="N538" t="str">
        <f>IFERROR(IF(VLOOKUP('Xlookup set'!$S538,'Xlookup set'!$A$1:$R$1200,15,FALSE)=0,"",VLOOKUP('Xlookup set'!$S538,'Xlookup set'!$A$1:$R$1200,15,FALSE)),"")</f>
        <v/>
      </c>
      <c r="O538" t="str">
        <f>IFERROR(IF(VLOOKUP('Xlookup set'!$S538,'Xlookup set'!$A$1:$R$1200,16,FALSE)=0,"",VLOOKUP('Xlookup set'!$S538,'Xlookup set'!$A$1:$R$1200,16,FALSE)),"")</f>
        <v/>
      </c>
      <c r="P538" t="str">
        <f t="array" aca="1" ref="P538" ca="1">IFERROR(Y2IF(VLOOKUP('Xlookup set'!$S538,'Xlookup set'!$A$1:$R$1200,17,FALSE)=0,"",VLOOKUP('Xlookup set'!$S538,'Xlookup set'!$A$1:$R$1200,17,FALSE)),"")</f>
        <v/>
      </c>
      <c r="Q538" t="str">
        <f>IFERROR(IF(VLOOKUP('Xlookup set'!$S538,'Xlookup set'!$A$1:$R$1200,18,FALSE)=0,"",VLOOKUP('Xlookup set'!$S538,'Xlookup set'!$A$1:$R$1200,18,FALSE)),"")</f>
        <v/>
      </c>
    </row>
    <row r="539" spans="1:17">
      <c r="A539" t="str">
        <f>IFERROR(VLOOKUP('Xlookup set'!$S539,'Xlookup set'!$A$1:$R$1200,2,FALSE),"")</f>
        <v/>
      </c>
      <c r="B539" t="str">
        <f>IF(I539&lt;&gt;"",ドッグキャリー!$I$2,"")</f>
        <v/>
      </c>
      <c r="C539" t="str">
        <f t="shared" si="18"/>
        <v/>
      </c>
      <c r="D539" t="str">
        <f t="shared" si="19"/>
        <v/>
      </c>
      <c r="E539" t="str">
        <f>IFERROR(IF(VLOOKUP('Xlookup set'!$S539,'Xlookup set'!$A$1:$R$1200,6,FALSE)=0,"",VLOOKUP('Xlookup set'!$S539,'Xlookup set'!$A$1:$R$1200,6,FALSE)),"")</f>
        <v/>
      </c>
      <c r="F539" t="str">
        <f t="array" aca="1" ref="F539" ca="1">IFERROR(F(VLOOKUP('Xlookup set'!$S539,'Xlookup set'!$A$1:$R$1200,7,FALSE)=0,"",VLOOKUP('Xlookup set'!$S539,'Xlookup set'!$A$1:$R$1200,7,FALSE)),"")</f>
        <v/>
      </c>
      <c r="G539" t="str">
        <f>IFERROR(IF(VLOOKUP('Xlookup set'!$S539,'Xlookup set'!$A$1:$R$1200,8,FALSE)=0,"",VLOOKUP('Xlookup set'!$S539,'Xlookup set'!$A$1:$R$1200,8,FALSE)),"")</f>
        <v/>
      </c>
      <c r="H539" s="89" t="str">
        <f>IFERROR(IF(VLOOKUP('Xlookup set'!$S539,'Xlookup set'!$A$1:$R$1200,9,FALSE)=0,"",VLOOKUP('Xlookup set'!$S539,'Xlookup set'!$A$1:$R$1200,9,FALSE)),"")</f>
        <v/>
      </c>
      <c r="I539" t="str">
        <f>IFERROR(IF(VLOOKUP('Xlookup set'!$S539,'Xlookup set'!$A$1:$R$1200,10,FALSE)=0,"",VLOOKUP('Xlookup set'!$S539,'Xlookup set'!$A$1:$R$1200,10,FALSE)),"")</f>
        <v/>
      </c>
      <c r="J539" t="str">
        <f>IFERROR(IF(VLOOKUP('Xlookup set'!$S539,'Xlookup set'!$A$1:$R$1200,11,FALSE)=0,"",VLOOKUP('Xlookup set'!$S539,'Xlookup set'!$A$1:$R$1200,11,FALSE)),"")</f>
        <v/>
      </c>
      <c r="K539" t="str">
        <f>IFERROR(IF(VLOOKUP('Xlookup set'!$S539,'Xlookup set'!$A$1:$R$1200,12,FALSE)=0,"",VLOOKUP('Xlookup set'!$S539,'Xlookup set'!$A$1:$R$1200,12,FALSE)),"")</f>
        <v/>
      </c>
      <c r="L539" t="str">
        <f>IFERROR(IF(VLOOKUP('Xlookup set'!$S539,'Xlookup set'!$A$1:$R$1200,13,FALSE)=0,"",VLOOKUP('Xlookup set'!$S539,'Xlookup set'!$A$1:$R$1200,13,FALSE)),"")</f>
        <v/>
      </c>
      <c r="M539" t="str">
        <f>IFERROR(IF(VLOOKUP('Xlookup set'!$S539,'Xlookup set'!$A$1:$R$1200,14,FALSE)=0,"",VLOOKUP('Xlookup set'!$S539,'Xlookup set'!$A$1:$R$1200,14,FALSE)),"")</f>
        <v/>
      </c>
      <c r="N539" t="str">
        <f>IFERROR(IF(VLOOKUP('Xlookup set'!$S539,'Xlookup set'!$A$1:$R$1200,15,FALSE)=0,"",VLOOKUP('Xlookup set'!$S539,'Xlookup set'!$A$1:$R$1200,15,FALSE)),"")</f>
        <v/>
      </c>
      <c r="O539" t="str">
        <f>IFERROR(IF(VLOOKUP('Xlookup set'!$S539,'Xlookup set'!$A$1:$R$1200,16,FALSE)=0,"",VLOOKUP('Xlookup set'!$S539,'Xlookup set'!$A$1:$R$1200,16,FALSE)),"")</f>
        <v/>
      </c>
      <c r="P539" t="str">
        <f t="array" aca="1" ref="P539" ca="1">IFERROR(Y2IF(VLOOKUP('Xlookup set'!$S539,'Xlookup set'!$A$1:$R$1200,17,FALSE)=0,"",VLOOKUP('Xlookup set'!$S539,'Xlookup set'!$A$1:$R$1200,17,FALSE)),"")</f>
        <v/>
      </c>
      <c r="Q539" t="str">
        <f>IFERROR(IF(VLOOKUP('Xlookup set'!$S539,'Xlookup set'!$A$1:$R$1200,18,FALSE)=0,"",VLOOKUP('Xlookup set'!$S539,'Xlookup set'!$A$1:$R$1200,18,FALSE)),"")</f>
        <v/>
      </c>
    </row>
    <row r="540" spans="1:17">
      <c r="A540" t="str">
        <f>IFERROR(VLOOKUP('Xlookup set'!$S540,'Xlookup set'!$A$1:$R$1200,2,FALSE),"")</f>
        <v/>
      </c>
      <c r="B540" t="str">
        <f>IF(I540&lt;&gt;"",ドッグキャリー!$I$2,"")</f>
        <v/>
      </c>
      <c r="C540" t="str">
        <f t="shared" si="18"/>
        <v/>
      </c>
      <c r="D540" t="str">
        <f t="shared" si="19"/>
        <v/>
      </c>
      <c r="E540" t="str">
        <f>IFERROR(IF(VLOOKUP('Xlookup set'!$S540,'Xlookup set'!$A$1:$R$1200,6,FALSE)=0,"",VLOOKUP('Xlookup set'!$S540,'Xlookup set'!$A$1:$R$1200,6,FALSE)),"")</f>
        <v/>
      </c>
      <c r="F540" t="str">
        <f t="array" aca="1" ref="F540" ca="1">IFERROR(F(VLOOKUP('Xlookup set'!$S540,'Xlookup set'!$A$1:$R$1200,7,FALSE)=0,"",VLOOKUP('Xlookup set'!$S540,'Xlookup set'!$A$1:$R$1200,7,FALSE)),"")</f>
        <v/>
      </c>
      <c r="G540" t="str">
        <f>IFERROR(IF(VLOOKUP('Xlookup set'!$S540,'Xlookup set'!$A$1:$R$1200,8,FALSE)=0,"",VLOOKUP('Xlookup set'!$S540,'Xlookup set'!$A$1:$R$1200,8,FALSE)),"")</f>
        <v/>
      </c>
      <c r="H540" s="89" t="str">
        <f>IFERROR(IF(VLOOKUP('Xlookup set'!$S540,'Xlookup set'!$A$1:$R$1200,9,FALSE)=0,"",VLOOKUP('Xlookup set'!$S540,'Xlookup set'!$A$1:$R$1200,9,FALSE)),"")</f>
        <v/>
      </c>
      <c r="I540" t="str">
        <f>IFERROR(IF(VLOOKUP('Xlookup set'!$S540,'Xlookup set'!$A$1:$R$1200,10,FALSE)=0,"",VLOOKUP('Xlookup set'!$S540,'Xlookup set'!$A$1:$R$1200,10,FALSE)),"")</f>
        <v/>
      </c>
      <c r="J540" t="str">
        <f>IFERROR(IF(VLOOKUP('Xlookup set'!$S540,'Xlookup set'!$A$1:$R$1200,11,FALSE)=0,"",VLOOKUP('Xlookup set'!$S540,'Xlookup set'!$A$1:$R$1200,11,FALSE)),"")</f>
        <v/>
      </c>
      <c r="K540" t="str">
        <f>IFERROR(IF(VLOOKUP('Xlookup set'!$S540,'Xlookup set'!$A$1:$R$1200,12,FALSE)=0,"",VLOOKUP('Xlookup set'!$S540,'Xlookup set'!$A$1:$R$1200,12,FALSE)),"")</f>
        <v/>
      </c>
      <c r="L540" t="str">
        <f>IFERROR(IF(VLOOKUP('Xlookup set'!$S540,'Xlookup set'!$A$1:$R$1200,13,FALSE)=0,"",VLOOKUP('Xlookup set'!$S540,'Xlookup set'!$A$1:$R$1200,13,FALSE)),"")</f>
        <v/>
      </c>
      <c r="M540" t="str">
        <f>IFERROR(IF(VLOOKUP('Xlookup set'!$S540,'Xlookup set'!$A$1:$R$1200,14,FALSE)=0,"",VLOOKUP('Xlookup set'!$S540,'Xlookup set'!$A$1:$R$1200,14,FALSE)),"")</f>
        <v/>
      </c>
      <c r="N540" t="str">
        <f>IFERROR(IF(VLOOKUP('Xlookup set'!$S540,'Xlookup set'!$A$1:$R$1200,15,FALSE)=0,"",VLOOKUP('Xlookup set'!$S540,'Xlookup set'!$A$1:$R$1200,15,FALSE)),"")</f>
        <v/>
      </c>
      <c r="O540" t="str">
        <f>IFERROR(IF(VLOOKUP('Xlookup set'!$S540,'Xlookup set'!$A$1:$R$1200,16,FALSE)=0,"",VLOOKUP('Xlookup set'!$S540,'Xlookup set'!$A$1:$R$1200,16,FALSE)),"")</f>
        <v/>
      </c>
      <c r="P540" t="str">
        <f t="array" aca="1" ref="P540" ca="1">IFERROR(Y2IF(VLOOKUP('Xlookup set'!$S540,'Xlookup set'!$A$1:$R$1200,17,FALSE)=0,"",VLOOKUP('Xlookup set'!$S540,'Xlookup set'!$A$1:$R$1200,17,FALSE)),"")</f>
        <v/>
      </c>
      <c r="Q540" t="str">
        <f>IFERROR(IF(VLOOKUP('Xlookup set'!$S540,'Xlookup set'!$A$1:$R$1200,18,FALSE)=0,"",VLOOKUP('Xlookup set'!$S540,'Xlookup set'!$A$1:$R$1200,18,FALSE)),"")</f>
        <v/>
      </c>
    </row>
    <row r="541" spans="1:17">
      <c r="A541" t="str">
        <f>IFERROR(VLOOKUP('Xlookup set'!$S541,'Xlookup set'!$A$1:$R$1200,2,FALSE),"")</f>
        <v/>
      </c>
      <c r="B541" t="str">
        <f>IF(I541&lt;&gt;"",ドッグキャリー!$I$2,"")</f>
        <v/>
      </c>
      <c r="C541" t="str">
        <f t="shared" si="18"/>
        <v/>
      </c>
      <c r="D541" t="str">
        <f t="shared" si="19"/>
        <v/>
      </c>
      <c r="E541" t="str">
        <f>IFERROR(IF(VLOOKUP('Xlookup set'!$S541,'Xlookup set'!$A$1:$R$1200,6,FALSE)=0,"",VLOOKUP('Xlookup set'!$S541,'Xlookup set'!$A$1:$R$1200,6,FALSE)),"")</f>
        <v/>
      </c>
      <c r="F541" t="str">
        <f t="array" aca="1" ref="F541" ca="1">IFERROR(F(VLOOKUP('Xlookup set'!$S541,'Xlookup set'!$A$1:$R$1200,7,FALSE)=0,"",VLOOKUP('Xlookup set'!$S541,'Xlookup set'!$A$1:$R$1200,7,FALSE)),"")</f>
        <v/>
      </c>
      <c r="G541" t="str">
        <f>IFERROR(IF(VLOOKUP('Xlookup set'!$S541,'Xlookup set'!$A$1:$R$1200,8,FALSE)=0,"",VLOOKUP('Xlookup set'!$S541,'Xlookup set'!$A$1:$R$1200,8,FALSE)),"")</f>
        <v/>
      </c>
      <c r="H541" s="89" t="str">
        <f>IFERROR(IF(VLOOKUP('Xlookup set'!$S541,'Xlookup set'!$A$1:$R$1200,9,FALSE)=0,"",VLOOKUP('Xlookup set'!$S541,'Xlookup set'!$A$1:$R$1200,9,FALSE)),"")</f>
        <v/>
      </c>
      <c r="I541" t="str">
        <f>IFERROR(IF(VLOOKUP('Xlookup set'!$S541,'Xlookup set'!$A$1:$R$1200,10,FALSE)=0,"",VLOOKUP('Xlookup set'!$S541,'Xlookup set'!$A$1:$R$1200,10,FALSE)),"")</f>
        <v/>
      </c>
      <c r="J541" t="str">
        <f>IFERROR(IF(VLOOKUP('Xlookup set'!$S541,'Xlookup set'!$A$1:$R$1200,11,FALSE)=0,"",VLOOKUP('Xlookup set'!$S541,'Xlookup set'!$A$1:$R$1200,11,FALSE)),"")</f>
        <v/>
      </c>
      <c r="K541" t="str">
        <f>IFERROR(IF(VLOOKUP('Xlookup set'!$S541,'Xlookup set'!$A$1:$R$1200,12,FALSE)=0,"",VLOOKUP('Xlookup set'!$S541,'Xlookup set'!$A$1:$R$1200,12,FALSE)),"")</f>
        <v/>
      </c>
      <c r="L541" t="str">
        <f>IFERROR(IF(VLOOKUP('Xlookup set'!$S541,'Xlookup set'!$A$1:$R$1200,13,FALSE)=0,"",VLOOKUP('Xlookup set'!$S541,'Xlookup set'!$A$1:$R$1200,13,FALSE)),"")</f>
        <v/>
      </c>
      <c r="M541" t="str">
        <f>IFERROR(IF(VLOOKUP('Xlookup set'!$S541,'Xlookup set'!$A$1:$R$1200,14,FALSE)=0,"",VLOOKUP('Xlookup set'!$S541,'Xlookup set'!$A$1:$R$1200,14,FALSE)),"")</f>
        <v/>
      </c>
      <c r="N541" t="str">
        <f>IFERROR(IF(VLOOKUP('Xlookup set'!$S541,'Xlookup set'!$A$1:$R$1200,15,FALSE)=0,"",VLOOKUP('Xlookup set'!$S541,'Xlookup set'!$A$1:$R$1200,15,FALSE)),"")</f>
        <v/>
      </c>
      <c r="O541" t="str">
        <f>IFERROR(IF(VLOOKUP('Xlookup set'!$S541,'Xlookup set'!$A$1:$R$1200,16,FALSE)=0,"",VLOOKUP('Xlookup set'!$S541,'Xlookup set'!$A$1:$R$1200,16,FALSE)),"")</f>
        <v/>
      </c>
      <c r="P541" t="str">
        <f t="array" aca="1" ref="P541" ca="1">IFERROR(Y2IF(VLOOKUP('Xlookup set'!$S541,'Xlookup set'!$A$1:$R$1200,17,FALSE)=0,"",VLOOKUP('Xlookup set'!$S541,'Xlookup set'!$A$1:$R$1200,17,FALSE)),"")</f>
        <v/>
      </c>
      <c r="Q541" t="str">
        <f>IFERROR(IF(VLOOKUP('Xlookup set'!$S541,'Xlookup set'!$A$1:$R$1200,18,FALSE)=0,"",VLOOKUP('Xlookup set'!$S541,'Xlookup set'!$A$1:$R$1200,18,FALSE)),"")</f>
        <v/>
      </c>
    </row>
    <row r="542" spans="1:17">
      <c r="A542" t="str">
        <f>IFERROR(VLOOKUP('Xlookup set'!$S542,'Xlookup set'!$A$1:$R$1200,2,FALSE),"")</f>
        <v/>
      </c>
      <c r="B542" t="str">
        <f>IF(I542&lt;&gt;"",ドッグキャリー!$I$2,"")</f>
        <v/>
      </c>
      <c r="C542" t="str">
        <f t="shared" si="18"/>
        <v/>
      </c>
      <c r="D542" t="str">
        <f t="shared" si="19"/>
        <v/>
      </c>
      <c r="E542" t="str">
        <f>IFERROR(IF(VLOOKUP('Xlookup set'!$S542,'Xlookup set'!$A$1:$R$1200,6,FALSE)=0,"",VLOOKUP('Xlookup set'!$S542,'Xlookup set'!$A$1:$R$1200,6,FALSE)),"")</f>
        <v/>
      </c>
      <c r="F542" t="str">
        <f t="array" aca="1" ref="F542" ca="1">IFERROR(F(VLOOKUP('Xlookup set'!$S542,'Xlookup set'!$A$1:$R$1200,7,FALSE)=0,"",VLOOKUP('Xlookup set'!$S542,'Xlookup set'!$A$1:$R$1200,7,FALSE)),"")</f>
        <v/>
      </c>
      <c r="G542" t="str">
        <f>IFERROR(IF(VLOOKUP('Xlookup set'!$S542,'Xlookup set'!$A$1:$R$1200,8,FALSE)=0,"",VLOOKUP('Xlookup set'!$S542,'Xlookup set'!$A$1:$R$1200,8,FALSE)),"")</f>
        <v/>
      </c>
      <c r="H542" s="89" t="str">
        <f>IFERROR(IF(VLOOKUP('Xlookup set'!$S542,'Xlookup set'!$A$1:$R$1200,9,FALSE)=0,"",VLOOKUP('Xlookup set'!$S542,'Xlookup set'!$A$1:$R$1200,9,FALSE)),"")</f>
        <v/>
      </c>
      <c r="I542" t="str">
        <f>IFERROR(IF(VLOOKUP('Xlookup set'!$S542,'Xlookup set'!$A$1:$R$1200,10,FALSE)=0,"",VLOOKUP('Xlookup set'!$S542,'Xlookup set'!$A$1:$R$1200,10,FALSE)),"")</f>
        <v/>
      </c>
      <c r="J542" t="str">
        <f>IFERROR(IF(VLOOKUP('Xlookup set'!$S542,'Xlookup set'!$A$1:$R$1200,11,FALSE)=0,"",VLOOKUP('Xlookup set'!$S542,'Xlookup set'!$A$1:$R$1200,11,FALSE)),"")</f>
        <v/>
      </c>
      <c r="K542" t="str">
        <f>IFERROR(IF(VLOOKUP('Xlookup set'!$S542,'Xlookup set'!$A$1:$R$1200,12,FALSE)=0,"",VLOOKUP('Xlookup set'!$S542,'Xlookup set'!$A$1:$R$1200,12,FALSE)),"")</f>
        <v/>
      </c>
      <c r="L542" t="str">
        <f>IFERROR(IF(VLOOKUP('Xlookup set'!$S542,'Xlookup set'!$A$1:$R$1200,13,FALSE)=0,"",VLOOKUP('Xlookup set'!$S542,'Xlookup set'!$A$1:$R$1200,13,FALSE)),"")</f>
        <v/>
      </c>
      <c r="M542" t="str">
        <f>IFERROR(IF(VLOOKUP('Xlookup set'!$S542,'Xlookup set'!$A$1:$R$1200,14,FALSE)=0,"",VLOOKUP('Xlookup set'!$S542,'Xlookup set'!$A$1:$R$1200,14,FALSE)),"")</f>
        <v/>
      </c>
      <c r="N542" t="str">
        <f>IFERROR(IF(VLOOKUP('Xlookup set'!$S542,'Xlookup set'!$A$1:$R$1200,15,FALSE)=0,"",VLOOKUP('Xlookup set'!$S542,'Xlookup set'!$A$1:$R$1200,15,FALSE)),"")</f>
        <v/>
      </c>
      <c r="O542" t="str">
        <f>IFERROR(IF(VLOOKUP('Xlookup set'!$S542,'Xlookup set'!$A$1:$R$1200,16,FALSE)=0,"",VLOOKUP('Xlookup set'!$S542,'Xlookup set'!$A$1:$R$1200,16,FALSE)),"")</f>
        <v/>
      </c>
      <c r="P542" t="str">
        <f t="array" aca="1" ref="P542" ca="1">IFERROR(Y2IF(VLOOKUP('Xlookup set'!$S542,'Xlookup set'!$A$1:$R$1200,17,FALSE)=0,"",VLOOKUP('Xlookup set'!$S542,'Xlookup set'!$A$1:$R$1200,17,FALSE)),"")</f>
        <v/>
      </c>
      <c r="Q542" t="str">
        <f>IFERROR(IF(VLOOKUP('Xlookup set'!$S542,'Xlookup set'!$A$1:$R$1200,18,FALSE)=0,"",VLOOKUP('Xlookup set'!$S542,'Xlookup set'!$A$1:$R$1200,18,FALSE)),"")</f>
        <v/>
      </c>
    </row>
    <row r="543" spans="1:17">
      <c r="A543" t="str">
        <f>IFERROR(VLOOKUP('Xlookup set'!$S543,'Xlookup set'!$A$1:$R$1200,2,FALSE),"")</f>
        <v/>
      </c>
      <c r="B543" t="str">
        <f>IF(I543&lt;&gt;"",ドッグキャリー!$I$2,"")</f>
        <v/>
      </c>
      <c r="C543" t="str">
        <f t="shared" si="18"/>
        <v/>
      </c>
      <c r="D543" t="str">
        <f t="shared" si="19"/>
        <v/>
      </c>
      <c r="E543" t="str">
        <f>IFERROR(IF(VLOOKUP('Xlookup set'!$S543,'Xlookup set'!$A$1:$R$1200,6,FALSE)=0,"",VLOOKUP('Xlookup set'!$S543,'Xlookup set'!$A$1:$R$1200,6,FALSE)),"")</f>
        <v/>
      </c>
      <c r="F543" t="str">
        <f t="array" aca="1" ref="F543" ca="1">IFERROR(F(VLOOKUP('Xlookup set'!$S543,'Xlookup set'!$A$1:$R$1200,7,FALSE)=0,"",VLOOKUP('Xlookup set'!$S543,'Xlookup set'!$A$1:$R$1200,7,FALSE)),"")</f>
        <v/>
      </c>
      <c r="G543" t="str">
        <f>IFERROR(IF(VLOOKUP('Xlookup set'!$S543,'Xlookup set'!$A$1:$R$1200,8,FALSE)=0,"",VLOOKUP('Xlookup set'!$S543,'Xlookup set'!$A$1:$R$1200,8,FALSE)),"")</f>
        <v/>
      </c>
      <c r="H543" s="89" t="str">
        <f>IFERROR(IF(VLOOKUP('Xlookup set'!$S543,'Xlookup set'!$A$1:$R$1200,9,FALSE)=0,"",VLOOKUP('Xlookup set'!$S543,'Xlookup set'!$A$1:$R$1200,9,FALSE)),"")</f>
        <v/>
      </c>
      <c r="I543" t="str">
        <f>IFERROR(IF(VLOOKUP('Xlookup set'!$S543,'Xlookup set'!$A$1:$R$1200,10,FALSE)=0,"",VLOOKUP('Xlookup set'!$S543,'Xlookup set'!$A$1:$R$1200,10,FALSE)),"")</f>
        <v/>
      </c>
      <c r="J543" t="str">
        <f>IFERROR(IF(VLOOKUP('Xlookup set'!$S543,'Xlookup set'!$A$1:$R$1200,11,FALSE)=0,"",VLOOKUP('Xlookup set'!$S543,'Xlookup set'!$A$1:$R$1200,11,FALSE)),"")</f>
        <v/>
      </c>
      <c r="K543" t="str">
        <f>IFERROR(IF(VLOOKUP('Xlookup set'!$S543,'Xlookup set'!$A$1:$R$1200,12,FALSE)=0,"",VLOOKUP('Xlookup set'!$S543,'Xlookup set'!$A$1:$R$1200,12,FALSE)),"")</f>
        <v/>
      </c>
      <c r="L543" t="str">
        <f>IFERROR(IF(VLOOKUP('Xlookup set'!$S543,'Xlookup set'!$A$1:$R$1200,13,FALSE)=0,"",VLOOKUP('Xlookup set'!$S543,'Xlookup set'!$A$1:$R$1200,13,FALSE)),"")</f>
        <v/>
      </c>
      <c r="M543" t="str">
        <f>IFERROR(IF(VLOOKUP('Xlookup set'!$S543,'Xlookup set'!$A$1:$R$1200,14,FALSE)=0,"",VLOOKUP('Xlookup set'!$S543,'Xlookup set'!$A$1:$R$1200,14,FALSE)),"")</f>
        <v/>
      </c>
      <c r="N543" t="str">
        <f>IFERROR(IF(VLOOKUP('Xlookup set'!$S543,'Xlookup set'!$A$1:$R$1200,15,FALSE)=0,"",VLOOKUP('Xlookup set'!$S543,'Xlookup set'!$A$1:$R$1200,15,FALSE)),"")</f>
        <v/>
      </c>
      <c r="O543" t="str">
        <f>IFERROR(IF(VLOOKUP('Xlookup set'!$S543,'Xlookup set'!$A$1:$R$1200,16,FALSE)=0,"",VLOOKUP('Xlookup set'!$S543,'Xlookup set'!$A$1:$R$1200,16,FALSE)),"")</f>
        <v/>
      </c>
      <c r="P543" t="str">
        <f t="array" aca="1" ref="P543" ca="1">IFERROR(Y2IF(VLOOKUP('Xlookup set'!$S543,'Xlookup set'!$A$1:$R$1200,17,FALSE)=0,"",VLOOKUP('Xlookup set'!$S543,'Xlookup set'!$A$1:$R$1200,17,FALSE)),"")</f>
        <v/>
      </c>
      <c r="Q543" t="str">
        <f>IFERROR(IF(VLOOKUP('Xlookup set'!$S543,'Xlookup set'!$A$1:$R$1200,18,FALSE)=0,"",VLOOKUP('Xlookup set'!$S543,'Xlookup set'!$A$1:$R$1200,18,FALSE)),"")</f>
        <v/>
      </c>
    </row>
    <row r="544" spans="1:17">
      <c r="A544" t="str">
        <f>IFERROR(VLOOKUP('Xlookup set'!$S544,'Xlookup set'!$A$1:$R$1200,2,FALSE),"")</f>
        <v/>
      </c>
      <c r="B544" t="str">
        <f>IF(I544&lt;&gt;"",ドッグキャリー!$I$2,"")</f>
        <v/>
      </c>
      <c r="C544" t="str">
        <f t="shared" si="18"/>
        <v/>
      </c>
      <c r="D544" t="str">
        <f t="shared" si="19"/>
        <v/>
      </c>
      <c r="E544" t="str">
        <f>IFERROR(IF(VLOOKUP('Xlookup set'!$S544,'Xlookup set'!$A$1:$R$1200,6,FALSE)=0,"",VLOOKUP('Xlookup set'!$S544,'Xlookup set'!$A$1:$R$1200,6,FALSE)),"")</f>
        <v/>
      </c>
      <c r="F544" t="str">
        <f t="array" aca="1" ref="F544" ca="1">IFERROR(F(VLOOKUP('Xlookup set'!$S544,'Xlookup set'!$A$1:$R$1200,7,FALSE)=0,"",VLOOKUP('Xlookup set'!$S544,'Xlookup set'!$A$1:$R$1200,7,FALSE)),"")</f>
        <v/>
      </c>
      <c r="G544" t="str">
        <f>IFERROR(IF(VLOOKUP('Xlookup set'!$S544,'Xlookup set'!$A$1:$R$1200,8,FALSE)=0,"",VLOOKUP('Xlookup set'!$S544,'Xlookup set'!$A$1:$R$1200,8,FALSE)),"")</f>
        <v/>
      </c>
      <c r="H544" s="89" t="str">
        <f>IFERROR(IF(VLOOKUP('Xlookup set'!$S544,'Xlookup set'!$A$1:$R$1200,9,FALSE)=0,"",VLOOKUP('Xlookup set'!$S544,'Xlookup set'!$A$1:$R$1200,9,FALSE)),"")</f>
        <v/>
      </c>
      <c r="I544" t="str">
        <f>IFERROR(IF(VLOOKUP('Xlookup set'!$S544,'Xlookup set'!$A$1:$R$1200,10,FALSE)=0,"",VLOOKUP('Xlookup set'!$S544,'Xlookup set'!$A$1:$R$1200,10,FALSE)),"")</f>
        <v/>
      </c>
      <c r="J544" t="str">
        <f>IFERROR(IF(VLOOKUP('Xlookup set'!$S544,'Xlookup set'!$A$1:$R$1200,11,FALSE)=0,"",VLOOKUP('Xlookup set'!$S544,'Xlookup set'!$A$1:$R$1200,11,FALSE)),"")</f>
        <v/>
      </c>
      <c r="K544" t="str">
        <f>IFERROR(IF(VLOOKUP('Xlookup set'!$S544,'Xlookup set'!$A$1:$R$1200,12,FALSE)=0,"",VLOOKUP('Xlookup set'!$S544,'Xlookup set'!$A$1:$R$1200,12,FALSE)),"")</f>
        <v/>
      </c>
      <c r="L544" t="str">
        <f>IFERROR(IF(VLOOKUP('Xlookup set'!$S544,'Xlookup set'!$A$1:$R$1200,13,FALSE)=0,"",VLOOKUP('Xlookup set'!$S544,'Xlookup set'!$A$1:$R$1200,13,FALSE)),"")</f>
        <v/>
      </c>
      <c r="M544" t="str">
        <f>IFERROR(IF(VLOOKUP('Xlookup set'!$S544,'Xlookup set'!$A$1:$R$1200,14,FALSE)=0,"",VLOOKUP('Xlookup set'!$S544,'Xlookup set'!$A$1:$R$1200,14,FALSE)),"")</f>
        <v/>
      </c>
      <c r="N544" t="str">
        <f>IFERROR(IF(VLOOKUP('Xlookup set'!$S544,'Xlookup set'!$A$1:$R$1200,15,FALSE)=0,"",VLOOKUP('Xlookup set'!$S544,'Xlookup set'!$A$1:$R$1200,15,FALSE)),"")</f>
        <v/>
      </c>
      <c r="O544" t="str">
        <f>IFERROR(IF(VLOOKUP('Xlookup set'!$S544,'Xlookup set'!$A$1:$R$1200,16,FALSE)=0,"",VLOOKUP('Xlookup set'!$S544,'Xlookup set'!$A$1:$R$1200,16,FALSE)),"")</f>
        <v/>
      </c>
      <c r="P544" t="str">
        <f t="array" aca="1" ref="P544" ca="1">IFERROR(Y2IF(VLOOKUP('Xlookup set'!$S544,'Xlookup set'!$A$1:$R$1200,17,FALSE)=0,"",VLOOKUP('Xlookup set'!$S544,'Xlookup set'!$A$1:$R$1200,17,FALSE)),"")</f>
        <v/>
      </c>
      <c r="Q544" t="str">
        <f>IFERROR(IF(VLOOKUP('Xlookup set'!$S544,'Xlookup set'!$A$1:$R$1200,18,FALSE)=0,"",VLOOKUP('Xlookup set'!$S544,'Xlookup set'!$A$1:$R$1200,18,FALSE)),"")</f>
        <v/>
      </c>
    </row>
    <row r="545" spans="1:17">
      <c r="A545" t="str">
        <f>IFERROR(VLOOKUP('Xlookup set'!$S545,'Xlookup set'!$A$1:$R$1200,2,FALSE),"")</f>
        <v/>
      </c>
      <c r="B545" t="str">
        <f>IF(I545&lt;&gt;"",ドッグキャリー!$I$2,"")</f>
        <v/>
      </c>
      <c r="C545" t="str">
        <f t="shared" si="18"/>
        <v/>
      </c>
      <c r="D545" t="str">
        <f t="shared" si="19"/>
        <v/>
      </c>
      <c r="E545" t="str">
        <f>IFERROR(IF(VLOOKUP('Xlookup set'!$S545,'Xlookup set'!$A$1:$R$1200,6,FALSE)=0,"",VLOOKUP('Xlookup set'!$S545,'Xlookup set'!$A$1:$R$1200,6,FALSE)),"")</f>
        <v/>
      </c>
      <c r="F545" t="str">
        <f t="array" aca="1" ref="F545" ca="1">IFERROR(F(VLOOKUP('Xlookup set'!$S545,'Xlookup set'!$A$1:$R$1200,7,FALSE)=0,"",VLOOKUP('Xlookup set'!$S545,'Xlookup set'!$A$1:$R$1200,7,FALSE)),"")</f>
        <v/>
      </c>
      <c r="G545" t="str">
        <f>IFERROR(IF(VLOOKUP('Xlookup set'!$S545,'Xlookup set'!$A$1:$R$1200,8,FALSE)=0,"",VLOOKUP('Xlookup set'!$S545,'Xlookup set'!$A$1:$R$1200,8,FALSE)),"")</f>
        <v/>
      </c>
      <c r="H545" s="89" t="str">
        <f>IFERROR(IF(VLOOKUP('Xlookup set'!$S545,'Xlookup set'!$A$1:$R$1200,9,FALSE)=0,"",VLOOKUP('Xlookup set'!$S545,'Xlookup set'!$A$1:$R$1200,9,FALSE)),"")</f>
        <v/>
      </c>
      <c r="I545" t="str">
        <f>IFERROR(IF(VLOOKUP('Xlookup set'!$S545,'Xlookup set'!$A$1:$R$1200,10,FALSE)=0,"",VLOOKUP('Xlookup set'!$S545,'Xlookup set'!$A$1:$R$1200,10,FALSE)),"")</f>
        <v/>
      </c>
      <c r="J545" t="str">
        <f>IFERROR(IF(VLOOKUP('Xlookup set'!$S545,'Xlookup set'!$A$1:$R$1200,11,FALSE)=0,"",VLOOKUP('Xlookup set'!$S545,'Xlookup set'!$A$1:$R$1200,11,FALSE)),"")</f>
        <v/>
      </c>
      <c r="K545" t="str">
        <f>IFERROR(IF(VLOOKUP('Xlookup set'!$S545,'Xlookup set'!$A$1:$R$1200,12,FALSE)=0,"",VLOOKUP('Xlookup set'!$S545,'Xlookup set'!$A$1:$R$1200,12,FALSE)),"")</f>
        <v/>
      </c>
      <c r="L545" t="str">
        <f>IFERROR(IF(VLOOKUP('Xlookup set'!$S545,'Xlookup set'!$A$1:$R$1200,13,FALSE)=0,"",VLOOKUP('Xlookup set'!$S545,'Xlookup set'!$A$1:$R$1200,13,FALSE)),"")</f>
        <v/>
      </c>
      <c r="M545" t="str">
        <f>IFERROR(IF(VLOOKUP('Xlookup set'!$S545,'Xlookup set'!$A$1:$R$1200,14,FALSE)=0,"",VLOOKUP('Xlookup set'!$S545,'Xlookup set'!$A$1:$R$1200,14,FALSE)),"")</f>
        <v/>
      </c>
      <c r="N545" t="str">
        <f>IFERROR(IF(VLOOKUP('Xlookup set'!$S545,'Xlookup set'!$A$1:$R$1200,15,FALSE)=0,"",VLOOKUP('Xlookup set'!$S545,'Xlookup set'!$A$1:$R$1200,15,FALSE)),"")</f>
        <v/>
      </c>
      <c r="O545" t="str">
        <f>IFERROR(IF(VLOOKUP('Xlookup set'!$S545,'Xlookup set'!$A$1:$R$1200,16,FALSE)=0,"",VLOOKUP('Xlookup set'!$S545,'Xlookup set'!$A$1:$R$1200,16,FALSE)),"")</f>
        <v/>
      </c>
      <c r="P545" t="str">
        <f t="array" aca="1" ref="P545" ca="1">IFERROR(Y2IF(VLOOKUP('Xlookup set'!$S545,'Xlookup set'!$A$1:$R$1200,17,FALSE)=0,"",VLOOKUP('Xlookup set'!$S545,'Xlookup set'!$A$1:$R$1200,17,FALSE)),"")</f>
        <v/>
      </c>
      <c r="Q545" t="str">
        <f>IFERROR(IF(VLOOKUP('Xlookup set'!$S545,'Xlookup set'!$A$1:$R$1200,18,FALSE)=0,"",VLOOKUP('Xlookup set'!$S545,'Xlookup set'!$A$1:$R$1200,18,FALSE)),"")</f>
        <v/>
      </c>
    </row>
    <row r="546" spans="1:17">
      <c r="A546" t="str">
        <f>IFERROR(VLOOKUP('Xlookup set'!$S546,'Xlookup set'!$A$1:$R$1200,2,FALSE),"")</f>
        <v/>
      </c>
      <c r="B546" t="str">
        <f>IF(I546&lt;&gt;"",ドッグキャリー!$I$2,"")</f>
        <v/>
      </c>
      <c r="C546" t="str">
        <f t="shared" si="18"/>
        <v/>
      </c>
      <c r="D546" t="str">
        <f t="shared" si="19"/>
        <v/>
      </c>
      <c r="E546" t="str">
        <f>IFERROR(IF(VLOOKUP('Xlookup set'!$S546,'Xlookup set'!$A$1:$R$1200,6,FALSE)=0,"",VLOOKUP('Xlookup set'!$S546,'Xlookup set'!$A$1:$R$1200,6,FALSE)),"")</f>
        <v/>
      </c>
      <c r="F546" t="str">
        <f t="array" aca="1" ref="F546" ca="1">IFERROR(F(VLOOKUP('Xlookup set'!$S546,'Xlookup set'!$A$1:$R$1200,7,FALSE)=0,"",VLOOKUP('Xlookup set'!$S546,'Xlookup set'!$A$1:$R$1200,7,FALSE)),"")</f>
        <v/>
      </c>
      <c r="G546" t="str">
        <f>IFERROR(IF(VLOOKUP('Xlookup set'!$S546,'Xlookup set'!$A$1:$R$1200,8,FALSE)=0,"",VLOOKUP('Xlookup set'!$S546,'Xlookup set'!$A$1:$R$1200,8,FALSE)),"")</f>
        <v/>
      </c>
      <c r="H546" s="89" t="str">
        <f>IFERROR(IF(VLOOKUP('Xlookup set'!$S546,'Xlookup set'!$A$1:$R$1200,9,FALSE)=0,"",VLOOKUP('Xlookup set'!$S546,'Xlookup set'!$A$1:$R$1200,9,FALSE)),"")</f>
        <v/>
      </c>
      <c r="I546" t="str">
        <f>IFERROR(IF(VLOOKUP('Xlookup set'!$S546,'Xlookup set'!$A$1:$R$1200,10,FALSE)=0,"",VLOOKUP('Xlookup set'!$S546,'Xlookup set'!$A$1:$R$1200,10,FALSE)),"")</f>
        <v/>
      </c>
      <c r="J546" t="str">
        <f>IFERROR(IF(VLOOKUP('Xlookup set'!$S546,'Xlookup set'!$A$1:$R$1200,11,FALSE)=0,"",VLOOKUP('Xlookup set'!$S546,'Xlookup set'!$A$1:$R$1200,11,FALSE)),"")</f>
        <v/>
      </c>
      <c r="K546" t="str">
        <f>IFERROR(IF(VLOOKUP('Xlookup set'!$S546,'Xlookup set'!$A$1:$R$1200,12,FALSE)=0,"",VLOOKUP('Xlookup set'!$S546,'Xlookup set'!$A$1:$R$1200,12,FALSE)),"")</f>
        <v/>
      </c>
      <c r="L546" t="str">
        <f>IFERROR(IF(VLOOKUP('Xlookup set'!$S546,'Xlookup set'!$A$1:$R$1200,13,FALSE)=0,"",VLOOKUP('Xlookup set'!$S546,'Xlookup set'!$A$1:$R$1200,13,FALSE)),"")</f>
        <v/>
      </c>
      <c r="M546" t="str">
        <f>IFERROR(IF(VLOOKUP('Xlookup set'!$S546,'Xlookup set'!$A$1:$R$1200,14,FALSE)=0,"",VLOOKUP('Xlookup set'!$S546,'Xlookup set'!$A$1:$R$1200,14,FALSE)),"")</f>
        <v/>
      </c>
      <c r="N546" t="str">
        <f>IFERROR(IF(VLOOKUP('Xlookup set'!$S546,'Xlookup set'!$A$1:$R$1200,15,FALSE)=0,"",VLOOKUP('Xlookup set'!$S546,'Xlookup set'!$A$1:$R$1200,15,FALSE)),"")</f>
        <v/>
      </c>
      <c r="O546" t="str">
        <f>IFERROR(IF(VLOOKUP('Xlookup set'!$S546,'Xlookup set'!$A$1:$R$1200,16,FALSE)=0,"",VLOOKUP('Xlookup set'!$S546,'Xlookup set'!$A$1:$R$1200,16,FALSE)),"")</f>
        <v/>
      </c>
      <c r="P546" t="str">
        <f t="array" aca="1" ref="P546" ca="1">IFERROR(Y2IF(VLOOKUP('Xlookup set'!$S546,'Xlookup set'!$A$1:$R$1200,17,FALSE)=0,"",VLOOKUP('Xlookup set'!$S546,'Xlookup set'!$A$1:$R$1200,17,FALSE)),"")</f>
        <v/>
      </c>
      <c r="Q546" t="str">
        <f>IFERROR(IF(VLOOKUP('Xlookup set'!$S546,'Xlookup set'!$A$1:$R$1200,18,FALSE)=0,"",VLOOKUP('Xlookup set'!$S546,'Xlookup set'!$A$1:$R$1200,18,FALSE)),"")</f>
        <v/>
      </c>
    </row>
    <row r="547" spans="1:17">
      <c r="A547" t="str">
        <f>IFERROR(VLOOKUP('Xlookup set'!$S547,'Xlookup set'!$A$1:$R$1200,2,FALSE),"")</f>
        <v/>
      </c>
      <c r="B547" t="str">
        <f>IF(I547&lt;&gt;"",ドッグキャリー!$I$2,"")</f>
        <v/>
      </c>
      <c r="C547" t="str">
        <f t="shared" si="18"/>
        <v/>
      </c>
      <c r="D547" t="str">
        <f t="shared" si="19"/>
        <v/>
      </c>
      <c r="E547" t="str">
        <f>IFERROR(IF(VLOOKUP('Xlookup set'!$S547,'Xlookup set'!$A$1:$R$1200,6,FALSE)=0,"",VLOOKUP('Xlookup set'!$S547,'Xlookup set'!$A$1:$R$1200,6,FALSE)),"")</f>
        <v/>
      </c>
      <c r="F547" t="str">
        <f t="array" aca="1" ref="F547" ca="1">IFERROR(F(VLOOKUP('Xlookup set'!$S547,'Xlookup set'!$A$1:$R$1200,7,FALSE)=0,"",VLOOKUP('Xlookup set'!$S547,'Xlookup set'!$A$1:$R$1200,7,FALSE)),"")</f>
        <v/>
      </c>
      <c r="G547" t="str">
        <f>IFERROR(IF(VLOOKUP('Xlookup set'!$S547,'Xlookup set'!$A$1:$R$1200,8,FALSE)=0,"",VLOOKUP('Xlookup set'!$S547,'Xlookup set'!$A$1:$R$1200,8,FALSE)),"")</f>
        <v/>
      </c>
      <c r="H547" s="89" t="str">
        <f>IFERROR(IF(VLOOKUP('Xlookup set'!$S547,'Xlookup set'!$A$1:$R$1200,9,FALSE)=0,"",VLOOKUP('Xlookup set'!$S547,'Xlookup set'!$A$1:$R$1200,9,FALSE)),"")</f>
        <v/>
      </c>
      <c r="I547" t="str">
        <f>IFERROR(IF(VLOOKUP('Xlookup set'!$S547,'Xlookup set'!$A$1:$R$1200,10,FALSE)=0,"",VLOOKUP('Xlookup set'!$S547,'Xlookup set'!$A$1:$R$1200,10,FALSE)),"")</f>
        <v/>
      </c>
      <c r="J547" t="str">
        <f>IFERROR(IF(VLOOKUP('Xlookup set'!$S547,'Xlookup set'!$A$1:$R$1200,11,FALSE)=0,"",VLOOKUP('Xlookup set'!$S547,'Xlookup set'!$A$1:$R$1200,11,FALSE)),"")</f>
        <v/>
      </c>
      <c r="K547" t="str">
        <f>IFERROR(IF(VLOOKUP('Xlookup set'!$S547,'Xlookup set'!$A$1:$R$1200,12,FALSE)=0,"",VLOOKUP('Xlookup set'!$S547,'Xlookup set'!$A$1:$R$1200,12,FALSE)),"")</f>
        <v/>
      </c>
      <c r="L547" t="str">
        <f>IFERROR(IF(VLOOKUP('Xlookup set'!$S547,'Xlookup set'!$A$1:$R$1200,13,FALSE)=0,"",VLOOKUP('Xlookup set'!$S547,'Xlookup set'!$A$1:$R$1200,13,FALSE)),"")</f>
        <v/>
      </c>
      <c r="M547" t="str">
        <f>IFERROR(IF(VLOOKUP('Xlookup set'!$S547,'Xlookup set'!$A$1:$R$1200,14,FALSE)=0,"",VLOOKUP('Xlookup set'!$S547,'Xlookup set'!$A$1:$R$1200,14,FALSE)),"")</f>
        <v/>
      </c>
      <c r="N547" t="str">
        <f>IFERROR(IF(VLOOKUP('Xlookup set'!$S547,'Xlookup set'!$A$1:$R$1200,15,FALSE)=0,"",VLOOKUP('Xlookup set'!$S547,'Xlookup set'!$A$1:$R$1200,15,FALSE)),"")</f>
        <v/>
      </c>
      <c r="O547" t="str">
        <f>IFERROR(IF(VLOOKUP('Xlookup set'!$S547,'Xlookup set'!$A$1:$R$1200,16,FALSE)=0,"",VLOOKUP('Xlookup set'!$S547,'Xlookup set'!$A$1:$R$1200,16,FALSE)),"")</f>
        <v/>
      </c>
      <c r="P547" t="str">
        <f t="array" aca="1" ref="P547" ca="1">IFERROR(Y2IF(VLOOKUP('Xlookup set'!$S547,'Xlookup set'!$A$1:$R$1200,17,FALSE)=0,"",VLOOKUP('Xlookup set'!$S547,'Xlookup set'!$A$1:$R$1200,17,FALSE)),"")</f>
        <v/>
      </c>
      <c r="Q547" t="str">
        <f>IFERROR(IF(VLOOKUP('Xlookup set'!$S547,'Xlookup set'!$A$1:$R$1200,18,FALSE)=0,"",VLOOKUP('Xlookup set'!$S547,'Xlookup set'!$A$1:$R$1200,18,FALSE)),"")</f>
        <v/>
      </c>
    </row>
    <row r="548" spans="1:17">
      <c r="A548" t="str">
        <f>IFERROR(VLOOKUP('Xlookup set'!$S548,'Xlookup set'!$A$1:$R$1200,2,FALSE),"")</f>
        <v/>
      </c>
      <c r="B548" t="str">
        <f>IF(I548&lt;&gt;"",ドッグキャリー!$I$2,"")</f>
        <v/>
      </c>
      <c r="C548" t="str">
        <f t="shared" si="18"/>
        <v/>
      </c>
      <c r="D548" t="str">
        <f t="shared" si="19"/>
        <v/>
      </c>
      <c r="E548" t="str">
        <f>IFERROR(IF(VLOOKUP('Xlookup set'!$S548,'Xlookup set'!$A$1:$R$1200,6,FALSE)=0,"",VLOOKUP('Xlookup set'!$S548,'Xlookup set'!$A$1:$R$1200,6,FALSE)),"")</f>
        <v/>
      </c>
      <c r="F548" t="str">
        <f t="array" aca="1" ref="F548" ca="1">IFERROR(F(VLOOKUP('Xlookup set'!$S548,'Xlookup set'!$A$1:$R$1200,7,FALSE)=0,"",VLOOKUP('Xlookup set'!$S548,'Xlookup set'!$A$1:$R$1200,7,FALSE)),"")</f>
        <v/>
      </c>
      <c r="G548" t="str">
        <f>IFERROR(IF(VLOOKUP('Xlookup set'!$S548,'Xlookup set'!$A$1:$R$1200,8,FALSE)=0,"",VLOOKUP('Xlookup set'!$S548,'Xlookup set'!$A$1:$R$1200,8,FALSE)),"")</f>
        <v/>
      </c>
      <c r="H548" s="89" t="str">
        <f>IFERROR(IF(VLOOKUP('Xlookup set'!$S548,'Xlookup set'!$A$1:$R$1200,9,FALSE)=0,"",VLOOKUP('Xlookup set'!$S548,'Xlookup set'!$A$1:$R$1200,9,FALSE)),"")</f>
        <v/>
      </c>
      <c r="I548" t="str">
        <f>IFERROR(IF(VLOOKUP('Xlookup set'!$S548,'Xlookup set'!$A$1:$R$1200,10,FALSE)=0,"",VLOOKUP('Xlookup set'!$S548,'Xlookup set'!$A$1:$R$1200,10,FALSE)),"")</f>
        <v/>
      </c>
      <c r="J548" t="str">
        <f>IFERROR(IF(VLOOKUP('Xlookup set'!$S548,'Xlookup set'!$A$1:$R$1200,11,FALSE)=0,"",VLOOKUP('Xlookup set'!$S548,'Xlookup set'!$A$1:$R$1200,11,FALSE)),"")</f>
        <v/>
      </c>
      <c r="K548" t="str">
        <f>IFERROR(IF(VLOOKUP('Xlookup set'!$S548,'Xlookup set'!$A$1:$R$1200,12,FALSE)=0,"",VLOOKUP('Xlookup set'!$S548,'Xlookup set'!$A$1:$R$1200,12,FALSE)),"")</f>
        <v/>
      </c>
      <c r="L548" t="str">
        <f>IFERROR(IF(VLOOKUP('Xlookup set'!$S548,'Xlookup set'!$A$1:$R$1200,13,FALSE)=0,"",VLOOKUP('Xlookup set'!$S548,'Xlookup set'!$A$1:$R$1200,13,FALSE)),"")</f>
        <v/>
      </c>
      <c r="M548" t="str">
        <f>IFERROR(IF(VLOOKUP('Xlookup set'!$S548,'Xlookup set'!$A$1:$R$1200,14,FALSE)=0,"",VLOOKUP('Xlookup set'!$S548,'Xlookup set'!$A$1:$R$1200,14,FALSE)),"")</f>
        <v/>
      </c>
      <c r="N548" t="str">
        <f>IFERROR(IF(VLOOKUP('Xlookup set'!$S548,'Xlookup set'!$A$1:$R$1200,15,FALSE)=0,"",VLOOKUP('Xlookup set'!$S548,'Xlookup set'!$A$1:$R$1200,15,FALSE)),"")</f>
        <v/>
      </c>
      <c r="O548" t="str">
        <f>IFERROR(IF(VLOOKUP('Xlookup set'!$S548,'Xlookup set'!$A$1:$R$1200,16,FALSE)=0,"",VLOOKUP('Xlookup set'!$S548,'Xlookup set'!$A$1:$R$1200,16,FALSE)),"")</f>
        <v/>
      </c>
      <c r="P548" t="str">
        <f t="array" aca="1" ref="P548" ca="1">IFERROR(Y2IF(VLOOKUP('Xlookup set'!$S548,'Xlookup set'!$A$1:$R$1200,17,FALSE)=0,"",VLOOKUP('Xlookup set'!$S548,'Xlookup set'!$A$1:$R$1200,17,FALSE)),"")</f>
        <v/>
      </c>
      <c r="Q548" t="str">
        <f>IFERROR(IF(VLOOKUP('Xlookup set'!$S548,'Xlookup set'!$A$1:$R$1200,18,FALSE)=0,"",VLOOKUP('Xlookup set'!$S548,'Xlookup set'!$A$1:$R$1200,18,FALSE)),"")</f>
        <v/>
      </c>
    </row>
    <row r="549" spans="1:17">
      <c r="A549" t="str">
        <f>IFERROR(VLOOKUP('Xlookup set'!$S549,'Xlookup set'!$A$1:$R$1200,2,FALSE),"")</f>
        <v/>
      </c>
      <c r="B549" t="str">
        <f>IF(I549&lt;&gt;"",ドッグキャリー!$I$2,"")</f>
        <v/>
      </c>
      <c r="C549" t="str">
        <f t="shared" ref="C549:C612" si="20">IF(I549&lt;&gt;"",1,"")</f>
        <v/>
      </c>
      <c r="D549" t="str">
        <f t="shared" ref="D549:D612" si="21">IF(I549&lt;&gt;"",1,"")</f>
        <v/>
      </c>
      <c r="E549" t="str">
        <f>IFERROR(IF(VLOOKUP('Xlookup set'!$S549,'Xlookup set'!$A$1:$R$1200,6,FALSE)=0,"",VLOOKUP('Xlookup set'!$S549,'Xlookup set'!$A$1:$R$1200,6,FALSE)),"")</f>
        <v/>
      </c>
      <c r="F549" t="str">
        <f t="array" aca="1" ref="F549" ca="1">IFERROR(F(VLOOKUP('Xlookup set'!$S549,'Xlookup set'!$A$1:$R$1200,7,FALSE)=0,"",VLOOKUP('Xlookup set'!$S549,'Xlookup set'!$A$1:$R$1200,7,FALSE)),"")</f>
        <v/>
      </c>
      <c r="G549" t="str">
        <f>IFERROR(IF(VLOOKUP('Xlookup set'!$S549,'Xlookup set'!$A$1:$R$1200,8,FALSE)=0,"",VLOOKUP('Xlookup set'!$S549,'Xlookup set'!$A$1:$R$1200,8,FALSE)),"")</f>
        <v/>
      </c>
      <c r="H549" s="89" t="str">
        <f>IFERROR(IF(VLOOKUP('Xlookup set'!$S549,'Xlookup set'!$A$1:$R$1200,9,FALSE)=0,"",VLOOKUP('Xlookup set'!$S549,'Xlookup set'!$A$1:$R$1200,9,FALSE)),"")</f>
        <v/>
      </c>
      <c r="I549" t="str">
        <f>IFERROR(IF(VLOOKUP('Xlookup set'!$S549,'Xlookup set'!$A$1:$R$1200,10,FALSE)=0,"",VLOOKUP('Xlookup set'!$S549,'Xlookup set'!$A$1:$R$1200,10,FALSE)),"")</f>
        <v/>
      </c>
      <c r="J549" t="str">
        <f>IFERROR(IF(VLOOKUP('Xlookup set'!$S549,'Xlookup set'!$A$1:$R$1200,11,FALSE)=0,"",VLOOKUP('Xlookup set'!$S549,'Xlookup set'!$A$1:$R$1200,11,FALSE)),"")</f>
        <v/>
      </c>
      <c r="K549" t="str">
        <f>IFERROR(IF(VLOOKUP('Xlookup set'!$S549,'Xlookup set'!$A$1:$R$1200,12,FALSE)=0,"",VLOOKUP('Xlookup set'!$S549,'Xlookup set'!$A$1:$R$1200,12,FALSE)),"")</f>
        <v/>
      </c>
      <c r="L549" t="str">
        <f>IFERROR(IF(VLOOKUP('Xlookup set'!$S549,'Xlookup set'!$A$1:$R$1200,13,FALSE)=0,"",VLOOKUP('Xlookup set'!$S549,'Xlookup set'!$A$1:$R$1200,13,FALSE)),"")</f>
        <v/>
      </c>
      <c r="M549" t="str">
        <f>IFERROR(IF(VLOOKUP('Xlookup set'!$S549,'Xlookup set'!$A$1:$R$1200,14,FALSE)=0,"",VLOOKUP('Xlookup set'!$S549,'Xlookup set'!$A$1:$R$1200,14,FALSE)),"")</f>
        <v/>
      </c>
      <c r="N549" t="str">
        <f>IFERROR(IF(VLOOKUP('Xlookup set'!$S549,'Xlookup set'!$A$1:$R$1200,15,FALSE)=0,"",VLOOKUP('Xlookup set'!$S549,'Xlookup set'!$A$1:$R$1200,15,FALSE)),"")</f>
        <v/>
      </c>
      <c r="O549" t="str">
        <f>IFERROR(IF(VLOOKUP('Xlookup set'!$S549,'Xlookup set'!$A$1:$R$1200,16,FALSE)=0,"",VLOOKUP('Xlookup set'!$S549,'Xlookup set'!$A$1:$R$1200,16,FALSE)),"")</f>
        <v/>
      </c>
      <c r="P549" t="str">
        <f t="array" aca="1" ref="P549" ca="1">IFERROR(Y2IF(VLOOKUP('Xlookup set'!$S549,'Xlookup set'!$A$1:$R$1200,17,FALSE)=0,"",VLOOKUP('Xlookup set'!$S549,'Xlookup set'!$A$1:$R$1200,17,FALSE)),"")</f>
        <v/>
      </c>
      <c r="Q549" t="str">
        <f>IFERROR(IF(VLOOKUP('Xlookup set'!$S549,'Xlookup set'!$A$1:$R$1200,18,FALSE)=0,"",VLOOKUP('Xlookup set'!$S549,'Xlookup set'!$A$1:$R$1200,18,FALSE)),"")</f>
        <v/>
      </c>
    </row>
    <row r="550" spans="1:17">
      <c r="A550" t="str">
        <f>IFERROR(VLOOKUP('Xlookup set'!$S550,'Xlookup set'!$A$1:$R$1200,2,FALSE),"")</f>
        <v/>
      </c>
      <c r="B550" t="str">
        <f>IF(I550&lt;&gt;"",ドッグキャリー!$I$2,"")</f>
        <v/>
      </c>
      <c r="C550" t="str">
        <f t="shared" si="20"/>
        <v/>
      </c>
      <c r="D550" t="str">
        <f t="shared" si="21"/>
        <v/>
      </c>
      <c r="E550" t="str">
        <f>IFERROR(IF(VLOOKUP('Xlookup set'!$S550,'Xlookup set'!$A$1:$R$1200,6,FALSE)=0,"",VLOOKUP('Xlookup set'!$S550,'Xlookup set'!$A$1:$R$1200,6,FALSE)),"")</f>
        <v/>
      </c>
      <c r="F550" t="str">
        <f t="array" aca="1" ref="F550" ca="1">IFERROR(F(VLOOKUP('Xlookup set'!$S550,'Xlookup set'!$A$1:$R$1200,7,FALSE)=0,"",VLOOKUP('Xlookup set'!$S550,'Xlookup set'!$A$1:$R$1200,7,FALSE)),"")</f>
        <v/>
      </c>
      <c r="G550" t="str">
        <f>IFERROR(IF(VLOOKUP('Xlookup set'!$S550,'Xlookup set'!$A$1:$R$1200,8,FALSE)=0,"",VLOOKUP('Xlookup set'!$S550,'Xlookup set'!$A$1:$R$1200,8,FALSE)),"")</f>
        <v/>
      </c>
      <c r="H550" s="89" t="str">
        <f>IFERROR(IF(VLOOKUP('Xlookup set'!$S550,'Xlookup set'!$A$1:$R$1200,9,FALSE)=0,"",VLOOKUP('Xlookup set'!$S550,'Xlookup set'!$A$1:$R$1200,9,FALSE)),"")</f>
        <v/>
      </c>
      <c r="I550" t="str">
        <f>IFERROR(IF(VLOOKUP('Xlookup set'!$S550,'Xlookup set'!$A$1:$R$1200,10,FALSE)=0,"",VLOOKUP('Xlookup set'!$S550,'Xlookup set'!$A$1:$R$1200,10,FALSE)),"")</f>
        <v/>
      </c>
      <c r="J550" t="str">
        <f>IFERROR(IF(VLOOKUP('Xlookup set'!$S550,'Xlookup set'!$A$1:$R$1200,11,FALSE)=0,"",VLOOKUP('Xlookup set'!$S550,'Xlookup set'!$A$1:$R$1200,11,FALSE)),"")</f>
        <v/>
      </c>
      <c r="K550" t="str">
        <f>IFERROR(IF(VLOOKUP('Xlookup set'!$S550,'Xlookup set'!$A$1:$R$1200,12,FALSE)=0,"",VLOOKUP('Xlookup set'!$S550,'Xlookup set'!$A$1:$R$1200,12,FALSE)),"")</f>
        <v/>
      </c>
      <c r="L550" t="str">
        <f>IFERROR(IF(VLOOKUP('Xlookup set'!$S550,'Xlookup set'!$A$1:$R$1200,13,FALSE)=0,"",VLOOKUP('Xlookup set'!$S550,'Xlookup set'!$A$1:$R$1200,13,FALSE)),"")</f>
        <v/>
      </c>
      <c r="M550" t="str">
        <f>IFERROR(IF(VLOOKUP('Xlookup set'!$S550,'Xlookup set'!$A$1:$R$1200,14,FALSE)=0,"",VLOOKUP('Xlookup set'!$S550,'Xlookup set'!$A$1:$R$1200,14,FALSE)),"")</f>
        <v/>
      </c>
      <c r="N550" t="str">
        <f>IFERROR(IF(VLOOKUP('Xlookup set'!$S550,'Xlookup set'!$A$1:$R$1200,15,FALSE)=0,"",VLOOKUP('Xlookup set'!$S550,'Xlookup set'!$A$1:$R$1200,15,FALSE)),"")</f>
        <v/>
      </c>
      <c r="O550" t="str">
        <f>IFERROR(IF(VLOOKUP('Xlookup set'!$S550,'Xlookup set'!$A$1:$R$1200,16,FALSE)=0,"",VLOOKUP('Xlookup set'!$S550,'Xlookup set'!$A$1:$R$1200,16,FALSE)),"")</f>
        <v/>
      </c>
      <c r="P550" t="str">
        <f t="array" aca="1" ref="P550" ca="1">IFERROR(Y2IF(VLOOKUP('Xlookup set'!$S550,'Xlookup set'!$A$1:$R$1200,17,FALSE)=0,"",VLOOKUP('Xlookup set'!$S550,'Xlookup set'!$A$1:$R$1200,17,FALSE)),"")</f>
        <v/>
      </c>
      <c r="Q550" t="str">
        <f>IFERROR(IF(VLOOKUP('Xlookup set'!$S550,'Xlookup set'!$A$1:$R$1200,18,FALSE)=0,"",VLOOKUP('Xlookup set'!$S550,'Xlookup set'!$A$1:$R$1200,18,FALSE)),"")</f>
        <v/>
      </c>
    </row>
    <row r="551" spans="1:17">
      <c r="A551" t="str">
        <f>IFERROR(VLOOKUP('Xlookup set'!$S551,'Xlookup set'!$A$1:$R$1200,2,FALSE),"")</f>
        <v/>
      </c>
      <c r="B551" t="str">
        <f>IF(I551&lt;&gt;"",ドッグキャリー!$I$2,"")</f>
        <v/>
      </c>
      <c r="C551" t="str">
        <f t="shared" si="20"/>
        <v/>
      </c>
      <c r="D551" t="str">
        <f t="shared" si="21"/>
        <v/>
      </c>
      <c r="E551" t="str">
        <f>IFERROR(IF(VLOOKUP('Xlookup set'!$S551,'Xlookup set'!$A$1:$R$1200,6,FALSE)=0,"",VLOOKUP('Xlookup set'!$S551,'Xlookup set'!$A$1:$R$1200,6,FALSE)),"")</f>
        <v/>
      </c>
      <c r="F551" t="str">
        <f t="array" aca="1" ref="F551" ca="1">IFERROR(F(VLOOKUP('Xlookup set'!$S551,'Xlookup set'!$A$1:$R$1200,7,FALSE)=0,"",VLOOKUP('Xlookup set'!$S551,'Xlookup set'!$A$1:$R$1200,7,FALSE)),"")</f>
        <v/>
      </c>
      <c r="G551" t="str">
        <f>IFERROR(IF(VLOOKUP('Xlookup set'!$S551,'Xlookup set'!$A$1:$R$1200,8,FALSE)=0,"",VLOOKUP('Xlookup set'!$S551,'Xlookup set'!$A$1:$R$1200,8,FALSE)),"")</f>
        <v/>
      </c>
      <c r="H551" s="89" t="str">
        <f>IFERROR(IF(VLOOKUP('Xlookup set'!$S551,'Xlookup set'!$A$1:$R$1200,9,FALSE)=0,"",VLOOKUP('Xlookup set'!$S551,'Xlookup set'!$A$1:$R$1200,9,FALSE)),"")</f>
        <v/>
      </c>
      <c r="I551" t="str">
        <f>IFERROR(IF(VLOOKUP('Xlookup set'!$S551,'Xlookup set'!$A$1:$R$1200,10,FALSE)=0,"",VLOOKUP('Xlookup set'!$S551,'Xlookup set'!$A$1:$R$1200,10,FALSE)),"")</f>
        <v/>
      </c>
      <c r="J551" t="str">
        <f>IFERROR(IF(VLOOKUP('Xlookup set'!$S551,'Xlookup set'!$A$1:$R$1200,11,FALSE)=0,"",VLOOKUP('Xlookup set'!$S551,'Xlookup set'!$A$1:$R$1200,11,FALSE)),"")</f>
        <v/>
      </c>
      <c r="K551" t="str">
        <f>IFERROR(IF(VLOOKUP('Xlookup set'!$S551,'Xlookup set'!$A$1:$R$1200,12,FALSE)=0,"",VLOOKUP('Xlookup set'!$S551,'Xlookup set'!$A$1:$R$1200,12,FALSE)),"")</f>
        <v/>
      </c>
      <c r="L551" t="str">
        <f>IFERROR(IF(VLOOKUP('Xlookup set'!$S551,'Xlookup set'!$A$1:$R$1200,13,FALSE)=0,"",VLOOKUP('Xlookup set'!$S551,'Xlookup set'!$A$1:$R$1200,13,FALSE)),"")</f>
        <v/>
      </c>
      <c r="M551" t="str">
        <f>IFERROR(IF(VLOOKUP('Xlookup set'!$S551,'Xlookup set'!$A$1:$R$1200,14,FALSE)=0,"",VLOOKUP('Xlookup set'!$S551,'Xlookup set'!$A$1:$R$1200,14,FALSE)),"")</f>
        <v/>
      </c>
      <c r="N551" t="str">
        <f>IFERROR(IF(VLOOKUP('Xlookup set'!$S551,'Xlookup set'!$A$1:$R$1200,15,FALSE)=0,"",VLOOKUP('Xlookup set'!$S551,'Xlookup set'!$A$1:$R$1200,15,FALSE)),"")</f>
        <v/>
      </c>
      <c r="O551" t="str">
        <f>IFERROR(IF(VLOOKUP('Xlookup set'!$S551,'Xlookup set'!$A$1:$R$1200,16,FALSE)=0,"",VLOOKUP('Xlookup set'!$S551,'Xlookup set'!$A$1:$R$1200,16,FALSE)),"")</f>
        <v/>
      </c>
      <c r="P551" t="str">
        <f t="array" aca="1" ref="P551" ca="1">IFERROR(Y2IF(VLOOKUP('Xlookup set'!$S551,'Xlookup set'!$A$1:$R$1200,17,FALSE)=0,"",VLOOKUP('Xlookup set'!$S551,'Xlookup set'!$A$1:$R$1200,17,FALSE)),"")</f>
        <v/>
      </c>
      <c r="Q551" t="str">
        <f>IFERROR(IF(VLOOKUP('Xlookup set'!$S551,'Xlookup set'!$A$1:$R$1200,18,FALSE)=0,"",VLOOKUP('Xlookup set'!$S551,'Xlookup set'!$A$1:$R$1200,18,FALSE)),"")</f>
        <v/>
      </c>
    </row>
    <row r="552" spans="1:17">
      <c r="A552" t="str">
        <f>IFERROR(VLOOKUP('Xlookup set'!$S552,'Xlookup set'!$A$1:$R$1200,2,FALSE),"")</f>
        <v/>
      </c>
      <c r="B552" t="str">
        <f>IF(I552&lt;&gt;"",ドッグキャリー!$I$2,"")</f>
        <v/>
      </c>
      <c r="C552" t="str">
        <f t="shared" si="20"/>
        <v/>
      </c>
      <c r="D552" t="str">
        <f t="shared" si="21"/>
        <v/>
      </c>
      <c r="E552" t="str">
        <f>IFERROR(IF(VLOOKUP('Xlookup set'!$S552,'Xlookup set'!$A$1:$R$1200,6,FALSE)=0,"",VLOOKUP('Xlookup set'!$S552,'Xlookup set'!$A$1:$R$1200,6,FALSE)),"")</f>
        <v/>
      </c>
      <c r="F552" t="str">
        <f t="array" aca="1" ref="F552" ca="1">IFERROR(F(VLOOKUP('Xlookup set'!$S552,'Xlookup set'!$A$1:$R$1200,7,FALSE)=0,"",VLOOKUP('Xlookup set'!$S552,'Xlookup set'!$A$1:$R$1200,7,FALSE)),"")</f>
        <v/>
      </c>
      <c r="G552" t="str">
        <f>IFERROR(IF(VLOOKUP('Xlookup set'!$S552,'Xlookup set'!$A$1:$R$1200,8,FALSE)=0,"",VLOOKUP('Xlookup set'!$S552,'Xlookup set'!$A$1:$R$1200,8,FALSE)),"")</f>
        <v/>
      </c>
      <c r="H552" s="89" t="str">
        <f>IFERROR(IF(VLOOKUP('Xlookup set'!$S552,'Xlookup set'!$A$1:$R$1200,9,FALSE)=0,"",VLOOKUP('Xlookup set'!$S552,'Xlookup set'!$A$1:$R$1200,9,FALSE)),"")</f>
        <v/>
      </c>
      <c r="I552" t="str">
        <f>IFERROR(IF(VLOOKUP('Xlookup set'!$S552,'Xlookup set'!$A$1:$R$1200,10,FALSE)=0,"",VLOOKUP('Xlookup set'!$S552,'Xlookup set'!$A$1:$R$1200,10,FALSE)),"")</f>
        <v/>
      </c>
      <c r="J552" t="str">
        <f>IFERROR(IF(VLOOKUP('Xlookup set'!$S552,'Xlookup set'!$A$1:$R$1200,11,FALSE)=0,"",VLOOKUP('Xlookup set'!$S552,'Xlookup set'!$A$1:$R$1200,11,FALSE)),"")</f>
        <v/>
      </c>
      <c r="K552" t="str">
        <f>IFERROR(IF(VLOOKUP('Xlookup set'!$S552,'Xlookup set'!$A$1:$R$1200,12,FALSE)=0,"",VLOOKUP('Xlookup set'!$S552,'Xlookup set'!$A$1:$R$1200,12,FALSE)),"")</f>
        <v/>
      </c>
      <c r="L552" t="str">
        <f>IFERROR(IF(VLOOKUP('Xlookup set'!$S552,'Xlookup set'!$A$1:$R$1200,13,FALSE)=0,"",VLOOKUP('Xlookup set'!$S552,'Xlookup set'!$A$1:$R$1200,13,FALSE)),"")</f>
        <v/>
      </c>
      <c r="M552" t="str">
        <f>IFERROR(IF(VLOOKUP('Xlookup set'!$S552,'Xlookup set'!$A$1:$R$1200,14,FALSE)=0,"",VLOOKUP('Xlookup set'!$S552,'Xlookup set'!$A$1:$R$1200,14,FALSE)),"")</f>
        <v/>
      </c>
      <c r="N552" t="str">
        <f>IFERROR(IF(VLOOKUP('Xlookup set'!$S552,'Xlookup set'!$A$1:$R$1200,15,FALSE)=0,"",VLOOKUP('Xlookup set'!$S552,'Xlookup set'!$A$1:$R$1200,15,FALSE)),"")</f>
        <v/>
      </c>
      <c r="O552" t="str">
        <f>IFERROR(IF(VLOOKUP('Xlookup set'!$S552,'Xlookup set'!$A$1:$R$1200,16,FALSE)=0,"",VLOOKUP('Xlookup set'!$S552,'Xlookup set'!$A$1:$R$1200,16,FALSE)),"")</f>
        <v/>
      </c>
      <c r="P552" t="str">
        <f t="array" aca="1" ref="P552" ca="1">IFERROR(Y2IF(VLOOKUP('Xlookup set'!$S552,'Xlookup set'!$A$1:$R$1200,17,FALSE)=0,"",VLOOKUP('Xlookup set'!$S552,'Xlookup set'!$A$1:$R$1200,17,FALSE)),"")</f>
        <v/>
      </c>
      <c r="Q552" t="str">
        <f>IFERROR(IF(VLOOKUP('Xlookup set'!$S552,'Xlookup set'!$A$1:$R$1200,18,FALSE)=0,"",VLOOKUP('Xlookup set'!$S552,'Xlookup set'!$A$1:$R$1200,18,FALSE)),"")</f>
        <v/>
      </c>
    </row>
    <row r="553" spans="1:17">
      <c r="A553" t="str">
        <f>IFERROR(VLOOKUP('Xlookup set'!$S553,'Xlookup set'!$A$1:$R$1200,2,FALSE),"")</f>
        <v/>
      </c>
      <c r="B553" t="str">
        <f>IF(I553&lt;&gt;"",ドッグキャリー!$I$2,"")</f>
        <v/>
      </c>
      <c r="C553" t="str">
        <f t="shared" si="20"/>
        <v/>
      </c>
      <c r="D553" t="str">
        <f t="shared" si="21"/>
        <v/>
      </c>
      <c r="E553" t="str">
        <f>IFERROR(IF(VLOOKUP('Xlookup set'!$S553,'Xlookup set'!$A$1:$R$1200,6,FALSE)=0,"",VLOOKUP('Xlookup set'!$S553,'Xlookup set'!$A$1:$R$1200,6,FALSE)),"")</f>
        <v/>
      </c>
      <c r="F553" t="str">
        <f t="array" aca="1" ref="F553" ca="1">IFERROR(F(VLOOKUP('Xlookup set'!$S553,'Xlookup set'!$A$1:$R$1200,7,FALSE)=0,"",VLOOKUP('Xlookup set'!$S553,'Xlookup set'!$A$1:$R$1200,7,FALSE)),"")</f>
        <v/>
      </c>
      <c r="G553" t="str">
        <f>IFERROR(IF(VLOOKUP('Xlookup set'!$S553,'Xlookup set'!$A$1:$R$1200,8,FALSE)=0,"",VLOOKUP('Xlookup set'!$S553,'Xlookup set'!$A$1:$R$1200,8,FALSE)),"")</f>
        <v/>
      </c>
      <c r="H553" s="89" t="str">
        <f>IFERROR(IF(VLOOKUP('Xlookup set'!$S553,'Xlookup set'!$A$1:$R$1200,9,FALSE)=0,"",VLOOKUP('Xlookup set'!$S553,'Xlookup set'!$A$1:$R$1200,9,FALSE)),"")</f>
        <v/>
      </c>
      <c r="I553" t="str">
        <f>IFERROR(IF(VLOOKUP('Xlookup set'!$S553,'Xlookup set'!$A$1:$R$1200,10,FALSE)=0,"",VLOOKUP('Xlookup set'!$S553,'Xlookup set'!$A$1:$R$1200,10,FALSE)),"")</f>
        <v/>
      </c>
      <c r="J553" t="str">
        <f>IFERROR(IF(VLOOKUP('Xlookup set'!$S553,'Xlookup set'!$A$1:$R$1200,11,FALSE)=0,"",VLOOKUP('Xlookup set'!$S553,'Xlookup set'!$A$1:$R$1200,11,FALSE)),"")</f>
        <v/>
      </c>
      <c r="K553" t="str">
        <f>IFERROR(IF(VLOOKUP('Xlookup set'!$S553,'Xlookup set'!$A$1:$R$1200,12,FALSE)=0,"",VLOOKUP('Xlookup set'!$S553,'Xlookup set'!$A$1:$R$1200,12,FALSE)),"")</f>
        <v/>
      </c>
      <c r="L553" t="str">
        <f>IFERROR(IF(VLOOKUP('Xlookup set'!$S553,'Xlookup set'!$A$1:$R$1200,13,FALSE)=0,"",VLOOKUP('Xlookup set'!$S553,'Xlookup set'!$A$1:$R$1200,13,FALSE)),"")</f>
        <v/>
      </c>
      <c r="M553" t="str">
        <f>IFERROR(IF(VLOOKUP('Xlookup set'!$S553,'Xlookup set'!$A$1:$R$1200,14,FALSE)=0,"",VLOOKUP('Xlookup set'!$S553,'Xlookup set'!$A$1:$R$1200,14,FALSE)),"")</f>
        <v/>
      </c>
      <c r="N553" t="str">
        <f>IFERROR(IF(VLOOKUP('Xlookup set'!$S553,'Xlookup set'!$A$1:$R$1200,15,FALSE)=0,"",VLOOKUP('Xlookup set'!$S553,'Xlookup set'!$A$1:$R$1200,15,FALSE)),"")</f>
        <v/>
      </c>
      <c r="O553" t="str">
        <f>IFERROR(IF(VLOOKUP('Xlookup set'!$S553,'Xlookup set'!$A$1:$R$1200,16,FALSE)=0,"",VLOOKUP('Xlookup set'!$S553,'Xlookup set'!$A$1:$R$1200,16,FALSE)),"")</f>
        <v/>
      </c>
      <c r="P553" t="str">
        <f t="array" aca="1" ref="P553" ca="1">IFERROR(Y2IF(VLOOKUP('Xlookup set'!$S553,'Xlookup set'!$A$1:$R$1200,17,FALSE)=0,"",VLOOKUP('Xlookup set'!$S553,'Xlookup set'!$A$1:$R$1200,17,FALSE)),"")</f>
        <v/>
      </c>
      <c r="Q553" t="str">
        <f>IFERROR(IF(VLOOKUP('Xlookup set'!$S553,'Xlookup set'!$A$1:$R$1200,18,FALSE)=0,"",VLOOKUP('Xlookup set'!$S553,'Xlookup set'!$A$1:$R$1200,18,FALSE)),"")</f>
        <v/>
      </c>
    </row>
    <row r="554" spans="1:17">
      <c r="A554" t="str">
        <f>IFERROR(VLOOKUP('Xlookup set'!$S554,'Xlookup set'!$A$1:$R$1200,2,FALSE),"")</f>
        <v/>
      </c>
      <c r="B554" t="str">
        <f>IF(I554&lt;&gt;"",ドッグキャリー!$I$2,"")</f>
        <v/>
      </c>
      <c r="C554" t="str">
        <f t="shared" si="20"/>
        <v/>
      </c>
      <c r="D554" t="str">
        <f t="shared" si="21"/>
        <v/>
      </c>
      <c r="E554" t="str">
        <f>IFERROR(IF(VLOOKUP('Xlookup set'!$S554,'Xlookup set'!$A$1:$R$1200,6,FALSE)=0,"",VLOOKUP('Xlookup set'!$S554,'Xlookup set'!$A$1:$R$1200,6,FALSE)),"")</f>
        <v/>
      </c>
      <c r="F554" t="str">
        <f t="array" aca="1" ref="F554" ca="1">IFERROR(F(VLOOKUP('Xlookup set'!$S554,'Xlookup set'!$A$1:$R$1200,7,FALSE)=0,"",VLOOKUP('Xlookup set'!$S554,'Xlookup set'!$A$1:$R$1200,7,FALSE)),"")</f>
        <v/>
      </c>
      <c r="G554" t="str">
        <f>IFERROR(IF(VLOOKUP('Xlookup set'!$S554,'Xlookup set'!$A$1:$R$1200,8,FALSE)=0,"",VLOOKUP('Xlookup set'!$S554,'Xlookup set'!$A$1:$R$1200,8,FALSE)),"")</f>
        <v/>
      </c>
      <c r="H554" s="89" t="str">
        <f>IFERROR(IF(VLOOKUP('Xlookup set'!$S554,'Xlookup set'!$A$1:$R$1200,9,FALSE)=0,"",VLOOKUP('Xlookup set'!$S554,'Xlookup set'!$A$1:$R$1200,9,FALSE)),"")</f>
        <v/>
      </c>
      <c r="I554" t="str">
        <f>IFERROR(IF(VLOOKUP('Xlookup set'!$S554,'Xlookup set'!$A$1:$R$1200,10,FALSE)=0,"",VLOOKUP('Xlookup set'!$S554,'Xlookup set'!$A$1:$R$1200,10,FALSE)),"")</f>
        <v/>
      </c>
      <c r="J554" t="str">
        <f>IFERROR(IF(VLOOKUP('Xlookup set'!$S554,'Xlookup set'!$A$1:$R$1200,11,FALSE)=0,"",VLOOKUP('Xlookup set'!$S554,'Xlookup set'!$A$1:$R$1200,11,FALSE)),"")</f>
        <v/>
      </c>
      <c r="K554" t="str">
        <f>IFERROR(IF(VLOOKUP('Xlookup set'!$S554,'Xlookup set'!$A$1:$R$1200,12,FALSE)=0,"",VLOOKUP('Xlookup set'!$S554,'Xlookup set'!$A$1:$R$1200,12,FALSE)),"")</f>
        <v/>
      </c>
      <c r="L554" t="str">
        <f>IFERROR(IF(VLOOKUP('Xlookup set'!$S554,'Xlookup set'!$A$1:$R$1200,13,FALSE)=0,"",VLOOKUP('Xlookup set'!$S554,'Xlookup set'!$A$1:$R$1200,13,FALSE)),"")</f>
        <v/>
      </c>
      <c r="M554" t="str">
        <f>IFERROR(IF(VLOOKUP('Xlookup set'!$S554,'Xlookup set'!$A$1:$R$1200,14,FALSE)=0,"",VLOOKUP('Xlookup set'!$S554,'Xlookup set'!$A$1:$R$1200,14,FALSE)),"")</f>
        <v/>
      </c>
      <c r="N554" t="str">
        <f>IFERROR(IF(VLOOKUP('Xlookup set'!$S554,'Xlookup set'!$A$1:$R$1200,15,FALSE)=0,"",VLOOKUP('Xlookup set'!$S554,'Xlookup set'!$A$1:$R$1200,15,FALSE)),"")</f>
        <v/>
      </c>
      <c r="O554" t="str">
        <f>IFERROR(IF(VLOOKUP('Xlookup set'!$S554,'Xlookup set'!$A$1:$R$1200,16,FALSE)=0,"",VLOOKUP('Xlookup set'!$S554,'Xlookup set'!$A$1:$R$1200,16,FALSE)),"")</f>
        <v/>
      </c>
      <c r="P554" t="str">
        <f t="array" aca="1" ref="P554" ca="1">IFERROR(Y2IF(VLOOKUP('Xlookup set'!$S554,'Xlookup set'!$A$1:$R$1200,17,FALSE)=0,"",VLOOKUP('Xlookup set'!$S554,'Xlookup set'!$A$1:$R$1200,17,FALSE)),"")</f>
        <v/>
      </c>
      <c r="Q554" t="str">
        <f>IFERROR(IF(VLOOKUP('Xlookup set'!$S554,'Xlookup set'!$A$1:$R$1200,18,FALSE)=0,"",VLOOKUP('Xlookup set'!$S554,'Xlookup set'!$A$1:$R$1200,18,FALSE)),"")</f>
        <v/>
      </c>
    </row>
    <row r="555" spans="1:17">
      <c r="A555" t="str">
        <f>IFERROR(VLOOKUP('Xlookup set'!$S555,'Xlookup set'!$A$1:$R$1200,2,FALSE),"")</f>
        <v/>
      </c>
      <c r="B555" t="str">
        <f>IF(I555&lt;&gt;"",ドッグキャリー!$I$2,"")</f>
        <v/>
      </c>
      <c r="C555" t="str">
        <f t="shared" si="20"/>
        <v/>
      </c>
      <c r="D555" t="str">
        <f t="shared" si="21"/>
        <v/>
      </c>
      <c r="E555" t="str">
        <f>IFERROR(IF(VLOOKUP('Xlookup set'!$S555,'Xlookup set'!$A$1:$R$1200,6,FALSE)=0,"",VLOOKUP('Xlookup set'!$S555,'Xlookup set'!$A$1:$R$1200,6,FALSE)),"")</f>
        <v/>
      </c>
      <c r="F555" t="str">
        <f t="array" aca="1" ref="F555" ca="1">IFERROR(F(VLOOKUP('Xlookup set'!$S555,'Xlookup set'!$A$1:$R$1200,7,FALSE)=0,"",VLOOKUP('Xlookup set'!$S555,'Xlookup set'!$A$1:$R$1200,7,FALSE)),"")</f>
        <v/>
      </c>
      <c r="G555" t="str">
        <f>IFERROR(IF(VLOOKUP('Xlookup set'!$S555,'Xlookup set'!$A$1:$R$1200,8,FALSE)=0,"",VLOOKUP('Xlookup set'!$S555,'Xlookup set'!$A$1:$R$1200,8,FALSE)),"")</f>
        <v/>
      </c>
      <c r="H555" s="89" t="str">
        <f>IFERROR(IF(VLOOKUP('Xlookup set'!$S555,'Xlookup set'!$A$1:$R$1200,9,FALSE)=0,"",VLOOKUP('Xlookup set'!$S555,'Xlookup set'!$A$1:$R$1200,9,FALSE)),"")</f>
        <v/>
      </c>
      <c r="I555" t="str">
        <f>IFERROR(IF(VLOOKUP('Xlookup set'!$S555,'Xlookup set'!$A$1:$R$1200,10,FALSE)=0,"",VLOOKUP('Xlookup set'!$S555,'Xlookup set'!$A$1:$R$1200,10,FALSE)),"")</f>
        <v/>
      </c>
      <c r="J555" t="str">
        <f>IFERROR(IF(VLOOKUP('Xlookup set'!$S555,'Xlookup set'!$A$1:$R$1200,11,FALSE)=0,"",VLOOKUP('Xlookup set'!$S555,'Xlookup set'!$A$1:$R$1200,11,FALSE)),"")</f>
        <v/>
      </c>
      <c r="K555" t="str">
        <f>IFERROR(IF(VLOOKUP('Xlookup set'!$S555,'Xlookup set'!$A$1:$R$1200,12,FALSE)=0,"",VLOOKUP('Xlookup set'!$S555,'Xlookup set'!$A$1:$R$1200,12,FALSE)),"")</f>
        <v/>
      </c>
      <c r="L555" t="str">
        <f>IFERROR(IF(VLOOKUP('Xlookup set'!$S555,'Xlookup set'!$A$1:$R$1200,13,FALSE)=0,"",VLOOKUP('Xlookup set'!$S555,'Xlookup set'!$A$1:$R$1200,13,FALSE)),"")</f>
        <v/>
      </c>
      <c r="M555" t="str">
        <f>IFERROR(IF(VLOOKUP('Xlookup set'!$S555,'Xlookup set'!$A$1:$R$1200,14,FALSE)=0,"",VLOOKUP('Xlookup set'!$S555,'Xlookup set'!$A$1:$R$1200,14,FALSE)),"")</f>
        <v/>
      </c>
      <c r="N555" t="str">
        <f>IFERROR(IF(VLOOKUP('Xlookup set'!$S555,'Xlookup set'!$A$1:$R$1200,15,FALSE)=0,"",VLOOKUP('Xlookup set'!$S555,'Xlookup set'!$A$1:$R$1200,15,FALSE)),"")</f>
        <v/>
      </c>
      <c r="O555" t="str">
        <f>IFERROR(IF(VLOOKUP('Xlookup set'!$S555,'Xlookup set'!$A$1:$R$1200,16,FALSE)=0,"",VLOOKUP('Xlookup set'!$S555,'Xlookup set'!$A$1:$R$1200,16,FALSE)),"")</f>
        <v/>
      </c>
      <c r="P555" t="str">
        <f t="array" aca="1" ref="P555" ca="1">IFERROR(Y2IF(VLOOKUP('Xlookup set'!$S555,'Xlookup set'!$A$1:$R$1200,17,FALSE)=0,"",VLOOKUP('Xlookup set'!$S555,'Xlookup set'!$A$1:$R$1200,17,FALSE)),"")</f>
        <v/>
      </c>
      <c r="Q555" t="str">
        <f>IFERROR(IF(VLOOKUP('Xlookup set'!$S555,'Xlookup set'!$A$1:$R$1200,18,FALSE)=0,"",VLOOKUP('Xlookup set'!$S555,'Xlookup set'!$A$1:$R$1200,18,FALSE)),"")</f>
        <v/>
      </c>
    </row>
    <row r="556" spans="1:17">
      <c r="A556" t="str">
        <f>IFERROR(VLOOKUP('Xlookup set'!$S556,'Xlookup set'!$A$1:$R$1200,2,FALSE),"")</f>
        <v/>
      </c>
      <c r="B556" t="str">
        <f>IF(I556&lt;&gt;"",ドッグキャリー!$I$2,"")</f>
        <v/>
      </c>
      <c r="C556" t="str">
        <f t="shared" si="20"/>
        <v/>
      </c>
      <c r="D556" t="str">
        <f t="shared" si="21"/>
        <v/>
      </c>
      <c r="E556" t="str">
        <f>IFERROR(IF(VLOOKUP('Xlookup set'!$S556,'Xlookup set'!$A$1:$R$1200,6,FALSE)=0,"",VLOOKUP('Xlookup set'!$S556,'Xlookup set'!$A$1:$R$1200,6,FALSE)),"")</f>
        <v/>
      </c>
      <c r="F556" t="str">
        <f t="array" aca="1" ref="F556" ca="1">IFERROR(F(VLOOKUP('Xlookup set'!$S556,'Xlookup set'!$A$1:$R$1200,7,FALSE)=0,"",VLOOKUP('Xlookup set'!$S556,'Xlookup set'!$A$1:$R$1200,7,FALSE)),"")</f>
        <v/>
      </c>
      <c r="G556" t="str">
        <f>IFERROR(IF(VLOOKUP('Xlookup set'!$S556,'Xlookup set'!$A$1:$R$1200,8,FALSE)=0,"",VLOOKUP('Xlookup set'!$S556,'Xlookup set'!$A$1:$R$1200,8,FALSE)),"")</f>
        <v/>
      </c>
      <c r="H556" s="89" t="str">
        <f>IFERROR(IF(VLOOKUP('Xlookup set'!$S556,'Xlookup set'!$A$1:$R$1200,9,FALSE)=0,"",VLOOKUP('Xlookup set'!$S556,'Xlookup set'!$A$1:$R$1200,9,FALSE)),"")</f>
        <v/>
      </c>
      <c r="I556" t="str">
        <f>IFERROR(IF(VLOOKUP('Xlookup set'!$S556,'Xlookup set'!$A$1:$R$1200,10,FALSE)=0,"",VLOOKUP('Xlookup set'!$S556,'Xlookup set'!$A$1:$R$1200,10,FALSE)),"")</f>
        <v/>
      </c>
      <c r="J556" t="str">
        <f>IFERROR(IF(VLOOKUP('Xlookup set'!$S556,'Xlookup set'!$A$1:$R$1200,11,FALSE)=0,"",VLOOKUP('Xlookup set'!$S556,'Xlookup set'!$A$1:$R$1200,11,FALSE)),"")</f>
        <v/>
      </c>
      <c r="K556" t="str">
        <f>IFERROR(IF(VLOOKUP('Xlookup set'!$S556,'Xlookup set'!$A$1:$R$1200,12,FALSE)=0,"",VLOOKUP('Xlookup set'!$S556,'Xlookup set'!$A$1:$R$1200,12,FALSE)),"")</f>
        <v/>
      </c>
      <c r="L556" t="str">
        <f>IFERROR(IF(VLOOKUP('Xlookup set'!$S556,'Xlookup set'!$A$1:$R$1200,13,FALSE)=0,"",VLOOKUP('Xlookup set'!$S556,'Xlookup set'!$A$1:$R$1200,13,FALSE)),"")</f>
        <v/>
      </c>
      <c r="M556" t="str">
        <f>IFERROR(IF(VLOOKUP('Xlookup set'!$S556,'Xlookup set'!$A$1:$R$1200,14,FALSE)=0,"",VLOOKUP('Xlookup set'!$S556,'Xlookup set'!$A$1:$R$1200,14,FALSE)),"")</f>
        <v/>
      </c>
      <c r="N556" t="str">
        <f>IFERROR(IF(VLOOKUP('Xlookup set'!$S556,'Xlookup set'!$A$1:$R$1200,15,FALSE)=0,"",VLOOKUP('Xlookup set'!$S556,'Xlookup set'!$A$1:$R$1200,15,FALSE)),"")</f>
        <v/>
      </c>
      <c r="O556" t="str">
        <f>IFERROR(IF(VLOOKUP('Xlookup set'!$S556,'Xlookup set'!$A$1:$R$1200,16,FALSE)=0,"",VLOOKUP('Xlookup set'!$S556,'Xlookup set'!$A$1:$R$1200,16,FALSE)),"")</f>
        <v/>
      </c>
      <c r="P556" t="str">
        <f t="array" aca="1" ref="P556" ca="1">IFERROR(Y2IF(VLOOKUP('Xlookup set'!$S556,'Xlookup set'!$A$1:$R$1200,17,FALSE)=0,"",VLOOKUP('Xlookup set'!$S556,'Xlookup set'!$A$1:$R$1200,17,FALSE)),"")</f>
        <v/>
      </c>
      <c r="Q556" t="str">
        <f>IFERROR(IF(VLOOKUP('Xlookup set'!$S556,'Xlookup set'!$A$1:$R$1200,18,FALSE)=0,"",VLOOKUP('Xlookup set'!$S556,'Xlookup set'!$A$1:$R$1200,18,FALSE)),"")</f>
        <v/>
      </c>
    </row>
    <row r="557" spans="1:17">
      <c r="A557" t="str">
        <f>IFERROR(VLOOKUP('Xlookup set'!$S557,'Xlookup set'!$A$1:$R$1200,2,FALSE),"")</f>
        <v/>
      </c>
      <c r="B557" t="str">
        <f>IF(I557&lt;&gt;"",ドッグキャリー!$I$2,"")</f>
        <v/>
      </c>
      <c r="C557" t="str">
        <f t="shared" si="20"/>
        <v/>
      </c>
      <c r="D557" t="str">
        <f t="shared" si="21"/>
        <v/>
      </c>
      <c r="E557" t="str">
        <f>IFERROR(IF(VLOOKUP('Xlookup set'!$S557,'Xlookup set'!$A$1:$R$1200,6,FALSE)=0,"",VLOOKUP('Xlookup set'!$S557,'Xlookup set'!$A$1:$R$1200,6,FALSE)),"")</f>
        <v/>
      </c>
      <c r="F557" t="str">
        <f t="array" aca="1" ref="F557" ca="1">IFERROR(F(VLOOKUP('Xlookup set'!$S557,'Xlookup set'!$A$1:$R$1200,7,FALSE)=0,"",VLOOKUP('Xlookup set'!$S557,'Xlookup set'!$A$1:$R$1200,7,FALSE)),"")</f>
        <v/>
      </c>
      <c r="G557" t="str">
        <f>IFERROR(IF(VLOOKUP('Xlookup set'!$S557,'Xlookup set'!$A$1:$R$1200,8,FALSE)=0,"",VLOOKUP('Xlookup set'!$S557,'Xlookup set'!$A$1:$R$1200,8,FALSE)),"")</f>
        <v/>
      </c>
      <c r="H557" s="89" t="str">
        <f>IFERROR(IF(VLOOKUP('Xlookup set'!$S557,'Xlookup set'!$A$1:$R$1200,9,FALSE)=0,"",VLOOKUP('Xlookup set'!$S557,'Xlookup set'!$A$1:$R$1200,9,FALSE)),"")</f>
        <v/>
      </c>
      <c r="I557" t="str">
        <f>IFERROR(IF(VLOOKUP('Xlookup set'!$S557,'Xlookup set'!$A$1:$R$1200,10,FALSE)=0,"",VLOOKUP('Xlookup set'!$S557,'Xlookup set'!$A$1:$R$1200,10,FALSE)),"")</f>
        <v/>
      </c>
      <c r="J557" t="str">
        <f>IFERROR(IF(VLOOKUP('Xlookup set'!$S557,'Xlookup set'!$A$1:$R$1200,11,FALSE)=0,"",VLOOKUP('Xlookup set'!$S557,'Xlookup set'!$A$1:$R$1200,11,FALSE)),"")</f>
        <v/>
      </c>
      <c r="K557" t="str">
        <f>IFERROR(IF(VLOOKUP('Xlookup set'!$S557,'Xlookup set'!$A$1:$R$1200,12,FALSE)=0,"",VLOOKUP('Xlookup set'!$S557,'Xlookup set'!$A$1:$R$1200,12,FALSE)),"")</f>
        <v/>
      </c>
      <c r="L557" t="str">
        <f>IFERROR(IF(VLOOKUP('Xlookup set'!$S557,'Xlookup set'!$A$1:$R$1200,13,FALSE)=0,"",VLOOKUP('Xlookup set'!$S557,'Xlookup set'!$A$1:$R$1200,13,FALSE)),"")</f>
        <v/>
      </c>
      <c r="M557" t="str">
        <f>IFERROR(IF(VLOOKUP('Xlookup set'!$S557,'Xlookup set'!$A$1:$R$1200,14,FALSE)=0,"",VLOOKUP('Xlookup set'!$S557,'Xlookup set'!$A$1:$R$1200,14,FALSE)),"")</f>
        <v/>
      </c>
      <c r="N557" t="str">
        <f>IFERROR(IF(VLOOKUP('Xlookup set'!$S557,'Xlookup set'!$A$1:$R$1200,15,FALSE)=0,"",VLOOKUP('Xlookup set'!$S557,'Xlookup set'!$A$1:$R$1200,15,FALSE)),"")</f>
        <v/>
      </c>
      <c r="O557" t="str">
        <f>IFERROR(IF(VLOOKUP('Xlookup set'!$S557,'Xlookup set'!$A$1:$R$1200,16,FALSE)=0,"",VLOOKUP('Xlookup set'!$S557,'Xlookup set'!$A$1:$R$1200,16,FALSE)),"")</f>
        <v/>
      </c>
      <c r="P557" t="str">
        <f t="array" aca="1" ref="P557" ca="1">IFERROR(Y2IF(VLOOKUP('Xlookup set'!$S557,'Xlookup set'!$A$1:$R$1200,17,FALSE)=0,"",VLOOKUP('Xlookup set'!$S557,'Xlookup set'!$A$1:$R$1200,17,FALSE)),"")</f>
        <v/>
      </c>
      <c r="Q557" t="str">
        <f>IFERROR(IF(VLOOKUP('Xlookup set'!$S557,'Xlookup set'!$A$1:$R$1200,18,FALSE)=0,"",VLOOKUP('Xlookup set'!$S557,'Xlookup set'!$A$1:$R$1200,18,FALSE)),"")</f>
        <v/>
      </c>
    </row>
    <row r="558" spans="1:17">
      <c r="A558" t="str">
        <f>IFERROR(VLOOKUP('Xlookup set'!$S558,'Xlookup set'!$A$1:$R$1200,2,FALSE),"")</f>
        <v/>
      </c>
      <c r="B558" t="str">
        <f>IF(I558&lt;&gt;"",ドッグキャリー!$I$2,"")</f>
        <v/>
      </c>
      <c r="C558" t="str">
        <f t="shared" si="20"/>
        <v/>
      </c>
      <c r="D558" t="str">
        <f t="shared" si="21"/>
        <v/>
      </c>
      <c r="E558" t="str">
        <f>IFERROR(IF(VLOOKUP('Xlookup set'!$S558,'Xlookup set'!$A$1:$R$1200,6,FALSE)=0,"",VLOOKUP('Xlookup set'!$S558,'Xlookup set'!$A$1:$R$1200,6,FALSE)),"")</f>
        <v/>
      </c>
      <c r="F558" t="str">
        <f t="array" aca="1" ref="F558" ca="1">IFERROR(F(VLOOKUP('Xlookup set'!$S558,'Xlookup set'!$A$1:$R$1200,7,FALSE)=0,"",VLOOKUP('Xlookup set'!$S558,'Xlookup set'!$A$1:$R$1200,7,FALSE)),"")</f>
        <v/>
      </c>
      <c r="G558" t="str">
        <f>IFERROR(IF(VLOOKUP('Xlookup set'!$S558,'Xlookup set'!$A$1:$R$1200,8,FALSE)=0,"",VLOOKUP('Xlookup set'!$S558,'Xlookup set'!$A$1:$R$1200,8,FALSE)),"")</f>
        <v/>
      </c>
      <c r="H558" s="89" t="str">
        <f>IFERROR(IF(VLOOKUP('Xlookup set'!$S558,'Xlookup set'!$A$1:$R$1200,9,FALSE)=0,"",VLOOKUP('Xlookup set'!$S558,'Xlookup set'!$A$1:$R$1200,9,FALSE)),"")</f>
        <v/>
      </c>
      <c r="I558" t="str">
        <f>IFERROR(IF(VLOOKUP('Xlookup set'!$S558,'Xlookup set'!$A$1:$R$1200,10,FALSE)=0,"",VLOOKUP('Xlookup set'!$S558,'Xlookup set'!$A$1:$R$1200,10,FALSE)),"")</f>
        <v/>
      </c>
      <c r="J558" t="str">
        <f>IFERROR(IF(VLOOKUP('Xlookup set'!$S558,'Xlookup set'!$A$1:$R$1200,11,FALSE)=0,"",VLOOKUP('Xlookup set'!$S558,'Xlookup set'!$A$1:$R$1200,11,FALSE)),"")</f>
        <v/>
      </c>
      <c r="K558" t="str">
        <f>IFERROR(IF(VLOOKUP('Xlookup set'!$S558,'Xlookup set'!$A$1:$R$1200,12,FALSE)=0,"",VLOOKUP('Xlookup set'!$S558,'Xlookup set'!$A$1:$R$1200,12,FALSE)),"")</f>
        <v/>
      </c>
      <c r="L558" t="str">
        <f>IFERROR(IF(VLOOKUP('Xlookup set'!$S558,'Xlookup set'!$A$1:$R$1200,13,FALSE)=0,"",VLOOKUP('Xlookup set'!$S558,'Xlookup set'!$A$1:$R$1200,13,FALSE)),"")</f>
        <v/>
      </c>
      <c r="M558" t="str">
        <f>IFERROR(IF(VLOOKUP('Xlookup set'!$S558,'Xlookup set'!$A$1:$R$1200,14,FALSE)=0,"",VLOOKUP('Xlookup set'!$S558,'Xlookup set'!$A$1:$R$1200,14,FALSE)),"")</f>
        <v/>
      </c>
      <c r="N558" t="str">
        <f>IFERROR(IF(VLOOKUP('Xlookup set'!$S558,'Xlookup set'!$A$1:$R$1200,15,FALSE)=0,"",VLOOKUP('Xlookup set'!$S558,'Xlookup set'!$A$1:$R$1200,15,FALSE)),"")</f>
        <v/>
      </c>
      <c r="O558" t="str">
        <f>IFERROR(IF(VLOOKUP('Xlookup set'!$S558,'Xlookup set'!$A$1:$R$1200,16,FALSE)=0,"",VLOOKUP('Xlookup set'!$S558,'Xlookup set'!$A$1:$R$1200,16,FALSE)),"")</f>
        <v/>
      </c>
      <c r="P558" t="str">
        <f t="array" aca="1" ref="P558" ca="1">IFERROR(Y2IF(VLOOKUP('Xlookup set'!$S558,'Xlookup set'!$A$1:$R$1200,17,FALSE)=0,"",VLOOKUP('Xlookup set'!$S558,'Xlookup set'!$A$1:$R$1200,17,FALSE)),"")</f>
        <v/>
      </c>
      <c r="Q558" t="str">
        <f>IFERROR(IF(VLOOKUP('Xlookup set'!$S558,'Xlookup set'!$A$1:$R$1200,18,FALSE)=0,"",VLOOKUP('Xlookup set'!$S558,'Xlookup set'!$A$1:$R$1200,18,FALSE)),"")</f>
        <v/>
      </c>
    </row>
    <row r="559" spans="1:17">
      <c r="A559" t="str">
        <f>IFERROR(VLOOKUP('Xlookup set'!$S559,'Xlookup set'!$A$1:$R$1200,2,FALSE),"")</f>
        <v/>
      </c>
      <c r="B559" t="str">
        <f>IF(I559&lt;&gt;"",ドッグキャリー!$I$2,"")</f>
        <v/>
      </c>
      <c r="C559" t="str">
        <f t="shared" si="20"/>
        <v/>
      </c>
      <c r="D559" t="str">
        <f t="shared" si="21"/>
        <v/>
      </c>
      <c r="E559" t="str">
        <f>IFERROR(IF(VLOOKUP('Xlookup set'!$S559,'Xlookup set'!$A$1:$R$1200,6,FALSE)=0,"",VLOOKUP('Xlookup set'!$S559,'Xlookup set'!$A$1:$R$1200,6,FALSE)),"")</f>
        <v/>
      </c>
      <c r="F559" t="str">
        <f t="array" aca="1" ref="F559" ca="1">IFERROR(F(VLOOKUP('Xlookup set'!$S559,'Xlookup set'!$A$1:$R$1200,7,FALSE)=0,"",VLOOKUP('Xlookup set'!$S559,'Xlookup set'!$A$1:$R$1200,7,FALSE)),"")</f>
        <v/>
      </c>
      <c r="G559" t="str">
        <f>IFERROR(IF(VLOOKUP('Xlookup set'!$S559,'Xlookup set'!$A$1:$R$1200,8,FALSE)=0,"",VLOOKUP('Xlookup set'!$S559,'Xlookup set'!$A$1:$R$1200,8,FALSE)),"")</f>
        <v/>
      </c>
      <c r="H559" s="89" t="str">
        <f>IFERROR(IF(VLOOKUP('Xlookup set'!$S559,'Xlookup set'!$A$1:$R$1200,9,FALSE)=0,"",VLOOKUP('Xlookup set'!$S559,'Xlookup set'!$A$1:$R$1200,9,FALSE)),"")</f>
        <v/>
      </c>
      <c r="I559" t="str">
        <f>IFERROR(IF(VLOOKUP('Xlookup set'!$S559,'Xlookup set'!$A$1:$R$1200,10,FALSE)=0,"",VLOOKUP('Xlookup set'!$S559,'Xlookup set'!$A$1:$R$1200,10,FALSE)),"")</f>
        <v/>
      </c>
      <c r="J559" t="str">
        <f>IFERROR(IF(VLOOKUP('Xlookup set'!$S559,'Xlookup set'!$A$1:$R$1200,11,FALSE)=0,"",VLOOKUP('Xlookup set'!$S559,'Xlookup set'!$A$1:$R$1200,11,FALSE)),"")</f>
        <v/>
      </c>
      <c r="K559" t="str">
        <f>IFERROR(IF(VLOOKUP('Xlookup set'!$S559,'Xlookup set'!$A$1:$R$1200,12,FALSE)=0,"",VLOOKUP('Xlookup set'!$S559,'Xlookup set'!$A$1:$R$1200,12,FALSE)),"")</f>
        <v/>
      </c>
      <c r="L559" t="str">
        <f>IFERROR(IF(VLOOKUP('Xlookup set'!$S559,'Xlookup set'!$A$1:$R$1200,13,FALSE)=0,"",VLOOKUP('Xlookup set'!$S559,'Xlookup set'!$A$1:$R$1200,13,FALSE)),"")</f>
        <v/>
      </c>
      <c r="M559" t="str">
        <f>IFERROR(IF(VLOOKUP('Xlookup set'!$S559,'Xlookup set'!$A$1:$R$1200,14,FALSE)=0,"",VLOOKUP('Xlookup set'!$S559,'Xlookup set'!$A$1:$R$1200,14,FALSE)),"")</f>
        <v/>
      </c>
      <c r="N559" t="str">
        <f>IFERROR(IF(VLOOKUP('Xlookup set'!$S559,'Xlookup set'!$A$1:$R$1200,15,FALSE)=0,"",VLOOKUP('Xlookup set'!$S559,'Xlookup set'!$A$1:$R$1200,15,FALSE)),"")</f>
        <v/>
      </c>
      <c r="O559" t="str">
        <f>IFERROR(IF(VLOOKUP('Xlookup set'!$S559,'Xlookup set'!$A$1:$R$1200,16,FALSE)=0,"",VLOOKUP('Xlookup set'!$S559,'Xlookup set'!$A$1:$R$1200,16,FALSE)),"")</f>
        <v/>
      </c>
      <c r="P559" t="str">
        <f t="array" aca="1" ref="P559" ca="1">IFERROR(Y2IF(VLOOKUP('Xlookup set'!$S559,'Xlookup set'!$A$1:$R$1200,17,FALSE)=0,"",VLOOKUP('Xlookup set'!$S559,'Xlookup set'!$A$1:$R$1200,17,FALSE)),"")</f>
        <v/>
      </c>
      <c r="Q559" t="str">
        <f>IFERROR(IF(VLOOKUP('Xlookup set'!$S559,'Xlookup set'!$A$1:$R$1200,18,FALSE)=0,"",VLOOKUP('Xlookup set'!$S559,'Xlookup set'!$A$1:$R$1200,18,FALSE)),"")</f>
        <v/>
      </c>
    </row>
    <row r="560" spans="1:17">
      <c r="A560" t="str">
        <f>IFERROR(VLOOKUP('Xlookup set'!$S560,'Xlookup set'!$A$1:$R$1200,2,FALSE),"")</f>
        <v/>
      </c>
      <c r="B560" t="str">
        <f>IF(I560&lt;&gt;"",ドッグキャリー!$I$2,"")</f>
        <v/>
      </c>
      <c r="C560" t="str">
        <f t="shared" si="20"/>
        <v/>
      </c>
      <c r="D560" t="str">
        <f t="shared" si="21"/>
        <v/>
      </c>
      <c r="E560" t="str">
        <f>IFERROR(IF(VLOOKUP('Xlookup set'!$S560,'Xlookup set'!$A$1:$R$1200,6,FALSE)=0,"",VLOOKUP('Xlookup set'!$S560,'Xlookup set'!$A$1:$R$1200,6,FALSE)),"")</f>
        <v/>
      </c>
      <c r="F560" t="str">
        <f t="array" aca="1" ref="F560" ca="1">IFERROR(F(VLOOKUP('Xlookup set'!$S560,'Xlookup set'!$A$1:$R$1200,7,FALSE)=0,"",VLOOKUP('Xlookup set'!$S560,'Xlookup set'!$A$1:$R$1200,7,FALSE)),"")</f>
        <v/>
      </c>
      <c r="G560" t="str">
        <f>IFERROR(IF(VLOOKUP('Xlookup set'!$S560,'Xlookup set'!$A$1:$R$1200,8,FALSE)=0,"",VLOOKUP('Xlookup set'!$S560,'Xlookup set'!$A$1:$R$1200,8,FALSE)),"")</f>
        <v/>
      </c>
      <c r="H560" s="89" t="str">
        <f>IFERROR(IF(VLOOKUP('Xlookup set'!$S560,'Xlookup set'!$A$1:$R$1200,9,FALSE)=0,"",VLOOKUP('Xlookup set'!$S560,'Xlookup set'!$A$1:$R$1200,9,FALSE)),"")</f>
        <v/>
      </c>
      <c r="I560" t="str">
        <f>IFERROR(IF(VLOOKUP('Xlookup set'!$S560,'Xlookup set'!$A$1:$R$1200,10,FALSE)=0,"",VLOOKUP('Xlookup set'!$S560,'Xlookup set'!$A$1:$R$1200,10,FALSE)),"")</f>
        <v/>
      </c>
      <c r="J560" t="str">
        <f>IFERROR(IF(VLOOKUP('Xlookup set'!$S560,'Xlookup set'!$A$1:$R$1200,11,FALSE)=0,"",VLOOKUP('Xlookup set'!$S560,'Xlookup set'!$A$1:$R$1200,11,FALSE)),"")</f>
        <v/>
      </c>
      <c r="K560" t="str">
        <f>IFERROR(IF(VLOOKUP('Xlookup set'!$S560,'Xlookup set'!$A$1:$R$1200,12,FALSE)=0,"",VLOOKUP('Xlookup set'!$S560,'Xlookup set'!$A$1:$R$1200,12,FALSE)),"")</f>
        <v/>
      </c>
      <c r="L560" t="str">
        <f>IFERROR(IF(VLOOKUP('Xlookup set'!$S560,'Xlookup set'!$A$1:$R$1200,13,FALSE)=0,"",VLOOKUP('Xlookup set'!$S560,'Xlookup set'!$A$1:$R$1200,13,FALSE)),"")</f>
        <v/>
      </c>
      <c r="M560" t="str">
        <f>IFERROR(IF(VLOOKUP('Xlookup set'!$S560,'Xlookup set'!$A$1:$R$1200,14,FALSE)=0,"",VLOOKUP('Xlookup set'!$S560,'Xlookup set'!$A$1:$R$1200,14,FALSE)),"")</f>
        <v/>
      </c>
      <c r="N560" t="str">
        <f>IFERROR(IF(VLOOKUP('Xlookup set'!$S560,'Xlookup set'!$A$1:$R$1200,15,FALSE)=0,"",VLOOKUP('Xlookup set'!$S560,'Xlookup set'!$A$1:$R$1200,15,FALSE)),"")</f>
        <v/>
      </c>
      <c r="O560" t="str">
        <f>IFERROR(IF(VLOOKUP('Xlookup set'!$S560,'Xlookup set'!$A$1:$R$1200,16,FALSE)=0,"",VLOOKUP('Xlookup set'!$S560,'Xlookup set'!$A$1:$R$1200,16,FALSE)),"")</f>
        <v/>
      </c>
      <c r="P560" t="str">
        <f t="array" aca="1" ref="P560" ca="1">IFERROR(Y2IF(VLOOKUP('Xlookup set'!$S560,'Xlookup set'!$A$1:$R$1200,17,FALSE)=0,"",VLOOKUP('Xlookup set'!$S560,'Xlookup set'!$A$1:$R$1200,17,FALSE)),"")</f>
        <v/>
      </c>
      <c r="Q560" t="str">
        <f>IFERROR(IF(VLOOKUP('Xlookup set'!$S560,'Xlookup set'!$A$1:$R$1200,18,FALSE)=0,"",VLOOKUP('Xlookup set'!$S560,'Xlookup set'!$A$1:$R$1200,18,FALSE)),"")</f>
        <v/>
      </c>
    </row>
    <row r="561" spans="1:17">
      <c r="A561" t="str">
        <f>IFERROR(VLOOKUP('Xlookup set'!$S561,'Xlookup set'!$A$1:$R$1200,2,FALSE),"")</f>
        <v/>
      </c>
      <c r="B561" t="str">
        <f>IF(I561&lt;&gt;"",ドッグキャリー!$I$2,"")</f>
        <v/>
      </c>
      <c r="C561" t="str">
        <f t="shared" si="20"/>
        <v/>
      </c>
      <c r="D561" t="str">
        <f t="shared" si="21"/>
        <v/>
      </c>
      <c r="E561" t="str">
        <f>IFERROR(IF(VLOOKUP('Xlookup set'!$S561,'Xlookup set'!$A$1:$R$1200,6,FALSE)=0,"",VLOOKUP('Xlookup set'!$S561,'Xlookup set'!$A$1:$R$1200,6,FALSE)),"")</f>
        <v/>
      </c>
      <c r="F561" t="str">
        <f t="array" aca="1" ref="F561" ca="1">IFERROR(F(VLOOKUP('Xlookup set'!$S561,'Xlookup set'!$A$1:$R$1200,7,FALSE)=0,"",VLOOKUP('Xlookup set'!$S561,'Xlookup set'!$A$1:$R$1200,7,FALSE)),"")</f>
        <v/>
      </c>
      <c r="G561" t="str">
        <f>IFERROR(IF(VLOOKUP('Xlookup set'!$S561,'Xlookup set'!$A$1:$R$1200,8,FALSE)=0,"",VLOOKUP('Xlookup set'!$S561,'Xlookup set'!$A$1:$R$1200,8,FALSE)),"")</f>
        <v/>
      </c>
      <c r="H561" s="89" t="str">
        <f>IFERROR(IF(VLOOKUP('Xlookup set'!$S561,'Xlookup set'!$A$1:$R$1200,9,FALSE)=0,"",VLOOKUP('Xlookup set'!$S561,'Xlookup set'!$A$1:$R$1200,9,FALSE)),"")</f>
        <v/>
      </c>
      <c r="I561" t="str">
        <f>IFERROR(IF(VLOOKUP('Xlookup set'!$S561,'Xlookup set'!$A$1:$R$1200,10,FALSE)=0,"",VLOOKUP('Xlookup set'!$S561,'Xlookup set'!$A$1:$R$1200,10,FALSE)),"")</f>
        <v/>
      </c>
      <c r="J561" t="str">
        <f>IFERROR(IF(VLOOKUP('Xlookup set'!$S561,'Xlookup set'!$A$1:$R$1200,11,FALSE)=0,"",VLOOKUP('Xlookup set'!$S561,'Xlookup set'!$A$1:$R$1200,11,FALSE)),"")</f>
        <v/>
      </c>
      <c r="K561" t="str">
        <f>IFERROR(IF(VLOOKUP('Xlookup set'!$S561,'Xlookup set'!$A$1:$R$1200,12,FALSE)=0,"",VLOOKUP('Xlookup set'!$S561,'Xlookup set'!$A$1:$R$1200,12,FALSE)),"")</f>
        <v/>
      </c>
      <c r="L561" t="str">
        <f>IFERROR(IF(VLOOKUP('Xlookup set'!$S561,'Xlookup set'!$A$1:$R$1200,13,FALSE)=0,"",VLOOKUP('Xlookup set'!$S561,'Xlookup set'!$A$1:$R$1200,13,FALSE)),"")</f>
        <v/>
      </c>
      <c r="M561" t="str">
        <f>IFERROR(IF(VLOOKUP('Xlookup set'!$S561,'Xlookup set'!$A$1:$R$1200,14,FALSE)=0,"",VLOOKUP('Xlookup set'!$S561,'Xlookup set'!$A$1:$R$1200,14,FALSE)),"")</f>
        <v/>
      </c>
      <c r="N561" t="str">
        <f>IFERROR(IF(VLOOKUP('Xlookup set'!$S561,'Xlookup set'!$A$1:$R$1200,15,FALSE)=0,"",VLOOKUP('Xlookup set'!$S561,'Xlookup set'!$A$1:$R$1200,15,FALSE)),"")</f>
        <v/>
      </c>
      <c r="O561" t="str">
        <f>IFERROR(IF(VLOOKUP('Xlookup set'!$S561,'Xlookup set'!$A$1:$R$1200,16,FALSE)=0,"",VLOOKUP('Xlookup set'!$S561,'Xlookup set'!$A$1:$R$1200,16,FALSE)),"")</f>
        <v/>
      </c>
      <c r="P561" t="str">
        <f t="array" aca="1" ref="P561" ca="1">IFERROR(Y2IF(VLOOKUP('Xlookup set'!$S561,'Xlookup set'!$A$1:$R$1200,17,FALSE)=0,"",VLOOKUP('Xlookup set'!$S561,'Xlookup set'!$A$1:$R$1200,17,FALSE)),"")</f>
        <v/>
      </c>
      <c r="Q561" t="str">
        <f>IFERROR(IF(VLOOKUP('Xlookup set'!$S561,'Xlookup set'!$A$1:$R$1200,18,FALSE)=0,"",VLOOKUP('Xlookup set'!$S561,'Xlookup set'!$A$1:$R$1200,18,FALSE)),"")</f>
        <v/>
      </c>
    </row>
    <row r="562" spans="1:17">
      <c r="A562" t="str">
        <f>IFERROR(VLOOKUP('Xlookup set'!$S562,'Xlookup set'!$A$1:$R$1200,2,FALSE),"")</f>
        <v/>
      </c>
      <c r="B562" t="str">
        <f>IF(I562&lt;&gt;"",ドッグキャリー!$I$2,"")</f>
        <v/>
      </c>
      <c r="C562" t="str">
        <f t="shared" si="20"/>
        <v/>
      </c>
      <c r="D562" t="str">
        <f t="shared" si="21"/>
        <v/>
      </c>
      <c r="E562" t="str">
        <f>IFERROR(IF(VLOOKUP('Xlookup set'!$S562,'Xlookup set'!$A$1:$R$1200,6,FALSE)=0,"",VLOOKUP('Xlookup set'!$S562,'Xlookup set'!$A$1:$R$1200,6,FALSE)),"")</f>
        <v/>
      </c>
      <c r="F562" t="str">
        <f t="array" aca="1" ref="F562" ca="1">IFERROR(F(VLOOKUP('Xlookup set'!$S562,'Xlookup set'!$A$1:$R$1200,7,FALSE)=0,"",VLOOKUP('Xlookup set'!$S562,'Xlookup set'!$A$1:$R$1200,7,FALSE)),"")</f>
        <v/>
      </c>
      <c r="G562" t="str">
        <f>IFERROR(IF(VLOOKUP('Xlookup set'!$S562,'Xlookup set'!$A$1:$R$1200,8,FALSE)=0,"",VLOOKUP('Xlookup set'!$S562,'Xlookup set'!$A$1:$R$1200,8,FALSE)),"")</f>
        <v/>
      </c>
      <c r="H562" s="89" t="str">
        <f>IFERROR(IF(VLOOKUP('Xlookup set'!$S562,'Xlookup set'!$A$1:$R$1200,9,FALSE)=0,"",VLOOKUP('Xlookup set'!$S562,'Xlookup set'!$A$1:$R$1200,9,FALSE)),"")</f>
        <v/>
      </c>
      <c r="I562" t="str">
        <f>IFERROR(IF(VLOOKUP('Xlookup set'!$S562,'Xlookup set'!$A$1:$R$1200,10,FALSE)=0,"",VLOOKUP('Xlookup set'!$S562,'Xlookup set'!$A$1:$R$1200,10,FALSE)),"")</f>
        <v/>
      </c>
      <c r="J562" t="str">
        <f>IFERROR(IF(VLOOKUP('Xlookup set'!$S562,'Xlookup set'!$A$1:$R$1200,11,FALSE)=0,"",VLOOKUP('Xlookup set'!$S562,'Xlookup set'!$A$1:$R$1200,11,FALSE)),"")</f>
        <v/>
      </c>
      <c r="K562" t="str">
        <f>IFERROR(IF(VLOOKUP('Xlookup set'!$S562,'Xlookup set'!$A$1:$R$1200,12,FALSE)=0,"",VLOOKUP('Xlookup set'!$S562,'Xlookup set'!$A$1:$R$1200,12,FALSE)),"")</f>
        <v/>
      </c>
      <c r="L562" t="str">
        <f>IFERROR(IF(VLOOKUP('Xlookup set'!$S562,'Xlookup set'!$A$1:$R$1200,13,FALSE)=0,"",VLOOKUP('Xlookup set'!$S562,'Xlookup set'!$A$1:$R$1200,13,FALSE)),"")</f>
        <v/>
      </c>
      <c r="M562" t="str">
        <f>IFERROR(IF(VLOOKUP('Xlookup set'!$S562,'Xlookup set'!$A$1:$R$1200,14,FALSE)=0,"",VLOOKUP('Xlookup set'!$S562,'Xlookup set'!$A$1:$R$1200,14,FALSE)),"")</f>
        <v/>
      </c>
      <c r="N562" t="str">
        <f>IFERROR(IF(VLOOKUP('Xlookup set'!$S562,'Xlookup set'!$A$1:$R$1200,15,FALSE)=0,"",VLOOKUP('Xlookup set'!$S562,'Xlookup set'!$A$1:$R$1200,15,FALSE)),"")</f>
        <v/>
      </c>
      <c r="O562" t="str">
        <f>IFERROR(IF(VLOOKUP('Xlookup set'!$S562,'Xlookup set'!$A$1:$R$1200,16,FALSE)=0,"",VLOOKUP('Xlookup set'!$S562,'Xlookup set'!$A$1:$R$1200,16,FALSE)),"")</f>
        <v/>
      </c>
      <c r="P562" t="str">
        <f t="array" aca="1" ref="P562" ca="1">IFERROR(Y2IF(VLOOKUP('Xlookup set'!$S562,'Xlookup set'!$A$1:$R$1200,17,FALSE)=0,"",VLOOKUP('Xlookup set'!$S562,'Xlookup set'!$A$1:$R$1200,17,FALSE)),"")</f>
        <v/>
      </c>
      <c r="Q562" t="str">
        <f>IFERROR(IF(VLOOKUP('Xlookup set'!$S562,'Xlookup set'!$A$1:$R$1200,18,FALSE)=0,"",VLOOKUP('Xlookup set'!$S562,'Xlookup set'!$A$1:$R$1200,18,FALSE)),"")</f>
        <v/>
      </c>
    </row>
    <row r="563" spans="1:17">
      <c r="A563" t="str">
        <f>IFERROR(VLOOKUP('Xlookup set'!$S563,'Xlookup set'!$A$1:$R$1200,2,FALSE),"")</f>
        <v/>
      </c>
      <c r="B563" t="str">
        <f>IF(I563&lt;&gt;"",ドッグキャリー!$I$2,"")</f>
        <v/>
      </c>
      <c r="C563" t="str">
        <f t="shared" si="20"/>
        <v/>
      </c>
      <c r="D563" t="str">
        <f t="shared" si="21"/>
        <v/>
      </c>
      <c r="E563" t="str">
        <f>IFERROR(IF(VLOOKUP('Xlookup set'!$S563,'Xlookup set'!$A$1:$R$1200,6,FALSE)=0,"",VLOOKUP('Xlookup set'!$S563,'Xlookup set'!$A$1:$R$1200,6,FALSE)),"")</f>
        <v/>
      </c>
      <c r="F563" t="str">
        <f t="array" aca="1" ref="F563" ca="1">IFERROR(F(VLOOKUP('Xlookup set'!$S563,'Xlookup set'!$A$1:$R$1200,7,FALSE)=0,"",VLOOKUP('Xlookup set'!$S563,'Xlookup set'!$A$1:$R$1200,7,FALSE)),"")</f>
        <v/>
      </c>
      <c r="G563" t="str">
        <f>IFERROR(IF(VLOOKUP('Xlookup set'!$S563,'Xlookup set'!$A$1:$R$1200,8,FALSE)=0,"",VLOOKUP('Xlookup set'!$S563,'Xlookup set'!$A$1:$R$1200,8,FALSE)),"")</f>
        <v/>
      </c>
      <c r="H563" s="89" t="str">
        <f>IFERROR(IF(VLOOKUP('Xlookup set'!$S563,'Xlookup set'!$A$1:$R$1200,9,FALSE)=0,"",VLOOKUP('Xlookup set'!$S563,'Xlookup set'!$A$1:$R$1200,9,FALSE)),"")</f>
        <v/>
      </c>
      <c r="I563" t="str">
        <f>IFERROR(IF(VLOOKUP('Xlookup set'!$S563,'Xlookup set'!$A$1:$R$1200,10,FALSE)=0,"",VLOOKUP('Xlookup set'!$S563,'Xlookup set'!$A$1:$R$1200,10,FALSE)),"")</f>
        <v/>
      </c>
      <c r="J563" t="str">
        <f>IFERROR(IF(VLOOKUP('Xlookup set'!$S563,'Xlookup set'!$A$1:$R$1200,11,FALSE)=0,"",VLOOKUP('Xlookup set'!$S563,'Xlookup set'!$A$1:$R$1200,11,FALSE)),"")</f>
        <v/>
      </c>
      <c r="K563" t="str">
        <f>IFERROR(IF(VLOOKUP('Xlookup set'!$S563,'Xlookup set'!$A$1:$R$1200,12,FALSE)=0,"",VLOOKUP('Xlookup set'!$S563,'Xlookup set'!$A$1:$R$1200,12,FALSE)),"")</f>
        <v/>
      </c>
      <c r="L563" t="str">
        <f>IFERROR(IF(VLOOKUP('Xlookup set'!$S563,'Xlookup set'!$A$1:$R$1200,13,FALSE)=0,"",VLOOKUP('Xlookup set'!$S563,'Xlookup set'!$A$1:$R$1200,13,FALSE)),"")</f>
        <v/>
      </c>
      <c r="M563" t="str">
        <f>IFERROR(IF(VLOOKUP('Xlookup set'!$S563,'Xlookup set'!$A$1:$R$1200,14,FALSE)=0,"",VLOOKUP('Xlookup set'!$S563,'Xlookup set'!$A$1:$R$1200,14,FALSE)),"")</f>
        <v/>
      </c>
      <c r="N563" t="str">
        <f>IFERROR(IF(VLOOKUP('Xlookup set'!$S563,'Xlookup set'!$A$1:$R$1200,15,FALSE)=0,"",VLOOKUP('Xlookup set'!$S563,'Xlookup set'!$A$1:$R$1200,15,FALSE)),"")</f>
        <v/>
      </c>
      <c r="O563" t="str">
        <f>IFERROR(IF(VLOOKUP('Xlookup set'!$S563,'Xlookup set'!$A$1:$R$1200,16,FALSE)=0,"",VLOOKUP('Xlookup set'!$S563,'Xlookup set'!$A$1:$R$1200,16,FALSE)),"")</f>
        <v/>
      </c>
      <c r="P563" t="str">
        <f t="array" aca="1" ref="P563" ca="1">IFERROR(Y2IF(VLOOKUP('Xlookup set'!$S563,'Xlookup set'!$A$1:$R$1200,17,FALSE)=0,"",VLOOKUP('Xlookup set'!$S563,'Xlookup set'!$A$1:$R$1200,17,FALSE)),"")</f>
        <v/>
      </c>
      <c r="Q563" t="str">
        <f>IFERROR(IF(VLOOKUP('Xlookup set'!$S563,'Xlookup set'!$A$1:$R$1200,18,FALSE)=0,"",VLOOKUP('Xlookup set'!$S563,'Xlookup set'!$A$1:$R$1200,18,FALSE)),"")</f>
        <v/>
      </c>
    </row>
    <row r="564" spans="1:17">
      <c r="A564" t="str">
        <f>IFERROR(VLOOKUP('Xlookup set'!$S564,'Xlookup set'!$A$1:$R$1200,2,FALSE),"")</f>
        <v/>
      </c>
      <c r="B564" t="str">
        <f>IF(I564&lt;&gt;"",ドッグキャリー!$I$2,"")</f>
        <v/>
      </c>
      <c r="C564" t="str">
        <f t="shared" si="20"/>
        <v/>
      </c>
      <c r="D564" t="str">
        <f t="shared" si="21"/>
        <v/>
      </c>
      <c r="E564" t="str">
        <f>IFERROR(IF(VLOOKUP('Xlookup set'!$S564,'Xlookup set'!$A$1:$R$1200,6,FALSE)=0,"",VLOOKUP('Xlookup set'!$S564,'Xlookup set'!$A$1:$R$1200,6,FALSE)),"")</f>
        <v/>
      </c>
      <c r="F564" t="str">
        <f t="array" aca="1" ref="F564" ca="1">IFERROR(F(VLOOKUP('Xlookup set'!$S564,'Xlookup set'!$A$1:$R$1200,7,FALSE)=0,"",VLOOKUP('Xlookup set'!$S564,'Xlookup set'!$A$1:$R$1200,7,FALSE)),"")</f>
        <v/>
      </c>
      <c r="G564" t="str">
        <f>IFERROR(IF(VLOOKUP('Xlookup set'!$S564,'Xlookup set'!$A$1:$R$1200,8,FALSE)=0,"",VLOOKUP('Xlookup set'!$S564,'Xlookup set'!$A$1:$R$1200,8,FALSE)),"")</f>
        <v/>
      </c>
      <c r="H564" s="89" t="str">
        <f>IFERROR(IF(VLOOKUP('Xlookup set'!$S564,'Xlookup set'!$A$1:$R$1200,9,FALSE)=0,"",VLOOKUP('Xlookup set'!$S564,'Xlookup set'!$A$1:$R$1200,9,FALSE)),"")</f>
        <v/>
      </c>
      <c r="I564" t="str">
        <f>IFERROR(IF(VLOOKUP('Xlookup set'!$S564,'Xlookup set'!$A$1:$R$1200,10,FALSE)=0,"",VLOOKUP('Xlookup set'!$S564,'Xlookup set'!$A$1:$R$1200,10,FALSE)),"")</f>
        <v/>
      </c>
      <c r="J564" t="str">
        <f>IFERROR(IF(VLOOKUP('Xlookup set'!$S564,'Xlookup set'!$A$1:$R$1200,11,FALSE)=0,"",VLOOKUP('Xlookup set'!$S564,'Xlookup set'!$A$1:$R$1200,11,FALSE)),"")</f>
        <v/>
      </c>
      <c r="K564" t="str">
        <f>IFERROR(IF(VLOOKUP('Xlookup set'!$S564,'Xlookup set'!$A$1:$R$1200,12,FALSE)=0,"",VLOOKUP('Xlookup set'!$S564,'Xlookup set'!$A$1:$R$1200,12,FALSE)),"")</f>
        <v/>
      </c>
      <c r="L564" t="str">
        <f>IFERROR(IF(VLOOKUP('Xlookup set'!$S564,'Xlookup set'!$A$1:$R$1200,13,FALSE)=0,"",VLOOKUP('Xlookup set'!$S564,'Xlookup set'!$A$1:$R$1200,13,FALSE)),"")</f>
        <v/>
      </c>
      <c r="M564" t="str">
        <f>IFERROR(IF(VLOOKUP('Xlookup set'!$S564,'Xlookup set'!$A$1:$R$1200,14,FALSE)=0,"",VLOOKUP('Xlookup set'!$S564,'Xlookup set'!$A$1:$R$1200,14,FALSE)),"")</f>
        <v/>
      </c>
      <c r="N564" t="str">
        <f>IFERROR(IF(VLOOKUP('Xlookup set'!$S564,'Xlookup set'!$A$1:$R$1200,15,FALSE)=0,"",VLOOKUP('Xlookup set'!$S564,'Xlookup set'!$A$1:$R$1200,15,FALSE)),"")</f>
        <v/>
      </c>
      <c r="O564" t="str">
        <f>IFERROR(IF(VLOOKUP('Xlookup set'!$S564,'Xlookup set'!$A$1:$R$1200,16,FALSE)=0,"",VLOOKUP('Xlookup set'!$S564,'Xlookup set'!$A$1:$R$1200,16,FALSE)),"")</f>
        <v/>
      </c>
      <c r="P564" t="str">
        <f t="array" aca="1" ref="P564" ca="1">IFERROR(Y2IF(VLOOKUP('Xlookup set'!$S564,'Xlookup set'!$A$1:$R$1200,17,FALSE)=0,"",VLOOKUP('Xlookup set'!$S564,'Xlookup set'!$A$1:$R$1200,17,FALSE)),"")</f>
        <v/>
      </c>
      <c r="Q564" t="str">
        <f>IFERROR(IF(VLOOKUP('Xlookup set'!$S564,'Xlookup set'!$A$1:$R$1200,18,FALSE)=0,"",VLOOKUP('Xlookup set'!$S564,'Xlookup set'!$A$1:$R$1200,18,FALSE)),"")</f>
        <v/>
      </c>
    </row>
    <row r="565" spans="1:17">
      <c r="A565" t="str">
        <f>IFERROR(VLOOKUP('Xlookup set'!$S565,'Xlookup set'!$A$1:$R$1200,2,FALSE),"")</f>
        <v/>
      </c>
      <c r="B565" t="str">
        <f>IF(I565&lt;&gt;"",ドッグキャリー!$I$2,"")</f>
        <v/>
      </c>
      <c r="C565" t="str">
        <f t="shared" si="20"/>
        <v/>
      </c>
      <c r="D565" t="str">
        <f t="shared" si="21"/>
        <v/>
      </c>
      <c r="E565" t="str">
        <f>IFERROR(IF(VLOOKUP('Xlookup set'!$S565,'Xlookup set'!$A$1:$R$1200,6,FALSE)=0,"",VLOOKUP('Xlookup set'!$S565,'Xlookup set'!$A$1:$R$1200,6,FALSE)),"")</f>
        <v/>
      </c>
      <c r="F565" t="str">
        <f t="array" aca="1" ref="F565" ca="1">IFERROR(F(VLOOKUP('Xlookup set'!$S565,'Xlookup set'!$A$1:$R$1200,7,FALSE)=0,"",VLOOKUP('Xlookup set'!$S565,'Xlookup set'!$A$1:$R$1200,7,FALSE)),"")</f>
        <v/>
      </c>
      <c r="G565" t="str">
        <f>IFERROR(IF(VLOOKUP('Xlookup set'!$S565,'Xlookup set'!$A$1:$R$1200,8,FALSE)=0,"",VLOOKUP('Xlookup set'!$S565,'Xlookup set'!$A$1:$R$1200,8,FALSE)),"")</f>
        <v/>
      </c>
      <c r="H565" s="89" t="str">
        <f>IFERROR(IF(VLOOKUP('Xlookup set'!$S565,'Xlookup set'!$A$1:$R$1200,9,FALSE)=0,"",VLOOKUP('Xlookup set'!$S565,'Xlookup set'!$A$1:$R$1200,9,FALSE)),"")</f>
        <v/>
      </c>
      <c r="I565" t="str">
        <f>IFERROR(IF(VLOOKUP('Xlookup set'!$S565,'Xlookup set'!$A$1:$R$1200,10,FALSE)=0,"",VLOOKUP('Xlookup set'!$S565,'Xlookup set'!$A$1:$R$1200,10,FALSE)),"")</f>
        <v/>
      </c>
      <c r="J565" t="str">
        <f>IFERROR(IF(VLOOKUP('Xlookup set'!$S565,'Xlookup set'!$A$1:$R$1200,11,FALSE)=0,"",VLOOKUP('Xlookup set'!$S565,'Xlookup set'!$A$1:$R$1200,11,FALSE)),"")</f>
        <v/>
      </c>
      <c r="K565" t="str">
        <f>IFERROR(IF(VLOOKUP('Xlookup set'!$S565,'Xlookup set'!$A$1:$R$1200,12,FALSE)=0,"",VLOOKUP('Xlookup set'!$S565,'Xlookup set'!$A$1:$R$1200,12,FALSE)),"")</f>
        <v/>
      </c>
      <c r="L565" t="str">
        <f>IFERROR(IF(VLOOKUP('Xlookup set'!$S565,'Xlookup set'!$A$1:$R$1200,13,FALSE)=0,"",VLOOKUP('Xlookup set'!$S565,'Xlookup set'!$A$1:$R$1200,13,FALSE)),"")</f>
        <v/>
      </c>
      <c r="M565" t="str">
        <f>IFERROR(IF(VLOOKUP('Xlookup set'!$S565,'Xlookup set'!$A$1:$R$1200,14,FALSE)=0,"",VLOOKUP('Xlookup set'!$S565,'Xlookup set'!$A$1:$R$1200,14,FALSE)),"")</f>
        <v/>
      </c>
      <c r="N565" t="str">
        <f>IFERROR(IF(VLOOKUP('Xlookup set'!$S565,'Xlookup set'!$A$1:$R$1200,15,FALSE)=0,"",VLOOKUP('Xlookup set'!$S565,'Xlookup set'!$A$1:$R$1200,15,FALSE)),"")</f>
        <v/>
      </c>
      <c r="O565" t="str">
        <f>IFERROR(IF(VLOOKUP('Xlookup set'!$S565,'Xlookup set'!$A$1:$R$1200,16,FALSE)=0,"",VLOOKUP('Xlookup set'!$S565,'Xlookup set'!$A$1:$R$1200,16,FALSE)),"")</f>
        <v/>
      </c>
      <c r="P565" t="str">
        <f t="array" aca="1" ref="P565" ca="1">IFERROR(Y2IF(VLOOKUP('Xlookup set'!$S565,'Xlookup set'!$A$1:$R$1200,17,FALSE)=0,"",VLOOKUP('Xlookup set'!$S565,'Xlookup set'!$A$1:$R$1200,17,FALSE)),"")</f>
        <v/>
      </c>
      <c r="Q565" t="str">
        <f>IFERROR(IF(VLOOKUP('Xlookup set'!$S565,'Xlookup set'!$A$1:$R$1200,18,FALSE)=0,"",VLOOKUP('Xlookup set'!$S565,'Xlookup set'!$A$1:$R$1200,18,FALSE)),"")</f>
        <v/>
      </c>
    </row>
    <row r="566" spans="1:17">
      <c r="A566" t="str">
        <f>IFERROR(VLOOKUP('Xlookup set'!$S566,'Xlookup set'!$A$1:$R$1200,2,FALSE),"")</f>
        <v/>
      </c>
      <c r="B566" t="str">
        <f>IF(I566&lt;&gt;"",ドッグキャリー!$I$2,"")</f>
        <v/>
      </c>
      <c r="C566" t="str">
        <f t="shared" si="20"/>
        <v/>
      </c>
      <c r="D566" t="str">
        <f t="shared" si="21"/>
        <v/>
      </c>
      <c r="E566" t="str">
        <f>IFERROR(IF(VLOOKUP('Xlookup set'!$S566,'Xlookup set'!$A$1:$R$1200,6,FALSE)=0,"",VLOOKUP('Xlookup set'!$S566,'Xlookup set'!$A$1:$R$1200,6,FALSE)),"")</f>
        <v/>
      </c>
      <c r="F566" t="str">
        <f t="array" aca="1" ref="F566" ca="1">IFERROR(F(VLOOKUP('Xlookup set'!$S566,'Xlookup set'!$A$1:$R$1200,7,FALSE)=0,"",VLOOKUP('Xlookup set'!$S566,'Xlookup set'!$A$1:$R$1200,7,FALSE)),"")</f>
        <v/>
      </c>
      <c r="G566" t="str">
        <f>IFERROR(IF(VLOOKUP('Xlookup set'!$S566,'Xlookup set'!$A$1:$R$1200,8,FALSE)=0,"",VLOOKUP('Xlookup set'!$S566,'Xlookup set'!$A$1:$R$1200,8,FALSE)),"")</f>
        <v/>
      </c>
      <c r="H566" s="89" t="str">
        <f>IFERROR(IF(VLOOKUP('Xlookup set'!$S566,'Xlookup set'!$A$1:$R$1200,9,FALSE)=0,"",VLOOKUP('Xlookup set'!$S566,'Xlookup set'!$A$1:$R$1200,9,FALSE)),"")</f>
        <v/>
      </c>
      <c r="I566" t="str">
        <f>IFERROR(IF(VLOOKUP('Xlookup set'!$S566,'Xlookup set'!$A$1:$R$1200,10,FALSE)=0,"",VLOOKUP('Xlookup set'!$S566,'Xlookup set'!$A$1:$R$1200,10,FALSE)),"")</f>
        <v/>
      </c>
      <c r="J566" t="str">
        <f>IFERROR(IF(VLOOKUP('Xlookup set'!$S566,'Xlookup set'!$A$1:$R$1200,11,FALSE)=0,"",VLOOKUP('Xlookup set'!$S566,'Xlookup set'!$A$1:$R$1200,11,FALSE)),"")</f>
        <v/>
      </c>
      <c r="K566" t="str">
        <f>IFERROR(IF(VLOOKUP('Xlookup set'!$S566,'Xlookup set'!$A$1:$R$1200,12,FALSE)=0,"",VLOOKUP('Xlookup set'!$S566,'Xlookup set'!$A$1:$R$1200,12,FALSE)),"")</f>
        <v/>
      </c>
      <c r="L566" t="str">
        <f>IFERROR(IF(VLOOKUP('Xlookup set'!$S566,'Xlookup set'!$A$1:$R$1200,13,FALSE)=0,"",VLOOKUP('Xlookup set'!$S566,'Xlookup set'!$A$1:$R$1200,13,FALSE)),"")</f>
        <v/>
      </c>
      <c r="M566" t="str">
        <f>IFERROR(IF(VLOOKUP('Xlookup set'!$S566,'Xlookup set'!$A$1:$R$1200,14,FALSE)=0,"",VLOOKUP('Xlookup set'!$S566,'Xlookup set'!$A$1:$R$1200,14,FALSE)),"")</f>
        <v/>
      </c>
      <c r="N566" t="str">
        <f>IFERROR(IF(VLOOKUP('Xlookup set'!$S566,'Xlookup set'!$A$1:$R$1200,15,FALSE)=0,"",VLOOKUP('Xlookup set'!$S566,'Xlookup set'!$A$1:$R$1200,15,FALSE)),"")</f>
        <v/>
      </c>
      <c r="O566" t="str">
        <f>IFERROR(IF(VLOOKUP('Xlookup set'!$S566,'Xlookup set'!$A$1:$R$1200,16,FALSE)=0,"",VLOOKUP('Xlookup set'!$S566,'Xlookup set'!$A$1:$R$1200,16,FALSE)),"")</f>
        <v/>
      </c>
      <c r="P566" t="str">
        <f t="array" aca="1" ref="P566" ca="1">IFERROR(Y2IF(VLOOKUP('Xlookup set'!$S566,'Xlookup set'!$A$1:$R$1200,17,FALSE)=0,"",VLOOKUP('Xlookup set'!$S566,'Xlookup set'!$A$1:$R$1200,17,FALSE)),"")</f>
        <v/>
      </c>
      <c r="Q566" t="str">
        <f>IFERROR(IF(VLOOKUP('Xlookup set'!$S566,'Xlookup set'!$A$1:$R$1200,18,FALSE)=0,"",VLOOKUP('Xlookup set'!$S566,'Xlookup set'!$A$1:$R$1200,18,FALSE)),"")</f>
        <v/>
      </c>
    </row>
    <row r="567" spans="1:17">
      <c r="A567" t="str">
        <f>IFERROR(VLOOKUP('Xlookup set'!$S567,'Xlookup set'!$A$1:$R$1200,2,FALSE),"")</f>
        <v/>
      </c>
      <c r="B567" t="str">
        <f>IF(I567&lt;&gt;"",ドッグキャリー!$I$2,"")</f>
        <v/>
      </c>
      <c r="C567" t="str">
        <f t="shared" si="20"/>
        <v/>
      </c>
      <c r="D567" t="str">
        <f t="shared" si="21"/>
        <v/>
      </c>
      <c r="E567" t="str">
        <f>IFERROR(IF(VLOOKUP('Xlookup set'!$S567,'Xlookup set'!$A$1:$R$1200,6,FALSE)=0,"",VLOOKUP('Xlookup set'!$S567,'Xlookup set'!$A$1:$R$1200,6,FALSE)),"")</f>
        <v/>
      </c>
      <c r="F567" t="str">
        <f t="array" aca="1" ref="F567" ca="1">IFERROR(F(VLOOKUP('Xlookup set'!$S567,'Xlookup set'!$A$1:$R$1200,7,FALSE)=0,"",VLOOKUP('Xlookup set'!$S567,'Xlookup set'!$A$1:$R$1200,7,FALSE)),"")</f>
        <v/>
      </c>
      <c r="G567" t="str">
        <f>IFERROR(IF(VLOOKUP('Xlookup set'!$S567,'Xlookup set'!$A$1:$R$1200,8,FALSE)=0,"",VLOOKUP('Xlookup set'!$S567,'Xlookup set'!$A$1:$R$1200,8,FALSE)),"")</f>
        <v/>
      </c>
      <c r="H567" s="89" t="str">
        <f>IFERROR(IF(VLOOKUP('Xlookup set'!$S567,'Xlookup set'!$A$1:$R$1200,9,FALSE)=0,"",VLOOKUP('Xlookup set'!$S567,'Xlookup set'!$A$1:$R$1200,9,FALSE)),"")</f>
        <v/>
      </c>
      <c r="I567" t="str">
        <f>IFERROR(IF(VLOOKUP('Xlookup set'!$S567,'Xlookup set'!$A$1:$R$1200,10,FALSE)=0,"",VLOOKUP('Xlookup set'!$S567,'Xlookup set'!$A$1:$R$1200,10,FALSE)),"")</f>
        <v/>
      </c>
      <c r="J567" t="str">
        <f>IFERROR(IF(VLOOKUP('Xlookup set'!$S567,'Xlookup set'!$A$1:$R$1200,11,FALSE)=0,"",VLOOKUP('Xlookup set'!$S567,'Xlookup set'!$A$1:$R$1200,11,FALSE)),"")</f>
        <v/>
      </c>
      <c r="K567" t="str">
        <f>IFERROR(IF(VLOOKUP('Xlookup set'!$S567,'Xlookup set'!$A$1:$R$1200,12,FALSE)=0,"",VLOOKUP('Xlookup set'!$S567,'Xlookup set'!$A$1:$R$1200,12,FALSE)),"")</f>
        <v/>
      </c>
      <c r="L567" t="str">
        <f>IFERROR(IF(VLOOKUP('Xlookup set'!$S567,'Xlookup set'!$A$1:$R$1200,13,FALSE)=0,"",VLOOKUP('Xlookup set'!$S567,'Xlookup set'!$A$1:$R$1200,13,FALSE)),"")</f>
        <v/>
      </c>
      <c r="M567" t="str">
        <f>IFERROR(IF(VLOOKUP('Xlookup set'!$S567,'Xlookup set'!$A$1:$R$1200,14,FALSE)=0,"",VLOOKUP('Xlookup set'!$S567,'Xlookup set'!$A$1:$R$1200,14,FALSE)),"")</f>
        <v/>
      </c>
      <c r="N567" t="str">
        <f>IFERROR(IF(VLOOKUP('Xlookup set'!$S567,'Xlookup set'!$A$1:$R$1200,15,FALSE)=0,"",VLOOKUP('Xlookup set'!$S567,'Xlookup set'!$A$1:$R$1200,15,FALSE)),"")</f>
        <v/>
      </c>
      <c r="O567" t="str">
        <f>IFERROR(IF(VLOOKUP('Xlookup set'!$S567,'Xlookup set'!$A$1:$R$1200,16,FALSE)=0,"",VLOOKUP('Xlookup set'!$S567,'Xlookup set'!$A$1:$R$1200,16,FALSE)),"")</f>
        <v/>
      </c>
      <c r="P567" t="str">
        <f t="array" aca="1" ref="P567" ca="1">IFERROR(Y2IF(VLOOKUP('Xlookup set'!$S567,'Xlookup set'!$A$1:$R$1200,17,FALSE)=0,"",VLOOKUP('Xlookup set'!$S567,'Xlookup set'!$A$1:$R$1200,17,FALSE)),"")</f>
        <v/>
      </c>
      <c r="Q567" t="str">
        <f>IFERROR(IF(VLOOKUP('Xlookup set'!$S567,'Xlookup set'!$A$1:$R$1200,18,FALSE)=0,"",VLOOKUP('Xlookup set'!$S567,'Xlookup set'!$A$1:$R$1200,18,FALSE)),"")</f>
        <v/>
      </c>
    </row>
    <row r="568" spans="1:17">
      <c r="A568" t="str">
        <f>IFERROR(VLOOKUP('Xlookup set'!$S568,'Xlookup set'!$A$1:$R$1200,2,FALSE),"")</f>
        <v/>
      </c>
      <c r="B568" t="str">
        <f>IF(I568&lt;&gt;"",ドッグキャリー!$I$2,"")</f>
        <v/>
      </c>
      <c r="C568" t="str">
        <f t="shared" si="20"/>
        <v/>
      </c>
      <c r="D568" t="str">
        <f t="shared" si="21"/>
        <v/>
      </c>
      <c r="E568" t="str">
        <f>IFERROR(IF(VLOOKUP('Xlookup set'!$S568,'Xlookup set'!$A$1:$R$1200,6,FALSE)=0,"",VLOOKUP('Xlookup set'!$S568,'Xlookup set'!$A$1:$R$1200,6,FALSE)),"")</f>
        <v/>
      </c>
      <c r="F568" t="str">
        <f t="array" aca="1" ref="F568" ca="1">IFERROR(F(VLOOKUP('Xlookup set'!$S568,'Xlookup set'!$A$1:$R$1200,7,FALSE)=0,"",VLOOKUP('Xlookup set'!$S568,'Xlookup set'!$A$1:$R$1200,7,FALSE)),"")</f>
        <v/>
      </c>
      <c r="G568" t="str">
        <f>IFERROR(IF(VLOOKUP('Xlookup set'!$S568,'Xlookup set'!$A$1:$R$1200,8,FALSE)=0,"",VLOOKUP('Xlookup set'!$S568,'Xlookup set'!$A$1:$R$1200,8,FALSE)),"")</f>
        <v/>
      </c>
      <c r="H568" s="89" t="str">
        <f>IFERROR(IF(VLOOKUP('Xlookup set'!$S568,'Xlookup set'!$A$1:$R$1200,9,FALSE)=0,"",VLOOKUP('Xlookup set'!$S568,'Xlookup set'!$A$1:$R$1200,9,FALSE)),"")</f>
        <v/>
      </c>
      <c r="I568" t="str">
        <f>IFERROR(IF(VLOOKUP('Xlookup set'!$S568,'Xlookup set'!$A$1:$R$1200,10,FALSE)=0,"",VLOOKUP('Xlookup set'!$S568,'Xlookup set'!$A$1:$R$1200,10,FALSE)),"")</f>
        <v/>
      </c>
      <c r="J568" t="str">
        <f>IFERROR(IF(VLOOKUP('Xlookup set'!$S568,'Xlookup set'!$A$1:$R$1200,11,FALSE)=0,"",VLOOKUP('Xlookup set'!$S568,'Xlookup set'!$A$1:$R$1200,11,FALSE)),"")</f>
        <v/>
      </c>
      <c r="K568" t="str">
        <f>IFERROR(IF(VLOOKUP('Xlookup set'!$S568,'Xlookup set'!$A$1:$R$1200,12,FALSE)=0,"",VLOOKUP('Xlookup set'!$S568,'Xlookup set'!$A$1:$R$1200,12,FALSE)),"")</f>
        <v/>
      </c>
      <c r="L568" t="str">
        <f>IFERROR(IF(VLOOKUP('Xlookup set'!$S568,'Xlookup set'!$A$1:$R$1200,13,FALSE)=0,"",VLOOKUP('Xlookup set'!$S568,'Xlookup set'!$A$1:$R$1200,13,FALSE)),"")</f>
        <v/>
      </c>
      <c r="M568" t="str">
        <f>IFERROR(IF(VLOOKUP('Xlookup set'!$S568,'Xlookup set'!$A$1:$R$1200,14,FALSE)=0,"",VLOOKUP('Xlookup set'!$S568,'Xlookup set'!$A$1:$R$1200,14,FALSE)),"")</f>
        <v/>
      </c>
      <c r="N568" t="str">
        <f>IFERROR(IF(VLOOKUP('Xlookup set'!$S568,'Xlookup set'!$A$1:$R$1200,15,FALSE)=0,"",VLOOKUP('Xlookup set'!$S568,'Xlookup set'!$A$1:$R$1200,15,FALSE)),"")</f>
        <v/>
      </c>
      <c r="O568" t="str">
        <f>IFERROR(IF(VLOOKUP('Xlookup set'!$S568,'Xlookup set'!$A$1:$R$1200,16,FALSE)=0,"",VLOOKUP('Xlookup set'!$S568,'Xlookup set'!$A$1:$R$1200,16,FALSE)),"")</f>
        <v/>
      </c>
      <c r="P568" t="str">
        <f t="array" aca="1" ref="P568" ca="1">IFERROR(Y2IF(VLOOKUP('Xlookup set'!$S568,'Xlookup set'!$A$1:$R$1200,17,FALSE)=0,"",VLOOKUP('Xlookup set'!$S568,'Xlookup set'!$A$1:$R$1200,17,FALSE)),"")</f>
        <v/>
      </c>
      <c r="Q568" t="str">
        <f>IFERROR(IF(VLOOKUP('Xlookup set'!$S568,'Xlookup set'!$A$1:$R$1200,18,FALSE)=0,"",VLOOKUP('Xlookup set'!$S568,'Xlookup set'!$A$1:$R$1200,18,FALSE)),"")</f>
        <v/>
      </c>
    </row>
    <row r="569" spans="1:17">
      <c r="A569" t="str">
        <f>IFERROR(VLOOKUP('Xlookup set'!$S569,'Xlookup set'!$A$1:$R$1200,2,FALSE),"")</f>
        <v/>
      </c>
      <c r="B569" t="str">
        <f>IF(I569&lt;&gt;"",ドッグキャリー!$I$2,"")</f>
        <v/>
      </c>
      <c r="C569" t="str">
        <f t="shared" si="20"/>
        <v/>
      </c>
      <c r="D569" t="str">
        <f t="shared" si="21"/>
        <v/>
      </c>
      <c r="E569" t="str">
        <f>IFERROR(IF(VLOOKUP('Xlookup set'!$S569,'Xlookup set'!$A$1:$R$1200,6,FALSE)=0,"",VLOOKUP('Xlookup set'!$S569,'Xlookup set'!$A$1:$R$1200,6,FALSE)),"")</f>
        <v/>
      </c>
      <c r="F569" t="str">
        <f t="array" aca="1" ref="F569" ca="1">IFERROR(F(VLOOKUP('Xlookup set'!$S569,'Xlookup set'!$A$1:$R$1200,7,FALSE)=0,"",VLOOKUP('Xlookup set'!$S569,'Xlookup set'!$A$1:$R$1200,7,FALSE)),"")</f>
        <v/>
      </c>
      <c r="G569" t="str">
        <f>IFERROR(IF(VLOOKUP('Xlookup set'!$S569,'Xlookup set'!$A$1:$R$1200,8,FALSE)=0,"",VLOOKUP('Xlookup set'!$S569,'Xlookup set'!$A$1:$R$1200,8,FALSE)),"")</f>
        <v/>
      </c>
      <c r="H569" s="89" t="str">
        <f>IFERROR(IF(VLOOKUP('Xlookup set'!$S569,'Xlookup set'!$A$1:$R$1200,9,FALSE)=0,"",VLOOKUP('Xlookup set'!$S569,'Xlookup set'!$A$1:$R$1200,9,FALSE)),"")</f>
        <v/>
      </c>
      <c r="I569" t="str">
        <f>IFERROR(IF(VLOOKUP('Xlookup set'!$S569,'Xlookup set'!$A$1:$R$1200,10,FALSE)=0,"",VLOOKUP('Xlookup set'!$S569,'Xlookup set'!$A$1:$R$1200,10,FALSE)),"")</f>
        <v/>
      </c>
      <c r="J569" t="str">
        <f>IFERROR(IF(VLOOKUP('Xlookup set'!$S569,'Xlookup set'!$A$1:$R$1200,11,FALSE)=0,"",VLOOKUP('Xlookup set'!$S569,'Xlookup set'!$A$1:$R$1200,11,FALSE)),"")</f>
        <v/>
      </c>
      <c r="K569" t="str">
        <f>IFERROR(IF(VLOOKUP('Xlookup set'!$S569,'Xlookup set'!$A$1:$R$1200,12,FALSE)=0,"",VLOOKUP('Xlookup set'!$S569,'Xlookup set'!$A$1:$R$1200,12,FALSE)),"")</f>
        <v/>
      </c>
      <c r="L569" t="str">
        <f>IFERROR(IF(VLOOKUP('Xlookup set'!$S569,'Xlookup set'!$A$1:$R$1200,13,FALSE)=0,"",VLOOKUP('Xlookup set'!$S569,'Xlookup set'!$A$1:$R$1200,13,FALSE)),"")</f>
        <v/>
      </c>
      <c r="M569" t="str">
        <f>IFERROR(IF(VLOOKUP('Xlookup set'!$S569,'Xlookup set'!$A$1:$R$1200,14,FALSE)=0,"",VLOOKUP('Xlookup set'!$S569,'Xlookup set'!$A$1:$R$1200,14,FALSE)),"")</f>
        <v/>
      </c>
      <c r="N569" t="str">
        <f>IFERROR(IF(VLOOKUP('Xlookup set'!$S569,'Xlookup set'!$A$1:$R$1200,15,FALSE)=0,"",VLOOKUP('Xlookup set'!$S569,'Xlookup set'!$A$1:$R$1200,15,FALSE)),"")</f>
        <v/>
      </c>
      <c r="O569" t="str">
        <f>IFERROR(IF(VLOOKUP('Xlookup set'!$S569,'Xlookup set'!$A$1:$R$1200,16,FALSE)=0,"",VLOOKUP('Xlookup set'!$S569,'Xlookup set'!$A$1:$R$1200,16,FALSE)),"")</f>
        <v/>
      </c>
      <c r="P569" t="str">
        <f t="array" aca="1" ref="P569" ca="1">IFERROR(Y2IF(VLOOKUP('Xlookup set'!$S569,'Xlookup set'!$A$1:$R$1200,17,FALSE)=0,"",VLOOKUP('Xlookup set'!$S569,'Xlookup set'!$A$1:$R$1200,17,FALSE)),"")</f>
        <v/>
      </c>
      <c r="Q569" t="str">
        <f>IFERROR(IF(VLOOKUP('Xlookup set'!$S569,'Xlookup set'!$A$1:$R$1200,18,FALSE)=0,"",VLOOKUP('Xlookup set'!$S569,'Xlookup set'!$A$1:$R$1200,18,FALSE)),"")</f>
        <v/>
      </c>
    </row>
    <row r="570" spans="1:17">
      <c r="A570" t="str">
        <f>IFERROR(VLOOKUP('Xlookup set'!$S570,'Xlookup set'!$A$1:$R$1200,2,FALSE),"")</f>
        <v/>
      </c>
      <c r="B570" t="str">
        <f>IF(I570&lt;&gt;"",ドッグキャリー!$I$2,"")</f>
        <v/>
      </c>
      <c r="C570" t="str">
        <f t="shared" si="20"/>
        <v/>
      </c>
      <c r="D570" t="str">
        <f t="shared" si="21"/>
        <v/>
      </c>
      <c r="E570" t="str">
        <f>IFERROR(IF(VLOOKUP('Xlookup set'!$S570,'Xlookup set'!$A$1:$R$1200,6,FALSE)=0,"",VLOOKUP('Xlookup set'!$S570,'Xlookup set'!$A$1:$R$1200,6,FALSE)),"")</f>
        <v/>
      </c>
      <c r="F570" t="str">
        <f t="array" aca="1" ref="F570" ca="1">IFERROR(F(VLOOKUP('Xlookup set'!$S570,'Xlookup set'!$A$1:$R$1200,7,FALSE)=0,"",VLOOKUP('Xlookup set'!$S570,'Xlookup set'!$A$1:$R$1200,7,FALSE)),"")</f>
        <v/>
      </c>
      <c r="G570" t="str">
        <f>IFERROR(IF(VLOOKUP('Xlookup set'!$S570,'Xlookup set'!$A$1:$R$1200,8,FALSE)=0,"",VLOOKUP('Xlookup set'!$S570,'Xlookup set'!$A$1:$R$1200,8,FALSE)),"")</f>
        <v/>
      </c>
      <c r="H570" s="89" t="str">
        <f>IFERROR(IF(VLOOKUP('Xlookup set'!$S570,'Xlookup set'!$A$1:$R$1200,9,FALSE)=0,"",VLOOKUP('Xlookup set'!$S570,'Xlookup set'!$A$1:$R$1200,9,FALSE)),"")</f>
        <v/>
      </c>
      <c r="I570" t="str">
        <f>IFERROR(IF(VLOOKUP('Xlookup set'!$S570,'Xlookup set'!$A$1:$R$1200,10,FALSE)=0,"",VLOOKUP('Xlookup set'!$S570,'Xlookup set'!$A$1:$R$1200,10,FALSE)),"")</f>
        <v/>
      </c>
      <c r="J570" t="str">
        <f>IFERROR(IF(VLOOKUP('Xlookup set'!$S570,'Xlookup set'!$A$1:$R$1200,11,FALSE)=0,"",VLOOKUP('Xlookup set'!$S570,'Xlookup set'!$A$1:$R$1200,11,FALSE)),"")</f>
        <v/>
      </c>
      <c r="K570" t="str">
        <f>IFERROR(IF(VLOOKUP('Xlookup set'!$S570,'Xlookup set'!$A$1:$R$1200,12,FALSE)=0,"",VLOOKUP('Xlookup set'!$S570,'Xlookup set'!$A$1:$R$1200,12,FALSE)),"")</f>
        <v/>
      </c>
      <c r="L570" t="str">
        <f>IFERROR(IF(VLOOKUP('Xlookup set'!$S570,'Xlookup set'!$A$1:$R$1200,13,FALSE)=0,"",VLOOKUP('Xlookup set'!$S570,'Xlookup set'!$A$1:$R$1200,13,FALSE)),"")</f>
        <v/>
      </c>
      <c r="M570" t="str">
        <f>IFERROR(IF(VLOOKUP('Xlookup set'!$S570,'Xlookup set'!$A$1:$R$1200,14,FALSE)=0,"",VLOOKUP('Xlookup set'!$S570,'Xlookup set'!$A$1:$R$1200,14,FALSE)),"")</f>
        <v/>
      </c>
      <c r="N570" t="str">
        <f>IFERROR(IF(VLOOKUP('Xlookup set'!$S570,'Xlookup set'!$A$1:$R$1200,15,FALSE)=0,"",VLOOKUP('Xlookup set'!$S570,'Xlookup set'!$A$1:$R$1200,15,FALSE)),"")</f>
        <v/>
      </c>
      <c r="O570" t="str">
        <f>IFERROR(IF(VLOOKUP('Xlookup set'!$S570,'Xlookup set'!$A$1:$R$1200,16,FALSE)=0,"",VLOOKUP('Xlookup set'!$S570,'Xlookup set'!$A$1:$R$1200,16,FALSE)),"")</f>
        <v/>
      </c>
      <c r="P570" t="str">
        <f t="array" aca="1" ref="P570" ca="1">IFERROR(Y2IF(VLOOKUP('Xlookup set'!$S570,'Xlookup set'!$A$1:$R$1200,17,FALSE)=0,"",VLOOKUP('Xlookup set'!$S570,'Xlookup set'!$A$1:$R$1200,17,FALSE)),"")</f>
        <v/>
      </c>
      <c r="Q570" t="str">
        <f>IFERROR(IF(VLOOKUP('Xlookup set'!$S570,'Xlookup set'!$A$1:$R$1200,18,FALSE)=0,"",VLOOKUP('Xlookup set'!$S570,'Xlookup set'!$A$1:$R$1200,18,FALSE)),"")</f>
        <v/>
      </c>
    </row>
    <row r="571" spans="1:17">
      <c r="A571" t="str">
        <f>IFERROR(VLOOKUP('Xlookup set'!$S571,'Xlookup set'!$A$1:$R$1200,2,FALSE),"")</f>
        <v/>
      </c>
      <c r="B571" t="str">
        <f>IF(I571&lt;&gt;"",ドッグキャリー!$I$2,"")</f>
        <v/>
      </c>
      <c r="C571" t="str">
        <f t="shared" si="20"/>
        <v/>
      </c>
      <c r="D571" t="str">
        <f t="shared" si="21"/>
        <v/>
      </c>
      <c r="E571" t="str">
        <f>IFERROR(IF(VLOOKUP('Xlookup set'!$S571,'Xlookup set'!$A$1:$R$1200,6,FALSE)=0,"",VLOOKUP('Xlookup set'!$S571,'Xlookup set'!$A$1:$R$1200,6,FALSE)),"")</f>
        <v/>
      </c>
      <c r="F571" t="str">
        <f t="array" aca="1" ref="F571" ca="1">IFERROR(F(VLOOKUP('Xlookup set'!$S571,'Xlookup set'!$A$1:$R$1200,7,FALSE)=0,"",VLOOKUP('Xlookup set'!$S571,'Xlookup set'!$A$1:$R$1200,7,FALSE)),"")</f>
        <v/>
      </c>
      <c r="G571" t="str">
        <f>IFERROR(IF(VLOOKUP('Xlookup set'!$S571,'Xlookup set'!$A$1:$R$1200,8,FALSE)=0,"",VLOOKUP('Xlookup set'!$S571,'Xlookup set'!$A$1:$R$1200,8,FALSE)),"")</f>
        <v/>
      </c>
      <c r="H571" s="89" t="str">
        <f>IFERROR(IF(VLOOKUP('Xlookup set'!$S571,'Xlookup set'!$A$1:$R$1200,9,FALSE)=0,"",VLOOKUP('Xlookup set'!$S571,'Xlookup set'!$A$1:$R$1200,9,FALSE)),"")</f>
        <v/>
      </c>
      <c r="I571" t="str">
        <f>IFERROR(IF(VLOOKUP('Xlookup set'!$S571,'Xlookup set'!$A$1:$R$1200,10,FALSE)=0,"",VLOOKUP('Xlookup set'!$S571,'Xlookup set'!$A$1:$R$1200,10,FALSE)),"")</f>
        <v/>
      </c>
      <c r="J571" t="str">
        <f>IFERROR(IF(VLOOKUP('Xlookup set'!$S571,'Xlookup set'!$A$1:$R$1200,11,FALSE)=0,"",VLOOKUP('Xlookup set'!$S571,'Xlookup set'!$A$1:$R$1200,11,FALSE)),"")</f>
        <v/>
      </c>
      <c r="K571" t="str">
        <f>IFERROR(IF(VLOOKUP('Xlookup set'!$S571,'Xlookup set'!$A$1:$R$1200,12,FALSE)=0,"",VLOOKUP('Xlookup set'!$S571,'Xlookup set'!$A$1:$R$1200,12,FALSE)),"")</f>
        <v/>
      </c>
      <c r="L571" t="str">
        <f>IFERROR(IF(VLOOKUP('Xlookup set'!$S571,'Xlookup set'!$A$1:$R$1200,13,FALSE)=0,"",VLOOKUP('Xlookup set'!$S571,'Xlookup set'!$A$1:$R$1200,13,FALSE)),"")</f>
        <v/>
      </c>
      <c r="M571" t="str">
        <f>IFERROR(IF(VLOOKUP('Xlookup set'!$S571,'Xlookup set'!$A$1:$R$1200,14,FALSE)=0,"",VLOOKUP('Xlookup set'!$S571,'Xlookup set'!$A$1:$R$1200,14,FALSE)),"")</f>
        <v/>
      </c>
      <c r="N571" t="str">
        <f>IFERROR(IF(VLOOKUP('Xlookup set'!$S571,'Xlookup set'!$A$1:$R$1200,15,FALSE)=0,"",VLOOKUP('Xlookup set'!$S571,'Xlookup set'!$A$1:$R$1200,15,FALSE)),"")</f>
        <v/>
      </c>
      <c r="O571" t="str">
        <f>IFERROR(IF(VLOOKUP('Xlookup set'!$S571,'Xlookup set'!$A$1:$R$1200,16,FALSE)=0,"",VLOOKUP('Xlookup set'!$S571,'Xlookup set'!$A$1:$R$1200,16,FALSE)),"")</f>
        <v/>
      </c>
      <c r="P571" t="str">
        <f t="array" aca="1" ref="P571" ca="1">IFERROR(Y2IF(VLOOKUP('Xlookup set'!$S571,'Xlookup set'!$A$1:$R$1200,17,FALSE)=0,"",VLOOKUP('Xlookup set'!$S571,'Xlookup set'!$A$1:$R$1200,17,FALSE)),"")</f>
        <v/>
      </c>
      <c r="Q571" t="str">
        <f>IFERROR(IF(VLOOKUP('Xlookup set'!$S571,'Xlookup set'!$A$1:$R$1200,18,FALSE)=0,"",VLOOKUP('Xlookup set'!$S571,'Xlookup set'!$A$1:$R$1200,18,FALSE)),"")</f>
        <v/>
      </c>
    </row>
    <row r="572" spans="1:17">
      <c r="A572" t="str">
        <f>IFERROR(VLOOKUP('Xlookup set'!$S572,'Xlookup set'!$A$1:$R$1200,2,FALSE),"")</f>
        <v/>
      </c>
      <c r="B572" t="str">
        <f>IF(I572&lt;&gt;"",ドッグキャリー!$I$2,"")</f>
        <v/>
      </c>
      <c r="C572" t="str">
        <f t="shared" si="20"/>
        <v/>
      </c>
      <c r="D572" t="str">
        <f t="shared" si="21"/>
        <v/>
      </c>
      <c r="E572" t="str">
        <f>IFERROR(IF(VLOOKUP('Xlookup set'!$S572,'Xlookup set'!$A$1:$R$1200,6,FALSE)=0,"",VLOOKUP('Xlookup set'!$S572,'Xlookup set'!$A$1:$R$1200,6,FALSE)),"")</f>
        <v/>
      </c>
      <c r="F572" t="str">
        <f t="array" aca="1" ref="F572" ca="1">IFERROR(F(VLOOKUP('Xlookup set'!$S572,'Xlookup set'!$A$1:$R$1200,7,FALSE)=0,"",VLOOKUP('Xlookup set'!$S572,'Xlookup set'!$A$1:$R$1200,7,FALSE)),"")</f>
        <v/>
      </c>
      <c r="G572" t="str">
        <f>IFERROR(IF(VLOOKUP('Xlookup set'!$S572,'Xlookup set'!$A$1:$R$1200,8,FALSE)=0,"",VLOOKUP('Xlookup set'!$S572,'Xlookup set'!$A$1:$R$1200,8,FALSE)),"")</f>
        <v/>
      </c>
      <c r="H572" s="89" t="str">
        <f>IFERROR(IF(VLOOKUP('Xlookup set'!$S572,'Xlookup set'!$A$1:$R$1200,9,FALSE)=0,"",VLOOKUP('Xlookup set'!$S572,'Xlookup set'!$A$1:$R$1200,9,FALSE)),"")</f>
        <v/>
      </c>
      <c r="I572" t="str">
        <f>IFERROR(IF(VLOOKUP('Xlookup set'!$S572,'Xlookup set'!$A$1:$R$1200,10,FALSE)=0,"",VLOOKUP('Xlookup set'!$S572,'Xlookup set'!$A$1:$R$1200,10,FALSE)),"")</f>
        <v/>
      </c>
      <c r="J572" t="str">
        <f>IFERROR(IF(VLOOKUP('Xlookup set'!$S572,'Xlookup set'!$A$1:$R$1200,11,FALSE)=0,"",VLOOKUP('Xlookup set'!$S572,'Xlookup set'!$A$1:$R$1200,11,FALSE)),"")</f>
        <v/>
      </c>
      <c r="K572" t="str">
        <f>IFERROR(IF(VLOOKUP('Xlookup set'!$S572,'Xlookup set'!$A$1:$R$1200,12,FALSE)=0,"",VLOOKUP('Xlookup set'!$S572,'Xlookup set'!$A$1:$R$1200,12,FALSE)),"")</f>
        <v/>
      </c>
      <c r="L572" t="str">
        <f>IFERROR(IF(VLOOKUP('Xlookup set'!$S572,'Xlookup set'!$A$1:$R$1200,13,FALSE)=0,"",VLOOKUP('Xlookup set'!$S572,'Xlookup set'!$A$1:$R$1200,13,FALSE)),"")</f>
        <v/>
      </c>
      <c r="M572" t="str">
        <f>IFERROR(IF(VLOOKUP('Xlookup set'!$S572,'Xlookup set'!$A$1:$R$1200,14,FALSE)=0,"",VLOOKUP('Xlookup set'!$S572,'Xlookup set'!$A$1:$R$1200,14,FALSE)),"")</f>
        <v/>
      </c>
      <c r="N572" t="str">
        <f>IFERROR(IF(VLOOKUP('Xlookup set'!$S572,'Xlookup set'!$A$1:$R$1200,15,FALSE)=0,"",VLOOKUP('Xlookup set'!$S572,'Xlookup set'!$A$1:$R$1200,15,FALSE)),"")</f>
        <v/>
      </c>
      <c r="O572" t="str">
        <f>IFERROR(IF(VLOOKUP('Xlookup set'!$S572,'Xlookup set'!$A$1:$R$1200,16,FALSE)=0,"",VLOOKUP('Xlookup set'!$S572,'Xlookup set'!$A$1:$R$1200,16,FALSE)),"")</f>
        <v/>
      </c>
      <c r="P572" t="str">
        <f t="array" aca="1" ref="P572" ca="1">IFERROR(Y2IF(VLOOKUP('Xlookup set'!$S572,'Xlookup set'!$A$1:$R$1200,17,FALSE)=0,"",VLOOKUP('Xlookup set'!$S572,'Xlookup set'!$A$1:$R$1200,17,FALSE)),"")</f>
        <v/>
      </c>
      <c r="Q572" t="str">
        <f>IFERROR(IF(VLOOKUP('Xlookup set'!$S572,'Xlookup set'!$A$1:$R$1200,18,FALSE)=0,"",VLOOKUP('Xlookup set'!$S572,'Xlookup set'!$A$1:$R$1200,18,FALSE)),"")</f>
        <v/>
      </c>
    </row>
    <row r="573" spans="1:17">
      <c r="A573" t="str">
        <f>IFERROR(VLOOKUP('Xlookup set'!$S573,'Xlookup set'!$A$1:$R$1200,2,FALSE),"")</f>
        <v/>
      </c>
      <c r="B573" t="str">
        <f>IF(I573&lt;&gt;"",ドッグキャリー!$I$2,"")</f>
        <v/>
      </c>
      <c r="C573" t="str">
        <f t="shared" si="20"/>
        <v/>
      </c>
      <c r="D573" t="str">
        <f t="shared" si="21"/>
        <v/>
      </c>
      <c r="E573" t="str">
        <f>IFERROR(IF(VLOOKUP('Xlookup set'!$S573,'Xlookup set'!$A$1:$R$1200,6,FALSE)=0,"",VLOOKUP('Xlookup set'!$S573,'Xlookup set'!$A$1:$R$1200,6,FALSE)),"")</f>
        <v/>
      </c>
      <c r="F573" t="str">
        <f t="array" aca="1" ref="F573" ca="1">IFERROR(F(VLOOKUP('Xlookup set'!$S573,'Xlookup set'!$A$1:$R$1200,7,FALSE)=0,"",VLOOKUP('Xlookup set'!$S573,'Xlookup set'!$A$1:$R$1200,7,FALSE)),"")</f>
        <v/>
      </c>
      <c r="G573" t="str">
        <f>IFERROR(IF(VLOOKUP('Xlookup set'!$S573,'Xlookup set'!$A$1:$R$1200,8,FALSE)=0,"",VLOOKUP('Xlookup set'!$S573,'Xlookup set'!$A$1:$R$1200,8,FALSE)),"")</f>
        <v/>
      </c>
      <c r="H573" s="89" t="str">
        <f>IFERROR(IF(VLOOKUP('Xlookup set'!$S573,'Xlookup set'!$A$1:$R$1200,9,FALSE)=0,"",VLOOKUP('Xlookup set'!$S573,'Xlookup set'!$A$1:$R$1200,9,FALSE)),"")</f>
        <v/>
      </c>
      <c r="I573" t="str">
        <f>IFERROR(IF(VLOOKUP('Xlookup set'!$S573,'Xlookup set'!$A$1:$R$1200,10,FALSE)=0,"",VLOOKUP('Xlookup set'!$S573,'Xlookup set'!$A$1:$R$1200,10,FALSE)),"")</f>
        <v/>
      </c>
      <c r="J573" t="str">
        <f>IFERROR(IF(VLOOKUP('Xlookup set'!$S573,'Xlookup set'!$A$1:$R$1200,11,FALSE)=0,"",VLOOKUP('Xlookup set'!$S573,'Xlookup set'!$A$1:$R$1200,11,FALSE)),"")</f>
        <v/>
      </c>
      <c r="K573" t="str">
        <f>IFERROR(IF(VLOOKUP('Xlookup set'!$S573,'Xlookup set'!$A$1:$R$1200,12,FALSE)=0,"",VLOOKUP('Xlookup set'!$S573,'Xlookup set'!$A$1:$R$1200,12,FALSE)),"")</f>
        <v/>
      </c>
      <c r="L573" t="str">
        <f>IFERROR(IF(VLOOKUP('Xlookup set'!$S573,'Xlookup set'!$A$1:$R$1200,13,FALSE)=0,"",VLOOKUP('Xlookup set'!$S573,'Xlookup set'!$A$1:$R$1200,13,FALSE)),"")</f>
        <v/>
      </c>
      <c r="M573" t="str">
        <f>IFERROR(IF(VLOOKUP('Xlookup set'!$S573,'Xlookup set'!$A$1:$R$1200,14,FALSE)=0,"",VLOOKUP('Xlookup set'!$S573,'Xlookup set'!$A$1:$R$1200,14,FALSE)),"")</f>
        <v/>
      </c>
      <c r="N573" t="str">
        <f>IFERROR(IF(VLOOKUP('Xlookup set'!$S573,'Xlookup set'!$A$1:$R$1200,15,FALSE)=0,"",VLOOKUP('Xlookup set'!$S573,'Xlookup set'!$A$1:$R$1200,15,FALSE)),"")</f>
        <v/>
      </c>
      <c r="O573" t="str">
        <f>IFERROR(IF(VLOOKUP('Xlookup set'!$S573,'Xlookup set'!$A$1:$R$1200,16,FALSE)=0,"",VLOOKUP('Xlookup set'!$S573,'Xlookup set'!$A$1:$R$1200,16,FALSE)),"")</f>
        <v/>
      </c>
      <c r="P573" t="str">
        <f t="array" aca="1" ref="P573" ca="1">IFERROR(Y2IF(VLOOKUP('Xlookup set'!$S573,'Xlookup set'!$A$1:$R$1200,17,FALSE)=0,"",VLOOKUP('Xlookup set'!$S573,'Xlookup set'!$A$1:$R$1200,17,FALSE)),"")</f>
        <v/>
      </c>
      <c r="Q573" t="str">
        <f>IFERROR(IF(VLOOKUP('Xlookup set'!$S573,'Xlookup set'!$A$1:$R$1200,18,FALSE)=0,"",VLOOKUP('Xlookup set'!$S573,'Xlookup set'!$A$1:$R$1200,18,FALSE)),"")</f>
        <v/>
      </c>
    </row>
    <row r="574" spans="1:17">
      <c r="A574" t="str">
        <f>IFERROR(VLOOKUP('Xlookup set'!$S574,'Xlookup set'!$A$1:$R$1200,2,FALSE),"")</f>
        <v/>
      </c>
      <c r="B574" t="str">
        <f>IF(I574&lt;&gt;"",ドッグキャリー!$I$2,"")</f>
        <v/>
      </c>
      <c r="C574" t="str">
        <f t="shared" si="20"/>
        <v/>
      </c>
      <c r="D574" t="str">
        <f t="shared" si="21"/>
        <v/>
      </c>
      <c r="E574" t="str">
        <f>IFERROR(IF(VLOOKUP('Xlookup set'!$S574,'Xlookup set'!$A$1:$R$1200,6,FALSE)=0,"",VLOOKUP('Xlookup set'!$S574,'Xlookup set'!$A$1:$R$1200,6,FALSE)),"")</f>
        <v/>
      </c>
      <c r="F574" t="str">
        <f t="array" aca="1" ref="F574" ca="1">IFERROR(F(VLOOKUP('Xlookup set'!$S574,'Xlookup set'!$A$1:$R$1200,7,FALSE)=0,"",VLOOKUP('Xlookup set'!$S574,'Xlookup set'!$A$1:$R$1200,7,FALSE)),"")</f>
        <v/>
      </c>
      <c r="G574" t="str">
        <f>IFERROR(IF(VLOOKUP('Xlookup set'!$S574,'Xlookup set'!$A$1:$R$1200,8,FALSE)=0,"",VLOOKUP('Xlookup set'!$S574,'Xlookup set'!$A$1:$R$1200,8,FALSE)),"")</f>
        <v/>
      </c>
      <c r="H574" s="89" t="str">
        <f>IFERROR(IF(VLOOKUP('Xlookup set'!$S574,'Xlookup set'!$A$1:$R$1200,9,FALSE)=0,"",VLOOKUP('Xlookup set'!$S574,'Xlookup set'!$A$1:$R$1200,9,FALSE)),"")</f>
        <v/>
      </c>
      <c r="I574" t="str">
        <f>IFERROR(IF(VLOOKUP('Xlookup set'!$S574,'Xlookup set'!$A$1:$R$1200,10,FALSE)=0,"",VLOOKUP('Xlookup set'!$S574,'Xlookup set'!$A$1:$R$1200,10,FALSE)),"")</f>
        <v/>
      </c>
      <c r="J574" t="str">
        <f>IFERROR(IF(VLOOKUP('Xlookup set'!$S574,'Xlookup set'!$A$1:$R$1200,11,FALSE)=0,"",VLOOKUP('Xlookup set'!$S574,'Xlookup set'!$A$1:$R$1200,11,FALSE)),"")</f>
        <v/>
      </c>
      <c r="K574" t="str">
        <f>IFERROR(IF(VLOOKUP('Xlookup set'!$S574,'Xlookup set'!$A$1:$R$1200,12,FALSE)=0,"",VLOOKUP('Xlookup set'!$S574,'Xlookup set'!$A$1:$R$1200,12,FALSE)),"")</f>
        <v/>
      </c>
      <c r="L574" t="str">
        <f>IFERROR(IF(VLOOKUP('Xlookup set'!$S574,'Xlookup set'!$A$1:$R$1200,13,FALSE)=0,"",VLOOKUP('Xlookup set'!$S574,'Xlookup set'!$A$1:$R$1200,13,FALSE)),"")</f>
        <v/>
      </c>
      <c r="M574" t="str">
        <f>IFERROR(IF(VLOOKUP('Xlookup set'!$S574,'Xlookup set'!$A$1:$R$1200,14,FALSE)=0,"",VLOOKUP('Xlookup set'!$S574,'Xlookup set'!$A$1:$R$1200,14,FALSE)),"")</f>
        <v/>
      </c>
      <c r="N574" t="str">
        <f>IFERROR(IF(VLOOKUP('Xlookup set'!$S574,'Xlookup set'!$A$1:$R$1200,15,FALSE)=0,"",VLOOKUP('Xlookup set'!$S574,'Xlookup set'!$A$1:$R$1200,15,FALSE)),"")</f>
        <v/>
      </c>
      <c r="O574" t="str">
        <f>IFERROR(IF(VLOOKUP('Xlookup set'!$S574,'Xlookup set'!$A$1:$R$1200,16,FALSE)=0,"",VLOOKUP('Xlookup set'!$S574,'Xlookup set'!$A$1:$R$1200,16,FALSE)),"")</f>
        <v/>
      </c>
      <c r="P574" t="str">
        <f t="array" aca="1" ref="P574" ca="1">IFERROR(Y2IF(VLOOKUP('Xlookup set'!$S574,'Xlookup set'!$A$1:$R$1200,17,FALSE)=0,"",VLOOKUP('Xlookup set'!$S574,'Xlookup set'!$A$1:$R$1200,17,FALSE)),"")</f>
        <v/>
      </c>
      <c r="Q574" t="str">
        <f>IFERROR(IF(VLOOKUP('Xlookup set'!$S574,'Xlookup set'!$A$1:$R$1200,18,FALSE)=0,"",VLOOKUP('Xlookup set'!$S574,'Xlookup set'!$A$1:$R$1200,18,FALSE)),"")</f>
        <v/>
      </c>
    </row>
    <row r="575" spans="1:17">
      <c r="A575" t="str">
        <f>IFERROR(VLOOKUP('Xlookup set'!$S575,'Xlookup set'!$A$1:$R$1200,2,FALSE),"")</f>
        <v/>
      </c>
      <c r="B575" t="str">
        <f>IF(I575&lt;&gt;"",ドッグキャリー!$I$2,"")</f>
        <v/>
      </c>
      <c r="C575" t="str">
        <f t="shared" si="20"/>
        <v/>
      </c>
      <c r="D575" t="str">
        <f t="shared" si="21"/>
        <v/>
      </c>
      <c r="E575" t="str">
        <f>IFERROR(IF(VLOOKUP('Xlookup set'!$S575,'Xlookup set'!$A$1:$R$1200,6,FALSE)=0,"",VLOOKUP('Xlookup set'!$S575,'Xlookup set'!$A$1:$R$1200,6,FALSE)),"")</f>
        <v/>
      </c>
      <c r="F575" t="str">
        <f t="array" aca="1" ref="F575" ca="1">IFERROR(F(VLOOKUP('Xlookup set'!$S575,'Xlookup set'!$A$1:$R$1200,7,FALSE)=0,"",VLOOKUP('Xlookup set'!$S575,'Xlookup set'!$A$1:$R$1200,7,FALSE)),"")</f>
        <v/>
      </c>
      <c r="G575" t="str">
        <f>IFERROR(IF(VLOOKUP('Xlookup set'!$S575,'Xlookup set'!$A$1:$R$1200,8,FALSE)=0,"",VLOOKUP('Xlookup set'!$S575,'Xlookup set'!$A$1:$R$1200,8,FALSE)),"")</f>
        <v/>
      </c>
      <c r="H575" s="89" t="str">
        <f>IFERROR(IF(VLOOKUP('Xlookup set'!$S575,'Xlookup set'!$A$1:$R$1200,9,FALSE)=0,"",VLOOKUP('Xlookup set'!$S575,'Xlookup set'!$A$1:$R$1200,9,FALSE)),"")</f>
        <v/>
      </c>
      <c r="I575" t="str">
        <f>IFERROR(IF(VLOOKUP('Xlookup set'!$S575,'Xlookup set'!$A$1:$R$1200,10,FALSE)=0,"",VLOOKUP('Xlookup set'!$S575,'Xlookup set'!$A$1:$R$1200,10,FALSE)),"")</f>
        <v/>
      </c>
      <c r="J575" t="str">
        <f>IFERROR(IF(VLOOKUP('Xlookup set'!$S575,'Xlookup set'!$A$1:$R$1200,11,FALSE)=0,"",VLOOKUP('Xlookup set'!$S575,'Xlookup set'!$A$1:$R$1200,11,FALSE)),"")</f>
        <v/>
      </c>
      <c r="K575" t="str">
        <f>IFERROR(IF(VLOOKUP('Xlookup set'!$S575,'Xlookup set'!$A$1:$R$1200,12,FALSE)=0,"",VLOOKUP('Xlookup set'!$S575,'Xlookup set'!$A$1:$R$1200,12,FALSE)),"")</f>
        <v/>
      </c>
      <c r="L575" t="str">
        <f>IFERROR(IF(VLOOKUP('Xlookup set'!$S575,'Xlookup set'!$A$1:$R$1200,13,FALSE)=0,"",VLOOKUP('Xlookup set'!$S575,'Xlookup set'!$A$1:$R$1200,13,FALSE)),"")</f>
        <v/>
      </c>
      <c r="M575" t="str">
        <f>IFERROR(IF(VLOOKUP('Xlookup set'!$S575,'Xlookup set'!$A$1:$R$1200,14,FALSE)=0,"",VLOOKUP('Xlookup set'!$S575,'Xlookup set'!$A$1:$R$1200,14,FALSE)),"")</f>
        <v/>
      </c>
      <c r="N575" t="str">
        <f>IFERROR(IF(VLOOKUP('Xlookup set'!$S575,'Xlookup set'!$A$1:$R$1200,15,FALSE)=0,"",VLOOKUP('Xlookup set'!$S575,'Xlookup set'!$A$1:$R$1200,15,FALSE)),"")</f>
        <v/>
      </c>
      <c r="O575" t="str">
        <f>IFERROR(IF(VLOOKUP('Xlookup set'!$S575,'Xlookup set'!$A$1:$R$1200,16,FALSE)=0,"",VLOOKUP('Xlookup set'!$S575,'Xlookup set'!$A$1:$R$1200,16,FALSE)),"")</f>
        <v/>
      </c>
      <c r="P575" t="str">
        <f t="array" aca="1" ref="P575" ca="1">IFERROR(Y2IF(VLOOKUP('Xlookup set'!$S575,'Xlookup set'!$A$1:$R$1200,17,FALSE)=0,"",VLOOKUP('Xlookup set'!$S575,'Xlookup set'!$A$1:$R$1200,17,FALSE)),"")</f>
        <v/>
      </c>
      <c r="Q575" t="str">
        <f>IFERROR(IF(VLOOKUP('Xlookup set'!$S575,'Xlookup set'!$A$1:$R$1200,18,FALSE)=0,"",VLOOKUP('Xlookup set'!$S575,'Xlookup set'!$A$1:$R$1200,18,FALSE)),"")</f>
        <v/>
      </c>
    </row>
    <row r="576" spans="1:17">
      <c r="A576" t="str">
        <f>IFERROR(VLOOKUP('Xlookup set'!$S576,'Xlookup set'!$A$1:$R$1200,2,FALSE),"")</f>
        <v/>
      </c>
      <c r="B576" t="str">
        <f>IF(I576&lt;&gt;"",ドッグキャリー!$I$2,"")</f>
        <v/>
      </c>
      <c r="C576" t="str">
        <f t="shared" si="20"/>
        <v/>
      </c>
      <c r="D576" t="str">
        <f t="shared" si="21"/>
        <v/>
      </c>
      <c r="E576" t="str">
        <f>IFERROR(IF(VLOOKUP('Xlookup set'!$S576,'Xlookup set'!$A$1:$R$1200,6,FALSE)=0,"",VLOOKUP('Xlookup set'!$S576,'Xlookup set'!$A$1:$R$1200,6,FALSE)),"")</f>
        <v/>
      </c>
      <c r="F576" t="str">
        <f t="array" aca="1" ref="F576" ca="1">IFERROR(F(VLOOKUP('Xlookup set'!$S576,'Xlookup set'!$A$1:$R$1200,7,FALSE)=0,"",VLOOKUP('Xlookup set'!$S576,'Xlookup set'!$A$1:$R$1200,7,FALSE)),"")</f>
        <v/>
      </c>
      <c r="G576" t="str">
        <f>IFERROR(IF(VLOOKUP('Xlookup set'!$S576,'Xlookup set'!$A$1:$R$1200,8,FALSE)=0,"",VLOOKUP('Xlookup set'!$S576,'Xlookup set'!$A$1:$R$1200,8,FALSE)),"")</f>
        <v/>
      </c>
      <c r="H576" s="89" t="str">
        <f>IFERROR(IF(VLOOKUP('Xlookup set'!$S576,'Xlookup set'!$A$1:$R$1200,9,FALSE)=0,"",VLOOKUP('Xlookup set'!$S576,'Xlookup set'!$A$1:$R$1200,9,FALSE)),"")</f>
        <v/>
      </c>
      <c r="I576" t="str">
        <f>IFERROR(IF(VLOOKUP('Xlookup set'!$S576,'Xlookup set'!$A$1:$R$1200,10,FALSE)=0,"",VLOOKUP('Xlookup set'!$S576,'Xlookup set'!$A$1:$R$1200,10,FALSE)),"")</f>
        <v/>
      </c>
      <c r="J576" t="str">
        <f>IFERROR(IF(VLOOKUP('Xlookup set'!$S576,'Xlookup set'!$A$1:$R$1200,11,FALSE)=0,"",VLOOKUP('Xlookup set'!$S576,'Xlookup set'!$A$1:$R$1200,11,FALSE)),"")</f>
        <v/>
      </c>
      <c r="K576" t="str">
        <f>IFERROR(IF(VLOOKUP('Xlookup set'!$S576,'Xlookup set'!$A$1:$R$1200,12,FALSE)=0,"",VLOOKUP('Xlookup set'!$S576,'Xlookup set'!$A$1:$R$1200,12,FALSE)),"")</f>
        <v/>
      </c>
      <c r="L576" t="str">
        <f>IFERROR(IF(VLOOKUP('Xlookup set'!$S576,'Xlookup set'!$A$1:$R$1200,13,FALSE)=0,"",VLOOKUP('Xlookup set'!$S576,'Xlookup set'!$A$1:$R$1200,13,FALSE)),"")</f>
        <v/>
      </c>
      <c r="M576" t="str">
        <f>IFERROR(IF(VLOOKUP('Xlookup set'!$S576,'Xlookup set'!$A$1:$R$1200,14,FALSE)=0,"",VLOOKUP('Xlookup set'!$S576,'Xlookup set'!$A$1:$R$1200,14,FALSE)),"")</f>
        <v/>
      </c>
      <c r="N576" t="str">
        <f>IFERROR(IF(VLOOKUP('Xlookup set'!$S576,'Xlookup set'!$A$1:$R$1200,15,FALSE)=0,"",VLOOKUP('Xlookup set'!$S576,'Xlookup set'!$A$1:$R$1200,15,FALSE)),"")</f>
        <v/>
      </c>
      <c r="O576" t="str">
        <f>IFERROR(IF(VLOOKUP('Xlookup set'!$S576,'Xlookup set'!$A$1:$R$1200,16,FALSE)=0,"",VLOOKUP('Xlookup set'!$S576,'Xlookup set'!$A$1:$R$1200,16,FALSE)),"")</f>
        <v/>
      </c>
      <c r="P576" t="str">
        <f t="array" aca="1" ref="P576" ca="1">IFERROR(Y2IF(VLOOKUP('Xlookup set'!$S576,'Xlookup set'!$A$1:$R$1200,17,FALSE)=0,"",VLOOKUP('Xlookup set'!$S576,'Xlookup set'!$A$1:$R$1200,17,FALSE)),"")</f>
        <v/>
      </c>
      <c r="Q576" t="str">
        <f>IFERROR(IF(VLOOKUP('Xlookup set'!$S576,'Xlookup set'!$A$1:$R$1200,18,FALSE)=0,"",VLOOKUP('Xlookup set'!$S576,'Xlookup set'!$A$1:$R$1200,18,FALSE)),"")</f>
        <v/>
      </c>
    </row>
    <row r="577" spans="1:17">
      <c r="A577" t="str">
        <f>IFERROR(VLOOKUP('Xlookup set'!$S577,'Xlookup set'!$A$1:$R$1200,2,FALSE),"")</f>
        <v/>
      </c>
      <c r="B577" t="str">
        <f>IF(I577&lt;&gt;"",ドッグキャリー!$I$2,"")</f>
        <v/>
      </c>
      <c r="C577" t="str">
        <f t="shared" si="20"/>
        <v/>
      </c>
      <c r="D577" t="str">
        <f t="shared" si="21"/>
        <v/>
      </c>
      <c r="E577" t="str">
        <f>IFERROR(IF(VLOOKUP('Xlookup set'!$S577,'Xlookup set'!$A$1:$R$1200,6,FALSE)=0,"",VLOOKUP('Xlookup set'!$S577,'Xlookup set'!$A$1:$R$1200,6,FALSE)),"")</f>
        <v/>
      </c>
      <c r="F577" t="str">
        <f t="array" aca="1" ref="F577" ca="1">IFERROR(F(VLOOKUP('Xlookup set'!$S577,'Xlookup set'!$A$1:$R$1200,7,FALSE)=0,"",VLOOKUP('Xlookup set'!$S577,'Xlookup set'!$A$1:$R$1200,7,FALSE)),"")</f>
        <v/>
      </c>
      <c r="G577" t="str">
        <f>IFERROR(IF(VLOOKUP('Xlookup set'!$S577,'Xlookup set'!$A$1:$R$1200,8,FALSE)=0,"",VLOOKUP('Xlookup set'!$S577,'Xlookup set'!$A$1:$R$1200,8,FALSE)),"")</f>
        <v/>
      </c>
      <c r="H577" s="89" t="str">
        <f>IFERROR(IF(VLOOKUP('Xlookup set'!$S577,'Xlookup set'!$A$1:$R$1200,9,FALSE)=0,"",VLOOKUP('Xlookup set'!$S577,'Xlookup set'!$A$1:$R$1200,9,FALSE)),"")</f>
        <v/>
      </c>
      <c r="I577" t="str">
        <f>IFERROR(IF(VLOOKUP('Xlookup set'!$S577,'Xlookup set'!$A$1:$R$1200,10,FALSE)=0,"",VLOOKUP('Xlookup set'!$S577,'Xlookup set'!$A$1:$R$1200,10,FALSE)),"")</f>
        <v/>
      </c>
      <c r="J577" t="str">
        <f>IFERROR(IF(VLOOKUP('Xlookup set'!$S577,'Xlookup set'!$A$1:$R$1200,11,FALSE)=0,"",VLOOKUP('Xlookup set'!$S577,'Xlookup set'!$A$1:$R$1200,11,FALSE)),"")</f>
        <v/>
      </c>
      <c r="K577" t="str">
        <f>IFERROR(IF(VLOOKUP('Xlookup set'!$S577,'Xlookup set'!$A$1:$R$1200,12,FALSE)=0,"",VLOOKUP('Xlookup set'!$S577,'Xlookup set'!$A$1:$R$1200,12,FALSE)),"")</f>
        <v/>
      </c>
      <c r="L577" t="str">
        <f>IFERROR(IF(VLOOKUP('Xlookup set'!$S577,'Xlookup set'!$A$1:$R$1200,13,FALSE)=0,"",VLOOKUP('Xlookup set'!$S577,'Xlookup set'!$A$1:$R$1200,13,FALSE)),"")</f>
        <v/>
      </c>
      <c r="M577" t="str">
        <f>IFERROR(IF(VLOOKUP('Xlookup set'!$S577,'Xlookup set'!$A$1:$R$1200,14,FALSE)=0,"",VLOOKUP('Xlookup set'!$S577,'Xlookup set'!$A$1:$R$1200,14,FALSE)),"")</f>
        <v/>
      </c>
      <c r="N577" t="str">
        <f>IFERROR(IF(VLOOKUP('Xlookup set'!$S577,'Xlookup set'!$A$1:$R$1200,15,FALSE)=0,"",VLOOKUP('Xlookup set'!$S577,'Xlookup set'!$A$1:$R$1200,15,FALSE)),"")</f>
        <v/>
      </c>
      <c r="O577" t="str">
        <f>IFERROR(IF(VLOOKUP('Xlookup set'!$S577,'Xlookup set'!$A$1:$R$1200,16,FALSE)=0,"",VLOOKUP('Xlookup set'!$S577,'Xlookup set'!$A$1:$R$1200,16,FALSE)),"")</f>
        <v/>
      </c>
      <c r="P577" t="str">
        <f t="array" aca="1" ref="P577" ca="1">IFERROR(Y2IF(VLOOKUP('Xlookup set'!$S577,'Xlookup set'!$A$1:$R$1200,17,FALSE)=0,"",VLOOKUP('Xlookup set'!$S577,'Xlookup set'!$A$1:$R$1200,17,FALSE)),"")</f>
        <v/>
      </c>
      <c r="Q577" t="str">
        <f>IFERROR(IF(VLOOKUP('Xlookup set'!$S577,'Xlookup set'!$A$1:$R$1200,18,FALSE)=0,"",VLOOKUP('Xlookup set'!$S577,'Xlookup set'!$A$1:$R$1200,18,FALSE)),"")</f>
        <v/>
      </c>
    </row>
    <row r="578" spans="1:17">
      <c r="A578" t="str">
        <f>IFERROR(VLOOKUP('Xlookup set'!$S578,'Xlookup set'!$A$1:$R$1200,2,FALSE),"")</f>
        <v/>
      </c>
      <c r="B578" t="str">
        <f>IF(I578&lt;&gt;"",ドッグキャリー!$I$2,"")</f>
        <v/>
      </c>
      <c r="C578" t="str">
        <f t="shared" si="20"/>
        <v/>
      </c>
      <c r="D578" t="str">
        <f t="shared" si="21"/>
        <v/>
      </c>
      <c r="E578" t="str">
        <f>IFERROR(IF(VLOOKUP('Xlookup set'!$S578,'Xlookup set'!$A$1:$R$1200,6,FALSE)=0,"",VLOOKUP('Xlookup set'!$S578,'Xlookup set'!$A$1:$R$1200,6,FALSE)),"")</f>
        <v/>
      </c>
      <c r="F578" t="str">
        <f t="array" aca="1" ref="F578" ca="1">IFERROR(F(VLOOKUP('Xlookup set'!$S578,'Xlookup set'!$A$1:$R$1200,7,FALSE)=0,"",VLOOKUP('Xlookup set'!$S578,'Xlookup set'!$A$1:$R$1200,7,FALSE)),"")</f>
        <v/>
      </c>
      <c r="G578" t="str">
        <f>IFERROR(IF(VLOOKUP('Xlookup set'!$S578,'Xlookup set'!$A$1:$R$1200,8,FALSE)=0,"",VLOOKUP('Xlookup set'!$S578,'Xlookup set'!$A$1:$R$1200,8,FALSE)),"")</f>
        <v/>
      </c>
      <c r="H578" s="89" t="str">
        <f>IFERROR(IF(VLOOKUP('Xlookup set'!$S578,'Xlookup set'!$A$1:$R$1200,9,FALSE)=0,"",VLOOKUP('Xlookup set'!$S578,'Xlookup set'!$A$1:$R$1200,9,FALSE)),"")</f>
        <v/>
      </c>
      <c r="I578" t="str">
        <f>IFERROR(IF(VLOOKUP('Xlookup set'!$S578,'Xlookup set'!$A$1:$R$1200,10,FALSE)=0,"",VLOOKUP('Xlookup set'!$S578,'Xlookup set'!$A$1:$R$1200,10,FALSE)),"")</f>
        <v/>
      </c>
      <c r="J578" t="str">
        <f>IFERROR(IF(VLOOKUP('Xlookup set'!$S578,'Xlookup set'!$A$1:$R$1200,11,FALSE)=0,"",VLOOKUP('Xlookup set'!$S578,'Xlookup set'!$A$1:$R$1200,11,FALSE)),"")</f>
        <v/>
      </c>
      <c r="K578" t="str">
        <f>IFERROR(IF(VLOOKUP('Xlookup set'!$S578,'Xlookup set'!$A$1:$R$1200,12,FALSE)=0,"",VLOOKUP('Xlookup set'!$S578,'Xlookup set'!$A$1:$R$1200,12,FALSE)),"")</f>
        <v/>
      </c>
      <c r="L578" t="str">
        <f>IFERROR(IF(VLOOKUP('Xlookup set'!$S578,'Xlookup set'!$A$1:$R$1200,13,FALSE)=0,"",VLOOKUP('Xlookup set'!$S578,'Xlookup set'!$A$1:$R$1200,13,FALSE)),"")</f>
        <v/>
      </c>
      <c r="M578" t="str">
        <f>IFERROR(IF(VLOOKUP('Xlookup set'!$S578,'Xlookup set'!$A$1:$R$1200,14,FALSE)=0,"",VLOOKUP('Xlookup set'!$S578,'Xlookup set'!$A$1:$R$1200,14,FALSE)),"")</f>
        <v/>
      </c>
      <c r="N578" t="str">
        <f>IFERROR(IF(VLOOKUP('Xlookup set'!$S578,'Xlookup set'!$A$1:$R$1200,15,FALSE)=0,"",VLOOKUP('Xlookup set'!$S578,'Xlookup set'!$A$1:$R$1200,15,FALSE)),"")</f>
        <v/>
      </c>
      <c r="O578" t="str">
        <f>IFERROR(IF(VLOOKUP('Xlookup set'!$S578,'Xlookup set'!$A$1:$R$1200,16,FALSE)=0,"",VLOOKUP('Xlookup set'!$S578,'Xlookup set'!$A$1:$R$1200,16,FALSE)),"")</f>
        <v/>
      </c>
      <c r="P578" t="str">
        <f t="array" aca="1" ref="P578" ca="1">IFERROR(Y2IF(VLOOKUP('Xlookup set'!$S578,'Xlookup set'!$A$1:$R$1200,17,FALSE)=0,"",VLOOKUP('Xlookup set'!$S578,'Xlookup set'!$A$1:$R$1200,17,FALSE)),"")</f>
        <v/>
      </c>
      <c r="Q578" t="str">
        <f>IFERROR(IF(VLOOKUP('Xlookup set'!$S578,'Xlookup set'!$A$1:$R$1200,18,FALSE)=0,"",VLOOKUP('Xlookup set'!$S578,'Xlookup set'!$A$1:$R$1200,18,FALSE)),"")</f>
        <v/>
      </c>
    </row>
    <row r="579" spans="1:17">
      <c r="A579" t="str">
        <f>IFERROR(VLOOKUP('Xlookup set'!$S579,'Xlookup set'!$A$1:$R$1200,2,FALSE),"")</f>
        <v/>
      </c>
      <c r="B579" t="str">
        <f>IF(I579&lt;&gt;"",ドッグキャリー!$I$2,"")</f>
        <v/>
      </c>
      <c r="C579" t="str">
        <f t="shared" si="20"/>
        <v/>
      </c>
      <c r="D579" t="str">
        <f t="shared" si="21"/>
        <v/>
      </c>
      <c r="E579" t="str">
        <f>IFERROR(IF(VLOOKUP('Xlookup set'!$S579,'Xlookup set'!$A$1:$R$1200,6,FALSE)=0,"",VLOOKUP('Xlookup set'!$S579,'Xlookup set'!$A$1:$R$1200,6,FALSE)),"")</f>
        <v/>
      </c>
      <c r="F579" t="str">
        <f t="array" aca="1" ref="F579" ca="1">IFERROR(F(VLOOKUP('Xlookup set'!$S579,'Xlookup set'!$A$1:$R$1200,7,FALSE)=0,"",VLOOKUP('Xlookup set'!$S579,'Xlookup set'!$A$1:$R$1200,7,FALSE)),"")</f>
        <v/>
      </c>
      <c r="G579" t="str">
        <f>IFERROR(IF(VLOOKUP('Xlookup set'!$S579,'Xlookup set'!$A$1:$R$1200,8,FALSE)=0,"",VLOOKUP('Xlookup set'!$S579,'Xlookup set'!$A$1:$R$1200,8,FALSE)),"")</f>
        <v/>
      </c>
      <c r="H579" s="89" t="str">
        <f>IFERROR(IF(VLOOKUP('Xlookup set'!$S579,'Xlookup set'!$A$1:$R$1200,9,FALSE)=0,"",VLOOKUP('Xlookup set'!$S579,'Xlookup set'!$A$1:$R$1200,9,FALSE)),"")</f>
        <v/>
      </c>
      <c r="I579" t="str">
        <f>IFERROR(IF(VLOOKUP('Xlookup set'!$S579,'Xlookup set'!$A$1:$R$1200,10,FALSE)=0,"",VLOOKUP('Xlookup set'!$S579,'Xlookup set'!$A$1:$R$1200,10,FALSE)),"")</f>
        <v/>
      </c>
      <c r="J579" t="str">
        <f>IFERROR(IF(VLOOKUP('Xlookup set'!$S579,'Xlookup set'!$A$1:$R$1200,11,FALSE)=0,"",VLOOKUP('Xlookup set'!$S579,'Xlookup set'!$A$1:$R$1200,11,FALSE)),"")</f>
        <v/>
      </c>
      <c r="K579" t="str">
        <f>IFERROR(IF(VLOOKUP('Xlookup set'!$S579,'Xlookup set'!$A$1:$R$1200,12,FALSE)=0,"",VLOOKUP('Xlookup set'!$S579,'Xlookup set'!$A$1:$R$1200,12,FALSE)),"")</f>
        <v/>
      </c>
      <c r="L579" t="str">
        <f>IFERROR(IF(VLOOKUP('Xlookup set'!$S579,'Xlookup set'!$A$1:$R$1200,13,FALSE)=0,"",VLOOKUP('Xlookup set'!$S579,'Xlookup set'!$A$1:$R$1200,13,FALSE)),"")</f>
        <v/>
      </c>
      <c r="M579" t="str">
        <f>IFERROR(IF(VLOOKUP('Xlookup set'!$S579,'Xlookup set'!$A$1:$R$1200,14,FALSE)=0,"",VLOOKUP('Xlookup set'!$S579,'Xlookup set'!$A$1:$R$1200,14,FALSE)),"")</f>
        <v/>
      </c>
      <c r="N579" t="str">
        <f>IFERROR(IF(VLOOKUP('Xlookup set'!$S579,'Xlookup set'!$A$1:$R$1200,15,FALSE)=0,"",VLOOKUP('Xlookup set'!$S579,'Xlookup set'!$A$1:$R$1200,15,FALSE)),"")</f>
        <v/>
      </c>
      <c r="O579" t="str">
        <f>IFERROR(IF(VLOOKUP('Xlookup set'!$S579,'Xlookup set'!$A$1:$R$1200,16,FALSE)=0,"",VLOOKUP('Xlookup set'!$S579,'Xlookup set'!$A$1:$R$1200,16,FALSE)),"")</f>
        <v/>
      </c>
      <c r="P579" t="str">
        <f t="array" aca="1" ref="P579" ca="1">IFERROR(Y2IF(VLOOKUP('Xlookup set'!$S579,'Xlookup set'!$A$1:$R$1200,17,FALSE)=0,"",VLOOKUP('Xlookup set'!$S579,'Xlookup set'!$A$1:$R$1200,17,FALSE)),"")</f>
        <v/>
      </c>
      <c r="Q579" t="str">
        <f>IFERROR(IF(VLOOKUP('Xlookup set'!$S579,'Xlookup set'!$A$1:$R$1200,18,FALSE)=0,"",VLOOKUP('Xlookup set'!$S579,'Xlookup set'!$A$1:$R$1200,18,FALSE)),"")</f>
        <v/>
      </c>
    </row>
    <row r="580" spans="1:17">
      <c r="A580" t="str">
        <f>IFERROR(VLOOKUP('Xlookup set'!$S580,'Xlookup set'!$A$1:$R$1200,2,FALSE),"")</f>
        <v/>
      </c>
      <c r="B580" t="str">
        <f>IF(I580&lt;&gt;"",ドッグキャリー!$I$2,"")</f>
        <v/>
      </c>
      <c r="C580" t="str">
        <f t="shared" si="20"/>
        <v/>
      </c>
      <c r="D580" t="str">
        <f t="shared" si="21"/>
        <v/>
      </c>
      <c r="E580" t="str">
        <f>IFERROR(IF(VLOOKUP('Xlookup set'!$S580,'Xlookup set'!$A$1:$R$1200,6,FALSE)=0,"",VLOOKUP('Xlookup set'!$S580,'Xlookup set'!$A$1:$R$1200,6,FALSE)),"")</f>
        <v/>
      </c>
      <c r="F580" t="str">
        <f t="array" aca="1" ref="F580" ca="1">IFERROR(F(VLOOKUP('Xlookup set'!$S580,'Xlookup set'!$A$1:$R$1200,7,FALSE)=0,"",VLOOKUP('Xlookup set'!$S580,'Xlookup set'!$A$1:$R$1200,7,FALSE)),"")</f>
        <v/>
      </c>
      <c r="G580" t="str">
        <f>IFERROR(IF(VLOOKUP('Xlookup set'!$S580,'Xlookup set'!$A$1:$R$1200,8,FALSE)=0,"",VLOOKUP('Xlookup set'!$S580,'Xlookup set'!$A$1:$R$1200,8,FALSE)),"")</f>
        <v/>
      </c>
      <c r="H580" s="89" t="str">
        <f>IFERROR(IF(VLOOKUP('Xlookup set'!$S580,'Xlookup set'!$A$1:$R$1200,9,FALSE)=0,"",VLOOKUP('Xlookup set'!$S580,'Xlookup set'!$A$1:$R$1200,9,FALSE)),"")</f>
        <v/>
      </c>
      <c r="I580" t="str">
        <f>IFERROR(IF(VLOOKUP('Xlookup set'!$S580,'Xlookup set'!$A$1:$R$1200,10,FALSE)=0,"",VLOOKUP('Xlookup set'!$S580,'Xlookup set'!$A$1:$R$1200,10,FALSE)),"")</f>
        <v/>
      </c>
      <c r="J580" t="str">
        <f>IFERROR(IF(VLOOKUP('Xlookup set'!$S580,'Xlookup set'!$A$1:$R$1200,11,FALSE)=0,"",VLOOKUP('Xlookup set'!$S580,'Xlookup set'!$A$1:$R$1200,11,FALSE)),"")</f>
        <v/>
      </c>
      <c r="K580" t="str">
        <f>IFERROR(IF(VLOOKUP('Xlookup set'!$S580,'Xlookup set'!$A$1:$R$1200,12,FALSE)=0,"",VLOOKUP('Xlookup set'!$S580,'Xlookup set'!$A$1:$R$1200,12,FALSE)),"")</f>
        <v/>
      </c>
      <c r="L580" t="str">
        <f>IFERROR(IF(VLOOKUP('Xlookup set'!$S580,'Xlookup set'!$A$1:$R$1200,13,FALSE)=0,"",VLOOKUP('Xlookup set'!$S580,'Xlookup set'!$A$1:$R$1200,13,FALSE)),"")</f>
        <v/>
      </c>
      <c r="M580" t="str">
        <f>IFERROR(IF(VLOOKUP('Xlookup set'!$S580,'Xlookup set'!$A$1:$R$1200,14,FALSE)=0,"",VLOOKUP('Xlookup set'!$S580,'Xlookup set'!$A$1:$R$1200,14,FALSE)),"")</f>
        <v/>
      </c>
      <c r="N580" t="str">
        <f>IFERROR(IF(VLOOKUP('Xlookup set'!$S580,'Xlookup set'!$A$1:$R$1200,15,FALSE)=0,"",VLOOKUP('Xlookup set'!$S580,'Xlookup set'!$A$1:$R$1200,15,FALSE)),"")</f>
        <v/>
      </c>
      <c r="O580" t="str">
        <f>IFERROR(IF(VLOOKUP('Xlookup set'!$S580,'Xlookup set'!$A$1:$R$1200,16,FALSE)=0,"",VLOOKUP('Xlookup set'!$S580,'Xlookup set'!$A$1:$R$1200,16,FALSE)),"")</f>
        <v/>
      </c>
      <c r="P580" t="str">
        <f t="array" aca="1" ref="P580" ca="1">IFERROR(Y2IF(VLOOKUP('Xlookup set'!$S580,'Xlookup set'!$A$1:$R$1200,17,FALSE)=0,"",VLOOKUP('Xlookup set'!$S580,'Xlookup set'!$A$1:$R$1200,17,FALSE)),"")</f>
        <v/>
      </c>
      <c r="Q580" t="str">
        <f>IFERROR(IF(VLOOKUP('Xlookup set'!$S580,'Xlookup set'!$A$1:$R$1200,18,FALSE)=0,"",VLOOKUP('Xlookup set'!$S580,'Xlookup set'!$A$1:$R$1200,18,FALSE)),"")</f>
        <v/>
      </c>
    </row>
    <row r="581" spans="1:17">
      <c r="A581" t="str">
        <f>IFERROR(VLOOKUP('Xlookup set'!$S581,'Xlookup set'!$A$1:$R$1200,2,FALSE),"")</f>
        <v/>
      </c>
      <c r="B581" t="str">
        <f>IF(I581&lt;&gt;"",ドッグキャリー!$I$2,"")</f>
        <v/>
      </c>
      <c r="C581" t="str">
        <f t="shared" si="20"/>
        <v/>
      </c>
      <c r="D581" t="str">
        <f t="shared" si="21"/>
        <v/>
      </c>
      <c r="E581" t="str">
        <f>IFERROR(IF(VLOOKUP('Xlookup set'!$S581,'Xlookup set'!$A$1:$R$1200,6,FALSE)=0,"",VLOOKUP('Xlookup set'!$S581,'Xlookup set'!$A$1:$R$1200,6,FALSE)),"")</f>
        <v/>
      </c>
      <c r="F581" t="str">
        <f t="array" aca="1" ref="F581" ca="1">IFERROR(F(VLOOKUP('Xlookup set'!$S581,'Xlookup set'!$A$1:$R$1200,7,FALSE)=0,"",VLOOKUP('Xlookup set'!$S581,'Xlookup set'!$A$1:$R$1200,7,FALSE)),"")</f>
        <v/>
      </c>
      <c r="G581" t="str">
        <f>IFERROR(IF(VLOOKUP('Xlookup set'!$S581,'Xlookup set'!$A$1:$R$1200,8,FALSE)=0,"",VLOOKUP('Xlookup set'!$S581,'Xlookup set'!$A$1:$R$1200,8,FALSE)),"")</f>
        <v/>
      </c>
      <c r="H581" s="89" t="str">
        <f>IFERROR(IF(VLOOKUP('Xlookup set'!$S581,'Xlookup set'!$A$1:$R$1200,9,FALSE)=0,"",VLOOKUP('Xlookup set'!$S581,'Xlookup set'!$A$1:$R$1200,9,FALSE)),"")</f>
        <v/>
      </c>
      <c r="I581" t="str">
        <f>IFERROR(IF(VLOOKUP('Xlookup set'!$S581,'Xlookup set'!$A$1:$R$1200,10,FALSE)=0,"",VLOOKUP('Xlookup set'!$S581,'Xlookup set'!$A$1:$R$1200,10,FALSE)),"")</f>
        <v/>
      </c>
      <c r="J581" t="str">
        <f>IFERROR(IF(VLOOKUP('Xlookup set'!$S581,'Xlookup set'!$A$1:$R$1200,11,FALSE)=0,"",VLOOKUP('Xlookup set'!$S581,'Xlookup set'!$A$1:$R$1200,11,FALSE)),"")</f>
        <v/>
      </c>
      <c r="K581" t="str">
        <f>IFERROR(IF(VLOOKUP('Xlookup set'!$S581,'Xlookup set'!$A$1:$R$1200,12,FALSE)=0,"",VLOOKUP('Xlookup set'!$S581,'Xlookup set'!$A$1:$R$1200,12,FALSE)),"")</f>
        <v/>
      </c>
      <c r="L581" t="str">
        <f>IFERROR(IF(VLOOKUP('Xlookup set'!$S581,'Xlookup set'!$A$1:$R$1200,13,FALSE)=0,"",VLOOKUP('Xlookup set'!$S581,'Xlookup set'!$A$1:$R$1200,13,FALSE)),"")</f>
        <v/>
      </c>
      <c r="M581" t="str">
        <f>IFERROR(IF(VLOOKUP('Xlookup set'!$S581,'Xlookup set'!$A$1:$R$1200,14,FALSE)=0,"",VLOOKUP('Xlookup set'!$S581,'Xlookup set'!$A$1:$R$1200,14,FALSE)),"")</f>
        <v/>
      </c>
      <c r="N581" t="str">
        <f>IFERROR(IF(VLOOKUP('Xlookup set'!$S581,'Xlookup set'!$A$1:$R$1200,15,FALSE)=0,"",VLOOKUP('Xlookup set'!$S581,'Xlookup set'!$A$1:$R$1200,15,FALSE)),"")</f>
        <v/>
      </c>
      <c r="O581" t="str">
        <f>IFERROR(IF(VLOOKUP('Xlookup set'!$S581,'Xlookup set'!$A$1:$R$1200,16,FALSE)=0,"",VLOOKUP('Xlookup set'!$S581,'Xlookup set'!$A$1:$R$1200,16,FALSE)),"")</f>
        <v/>
      </c>
      <c r="P581" t="str">
        <f t="array" aca="1" ref="P581" ca="1">IFERROR(Y2IF(VLOOKUP('Xlookup set'!$S581,'Xlookup set'!$A$1:$R$1200,17,FALSE)=0,"",VLOOKUP('Xlookup set'!$S581,'Xlookup set'!$A$1:$R$1200,17,FALSE)),"")</f>
        <v/>
      </c>
      <c r="Q581" t="str">
        <f>IFERROR(IF(VLOOKUP('Xlookup set'!$S581,'Xlookup set'!$A$1:$R$1200,18,FALSE)=0,"",VLOOKUP('Xlookup set'!$S581,'Xlookup set'!$A$1:$R$1200,18,FALSE)),"")</f>
        <v/>
      </c>
    </row>
    <row r="582" spans="1:17">
      <c r="A582" t="str">
        <f>IFERROR(VLOOKUP('Xlookup set'!$S582,'Xlookup set'!$A$1:$R$1200,2,FALSE),"")</f>
        <v/>
      </c>
      <c r="B582" t="str">
        <f>IF(I582&lt;&gt;"",ドッグキャリー!$I$2,"")</f>
        <v/>
      </c>
      <c r="C582" t="str">
        <f t="shared" si="20"/>
        <v/>
      </c>
      <c r="D582" t="str">
        <f t="shared" si="21"/>
        <v/>
      </c>
      <c r="E582" t="str">
        <f>IFERROR(IF(VLOOKUP('Xlookup set'!$S582,'Xlookup set'!$A$1:$R$1200,6,FALSE)=0,"",VLOOKUP('Xlookup set'!$S582,'Xlookup set'!$A$1:$R$1200,6,FALSE)),"")</f>
        <v/>
      </c>
      <c r="F582" t="str">
        <f t="array" aca="1" ref="F582" ca="1">IFERROR(F(VLOOKUP('Xlookup set'!$S582,'Xlookup set'!$A$1:$R$1200,7,FALSE)=0,"",VLOOKUP('Xlookup set'!$S582,'Xlookup set'!$A$1:$R$1200,7,FALSE)),"")</f>
        <v/>
      </c>
      <c r="G582" t="str">
        <f>IFERROR(IF(VLOOKUP('Xlookup set'!$S582,'Xlookup set'!$A$1:$R$1200,8,FALSE)=0,"",VLOOKUP('Xlookup set'!$S582,'Xlookup set'!$A$1:$R$1200,8,FALSE)),"")</f>
        <v/>
      </c>
      <c r="H582" s="89" t="str">
        <f>IFERROR(IF(VLOOKUP('Xlookup set'!$S582,'Xlookup set'!$A$1:$R$1200,9,FALSE)=0,"",VLOOKUP('Xlookup set'!$S582,'Xlookup set'!$A$1:$R$1200,9,FALSE)),"")</f>
        <v/>
      </c>
      <c r="I582" t="str">
        <f>IFERROR(IF(VLOOKUP('Xlookup set'!$S582,'Xlookup set'!$A$1:$R$1200,10,FALSE)=0,"",VLOOKUP('Xlookup set'!$S582,'Xlookup set'!$A$1:$R$1200,10,FALSE)),"")</f>
        <v/>
      </c>
      <c r="J582" t="str">
        <f>IFERROR(IF(VLOOKUP('Xlookup set'!$S582,'Xlookup set'!$A$1:$R$1200,11,FALSE)=0,"",VLOOKUP('Xlookup set'!$S582,'Xlookup set'!$A$1:$R$1200,11,FALSE)),"")</f>
        <v/>
      </c>
      <c r="K582" t="str">
        <f>IFERROR(IF(VLOOKUP('Xlookup set'!$S582,'Xlookup set'!$A$1:$R$1200,12,FALSE)=0,"",VLOOKUP('Xlookup set'!$S582,'Xlookup set'!$A$1:$R$1200,12,FALSE)),"")</f>
        <v/>
      </c>
      <c r="L582" t="str">
        <f>IFERROR(IF(VLOOKUP('Xlookup set'!$S582,'Xlookup set'!$A$1:$R$1200,13,FALSE)=0,"",VLOOKUP('Xlookup set'!$S582,'Xlookup set'!$A$1:$R$1200,13,FALSE)),"")</f>
        <v/>
      </c>
      <c r="M582" t="str">
        <f>IFERROR(IF(VLOOKUP('Xlookup set'!$S582,'Xlookup set'!$A$1:$R$1200,14,FALSE)=0,"",VLOOKUP('Xlookup set'!$S582,'Xlookup set'!$A$1:$R$1200,14,FALSE)),"")</f>
        <v/>
      </c>
      <c r="N582" t="str">
        <f>IFERROR(IF(VLOOKUP('Xlookup set'!$S582,'Xlookup set'!$A$1:$R$1200,15,FALSE)=0,"",VLOOKUP('Xlookup set'!$S582,'Xlookup set'!$A$1:$R$1200,15,FALSE)),"")</f>
        <v/>
      </c>
      <c r="O582" t="str">
        <f>IFERROR(IF(VLOOKUP('Xlookup set'!$S582,'Xlookup set'!$A$1:$R$1200,16,FALSE)=0,"",VLOOKUP('Xlookup set'!$S582,'Xlookup set'!$A$1:$R$1200,16,FALSE)),"")</f>
        <v/>
      </c>
      <c r="P582" t="str">
        <f t="array" aca="1" ref="P582" ca="1">IFERROR(Y2IF(VLOOKUP('Xlookup set'!$S582,'Xlookup set'!$A$1:$R$1200,17,FALSE)=0,"",VLOOKUP('Xlookup set'!$S582,'Xlookup set'!$A$1:$R$1200,17,FALSE)),"")</f>
        <v/>
      </c>
      <c r="Q582" t="str">
        <f>IFERROR(IF(VLOOKUP('Xlookup set'!$S582,'Xlookup set'!$A$1:$R$1200,18,FALSE)=0,"",VLOOKUP('Xlookup set'!$S582,'Xlookup set'!$A$1:$R$1200,18,FALSE)),"")</f>
        <v/>
      </c>
    </row>
    <row r="583" spans="1:17">
      <c r="A583" t="str">
        <f>IFERROR(VLOOKUP('Xlookup set'!$S583,'Xlookup set'!$A$1:$R$1200,2,FALSE),"")</f>
        <v/>
      </c>
      <c r="B583" t="str">
        <f>IF(I583&lt;&gt;"",ドッグキャリー!$I$2,"")</f>
        <v/>
      </c>
      <c r="C583" t="str">
        <f t="shared" si="20"/>
        <v/>
      </c>
      <c r="D583" t="str">
        <f t="shared" si="21"/>
        <v/>
      </c>
      <c r="E583" t="str">
        <f>IFERROR(IF(VLOOKUP('Xlookup set'!$S583,'Xlookup set'!$A$1:$R$1200,6,FALSE)=0,"",VLOOKUP('Xlookup set'!$S583,'Xlookup set'!$A$1:$R$1200,6,FALSE)),"")</f>
        <v/>
      </c>
      <c r="F583" t="str">
        <f t="array" aca="1" ref="F583" ca="1">IFERROR(F(VLOOKUP('Xlookup set'!$S583,'Xlookup set'!$A$1:$R$1200,7,FALSE)=0,"",VLOOKUP('Xlookup set'!$S583,'Xlookup set'!$A$1:$R$1200,7,FALSE)),"")</f>
        <v/>
      </c>
      <c r="G583" t="str">
        <f>IFERROR(IF(VLOOKUP('Xlookup set'!$S583,'Xlookup set'!$A$1:$R$1200,8,FALSE)=0,"",VLOOKUP('Xlookup set'!$S583,'Xlookup set'!$A$1:$R$1200,8,FALSE)),"")</f>
        <v/>
      </c>
      <c r="H583" s="89" t="str">
        <f>IFERROR(IF(VLOOKUP('Xlookup set'!$S583,'Xlookup set'!$A$1:$R$1200,9,FALSE)=0,"",VLOOKUP('Xlookup set'!$S583,'Xlookup set'!$A$1:$R$1200,9,FALSE)),"")</f>
        <v/>
      </c>
      <c r="I583" t="str">
        <f>IFERROR(IF(VLOOKUP('Xlookup set'!$S583,'Xlookup set'!$A$1:$R$1200,10,FALSE)=0,"",VLOOKUP('Xlookup set'!$S583,'Xlookup set'!$A$1:$R$1200,10,FALSE)),"")</f>
        <v/>
      </c>
      <c r="J583" t="str">
        <f>IFERROR(IF(VLOOKUP('Xlookup set'!$S583,'Xlookup set'!$A$1:$R$1200,11,FALSE)=0,"",VLOOKUP('Xlookup set'!$S583,'Xlookup set'!$A$1:$R$1200,11,FALSE)),"")</f>
        <v/>
      </c>
      <c r="K583" t="str">
        <f>IFERROR(IF(VLOOKUP('Xlookup set'!$S583,'Xlookup set'!$A$1:$R$1200,12,FALSE)=0,"",VLOOKUP('Xlookup set'!$S583,'Xlookup set'!$A$1:$R$1200,12,FALSE)),"")</f>
        <v/>
      </c>
      <c r="L583" t="str">
        <f>IFERROR(IF(VLOOKUP('Xlookup set'!$S583,'Xlookup set'!$A$1:$R$1200,13,FALSE)=0,"",VLOOKUP('Xlookup set'!$S583,'Xlookup set'!$A$1:$R$1200,13,FALSE)),"")</f>
        <v/>
      </c>
      <c r="M583" t="str">
        <f>IFERROR(IF(VLOOKUP('Xlookup set'!$S583,'Xlookup set'!$A$1:$R$1200,14,FALSE)=0,"",VLOOKUP('Xlookup set'!$S583,'Xlookup set'!$A$1:$R$1200,14,FALSE)),"")</f>
        <v/>
      </c>
      <c r="N583" t="str">
        <f>IFERROR(IF(VLOOKUP('Xlookup set'!$S583,'Xlookup set'!$A$1:$R$1200,15,FALSE)=0,"",VLOOKUP('Xlookup set'!$S583,'Xlookup set'!$A$1:$R$1200,15,FALSE)),"")</f>
        <v/>
      </c>
      <c r="O583" t="str">
        <f>IFERROR(IF(VLOOKUP('Xlookup set'!$S583,'Xlookup set'!$A$1:$R$1200,16,FALSE)=0,"",VLOOKUP('Xlookup set'!$S583,'Xlookup set'!$A$1:$R$1200,16,FALSE)),"")</f>
        <v/>
      </c>
      <c r="P583" t="str">
        <f t="array" aca="1" ref="P583" ca="1">IFERROR(Y2IF(VLOOKUP('Xlookup set'!$S583,'Xlookup set'!$A$1:$R$1200,17,FALSE)=0,"",VLOOKUP('Xlookup set'!$S583,'Xlookup set'!$A$1:$R$1200,17,FALSE)),"")</f>
        <v/>
      </c>
      <c r="Q583" t="str">
        <f>IFERROR(IF(VLOOKUP('Xlookup set'!$S583,'Xlookup set'!$A$1:$R$1200,18,FALSE)=0,"",VLOOKUP('Xlookup set'!$S583,'Xlookup set'!$A$1:$R$1200,18,FALSE)),"")</f>
        <v/>
      </c>
    </row>
    <row r="584" spans="1:17">
      <c r="A584" t="str">
        <f>IFERROR(VLOOKUP('Xlookup set'!$S584,'Xlookup set'!$A$1:$R$1200,2,FALSE),"")</f>
        <v/>
      </c>
      <c r="B584" t="str">
        <f>IF(I584&lt;&gt;"",ドッグキャリー!$I$2,"")</f>
        <v/>
      </c>
      <c r="C584" t="str">
        <f t="shared" si="20"/>
        <v/>
      </c>
      <c r="D584" t="str">
        <f t="shared" si="21"/>
        <v/>
      </c>
      <c r="E584" t="str">
        <f>IFERROR(IF(VLOOKUP('Xlookup set'!$S584,'Xlookup set'!$A$1:$R$1200,6,FALSE)=0,"",VLOOKUP('Xlookup set'!$S584,'Xlookup set'!$A$1:$R$1200,6,FALSE)),"")</f>
        <v/>
      </c>
      <c r="F584" t="str">
        <f t="array" aca="1" ref="F584" ca="1">IFERROR(F(VLOOKUP('Xlookup set'!$S584,'Xlookup set'!$A$1:$R$1200,7,FALSE)=0,"",VLOOKUP('Xlookup set'!$S584,'Xlookup set'!$A$1:$R$1200,7,FALSE)),"")</f>
        <v/>
      </c>
      <c r="G584" t="str">
        <f>IFERROR(IF(VLOOKUP('Xlookup set'!$S584,'Xlookup set'!$A$1:$R$1200,8,FALSE)=0,"",VLOOKUP('Xlookup set'!$S584,'Xlookup set'!$A$1:$R$1200,8,FALSE)),"")</f>
        <v/>
      </c>
      <c r="H584" s="89" t="str">
        <f>IFERROR(IF(VLOOKUP('Xlookup set'!$S584,'Xlookup set'!$A$1:$R$1200,9,FALSE)=0,"",VLOOKUP('Xlookup set'!$S584,'Xlookup set'!$A$1:$R$1200,9,FALSE)),"")</f>
        <v/>
      </c>
      <c r="I584" t="str">
        <f>IFERROR(IF(VLOOKUP('Xlookup set'!$S584,'Xlookup set'!$A$1:$R$1200,10,FALSE)=0,"",VLOOKUP('Xlookup set'!$S584,'Xlookup set'!$A$1:$R$1200,10,FALSE)),"")</f>
        <v/>
      </c>
      <c r="J584" t="str">
        <f>IFERROR(IF(VLOOKUP('Xlookup set'!$S584,'Xlookup set'!$A$1:$R$1200,11,FALSE)=0,"",VLOOKUP('Xlookup set'!$S584,'Xlookup set'!$A$1:$R$1200,11,FALSE)),"")</f>
        <v/>
      </c>
      <c r="K584" t="str">
        <f>IFERROR(IF(VLOOKUP('Xlookup set'!$S584,'Xlookup set'!$A$1:$R$1200,12,FALSE)=0,"",VLOOKUP('Xlookup set'!$S584,'Xlookup set'!$A$1:$R$1200,12,FALSE)),"")</f>
        <v/>
      </c>
      <c r="L584" t="str">
        <f>IFERROR(IF(VLOOKUP('Xlookup set'!$S584,'Xlookup set'!$A$1:$R$1200,13,FALSE)=0,"",VLOOKUP('Xlookup set'!$S584,'Xlookup set'!$A$1:$R$1200,13,FALSE)),"")</f>
        <v/>
      </c>
      <c r="M584" t="str">
        <f>IFERROR(IF(VLOOKUP('Xlookup set'!$S584,'Xlookup set'!$A$1:$R$1200,14,FALSE)=0,"",VLOOKUP('Xlookup set'!$S584,'Xlookup set'!$A$1:$R$1200,14,FALSE)),"")</f>
        <v/>
      </c>
      <c r="N584" t="str">
        <f>IFERROR(IF(VLOOKUP('Xlookup set'!$S584,'Xlookup set'!$A$1:$R$1200,15,FALSE)=0,"",VLOOKUP('Xlookup set'!$S584,'Xlookup set'!$A$1:$R$1200,15,FALSE)),"")</f>
        <v/>
      </c>
      <c r="O584" t="str">
        <f>IFERROR(IF(VLOOKUP('Xlookup set'!$S584,'Xlookup set'!$A$1:$R$1200,16,FALSE)=0,"",VLOOKUP('Xlookup set'!$S584,'Xlookup set'!$A$1:$R$1200,16,FALSE)),"")</f>
        <v/>
      </c>
      <c r="P584" t="str">
        <f t="array" aca="1" ref="P584" ca="1">IFERROR(Y2IF(VLOOKUP('Xlookup set'!$S584,'Xlookup set'!$A$1:$R$1200,17,FALSE)=0,"",VLOOKUP('Xlookup set'!$S584,'Xlookup set'!$A$1:$R$1200,17,FALSE)),"")</f>
        <v/>
      </c>
      <c r="Q584" t="str">
        <f>IFERROR(IF(VLOOKUP('Xlookup set'!$S584,'Xlookup set'!$A$1:$R$1200,18,FALSE)=0,"",VLOOKUP('Xlookup set'!$S584,'Xlookup set'!$A$1:$R$1200,18,FALSE)),"")</f>
        <v/>
      </c>
    </row>
    <row r="585" spans="1:17">
      <c r="A585" t="str">
        <f>IFERROR(VLOOKUP('Xlookup set'!$S585,'Xlookup set'!$A$1:$R$1200,2,FALSE),"")</f>
        <v/>
      </c>
      <c r="B585" t="str">
        <f>IF(I585&lt;&gt;"",ドッグキャリー!$I$2,"")</f>
        <v/>
      </c>
      <c r="C585" t="str">
        <f t="shared" si="20"/>
        <v/>
      </c>
      <c r="D585" t="str">
        <f t="shared" si="21"/>
        <v/>
      </c>
      <c r="E585" t="str">
        <f>IFERROR(IF(VLOOKUP('Xlookup set'!$S585,'Xlookup set'!$A$1:$R$1200,6,FALSE)=0,"",VLOOKUP('Xlookup set'!$S585,'Xlookup set'!$A$1:$R$1200,6,FALSE)),"")</f>
        <v/>
      </c>
      <c r="F585" t="str">
        <f t="array" aca="1" ref="F585" ca="1">IFERROR(F(VLOOKUP('Xlookup set'!$S585,'Xlookup set'!$A$1:$R$1200,7,FALSE)=0,"",VLOOKUP('Xlookup set'!$S585,'Xlookup set'!$A$1:$R$1200,7,FALSE)),"")</f>
        <v/>
      </c>
      <c r="G585" t="str">
        <f>IFERROR(IF(VLOOKUP('Xlookup set'!$S585,'Xlookup set'!$A$1:$R$1200,8,FALSE)=0,"",VLOOKUP('Xlookup set'!$S585,'Xlookup set'!$A$1:$R$1200,8,FALSE)),"")</f>
        <v/>
      </c>
      <c r="H585" s="89" t="str">
        <f>IFERROR(IF(VLOOKUP('Xlookup set'!$S585,'Xlookup set'!$A$1:$R$1200,9,FALSE)=0,"",VLOOKUP('Xlookup set'!$S585,'Xlookup set'!$A$1:$R$1200,9,FALSE)),"")</f>
        <v/>
      </c>
      <c r="I585" t="str">
        <f>IFERROR(IF(VLOOKUP('Xlookup set'!$S585,'Xlookup set'!$A$1:$R$1200,10,FALSE)=0,"",VLOOKUP('Xlookup set'!$S585,'Xlookup set'!$A$1:$R$1200,10,FALSE)),"")</f>
        <v/>
      </c>
      <c r="J585" t="str">
        <f>IFERROR(IF(VLOOKUP('Xlookup set'!$S585,'Xlookup set'!$A$1:$R$1200,11,FALSE)=0,"",VLOOKUP('Xlookup set'!$S585,'Xlookup set'!$A$1:$R$1200,11,FALSE)),"")</f>
        <v/>
      </c>
      <c r="K585" t="str">
        <f>IFERROR(IF(VLOOKUP('Xlookup set'!$S585,'Xlookup set'!$A$1:$R$1200,12,FALSE)=0,"",VLOOKUP('Xlookup set'!$S585,'Xlookup set'!$A$1:$R$1200,12,FALSE)),"")</f>
        <v/>
      </c>
      <c r="L585" t="str">
        <f>IFERROR(IF(VLOOKUP('Xlookup set'!$S585,'Xlookup set'!$A$1:$R$1200,13,FALSE)=0,"",VLOOKUP('Xlookup set'!$S585,'Xlookup set'!$A$1:$R$1200,13,FALSE)),"")</f>
        <v/>
      </c>
      <c r="M585" t="str">
        <f>IFERROR(IF(VLOOKUP('Xlookup set'!$S585,'Xlookup set'!$A$1:$R$1200,14,FALSE)=0,"",VLOOKUP('Xlookup set'!$S585,'Xlookup set'!$A$1:$R$1200,14,FALSE)),"")</f>
        <v/>
      </c>
      <c r="N585" t="str">
        <f>IFERROR(IF(VLOOKUP('Xlookup set'!$S585,'Xlookup set'!$A$1:$R$1200,15,FALSE)=0,"",VLOOKUP('Xlookup set'!$S585,'Xlookup set'!$A$1:$R$1200,15,FALSE)),"")</f>
        <v/>
      </c>
      <c r="O585" t="str">
        <f>IFERROR(IF(VLOOKUP('Xlookup set'!$S585,'Xlookup set'!$A$1:$R$1200,16,FALSE)=0,"",VLOOKUP('Xlookup set'!$S585,'Xlookup set'!$A$1:$R$1200,16,FALSE)),"")</f>
        <v/>
      </c>
      <c r="P585" t="str">
        <f t="array" aca="1" ref="P585" ca="1">IFERROR(Y2IF(VLOOKUP('Xlookup set'!$S585,'Xlookup set'!$A$1:$R$1200,17,FALSE)=0,"",VLOOKUP('Xlookup set'!$S585,'Xlookup set'!$A$1:$R$1200,17,FALSE)),"")</f>
        <v/>
      </c>
      <c r="Q585" t="str">
        <f>IFERROR(IF(VLOOKUP('Xlookup set'!$S585,'Xlookup set'!$A$1:$R$1200,18,FALSE)=0,"",VLOOKUP('Xlookup set'!$S585,'Xlookup set'!$A$1:$R$1200,18,FALSE)),"")</f>
        <v/>
      </c>
    </row>
    <row r="586" spans="1:17">
      <c r="A586" t="str">
        <f>IFERROR(VLOOKUP('Xlookup set'!$S586,'Xlookup set'!$A$1:$R$1200,2,FALSE),"")</f>
        <v/>
      </c>
      <c r="B586" t="str">
        <f>IF(I586&lt;&gt;"",ドッグキャリー!$I$2,"")</f>
        <v/>
      </c>
      <c r="C586" t="str">
        <f t="shared" si="20"/>
        <v/>
      </c>
      <c r="D586" t="str">
        <f t="shared" si="21"/>
        <v/>
      </c>
      <c r="E586" t="str">
        <f>IFERROR(IF(VLOOKUP('Xlookup set'!$S586,'Xlookup set'!$A$1:$R$1200,6,FALSE)=0,"",VLOOKUP('Xlookup set'!$S586,'Xlookup set'!$A$1:$R$1200,6,FALSE)),"")</f>
        <v/>
      </c>
      <c r="F586" t="str">
        <f t="array" aca="1" ref="F586" ca="1">IFERROR(F(VLOOKUP('Xlookup set'!$S586,'Xlookup set'!$A$1:$R$1200,7,FALSE)=0,"",VLOOKUP('Xlookup set'!$S586,'Xlookup set'!$A$1:$R$1200,7,FALSE)),"")</f>
        <v/>
      </c>
      <c r="G586" t="str">
        <f>IFERROR(IF(VLOOKUP('Xlookup set'!$S586,'Xlookup set'!$A$1:$R$1200,8,FALSE)=0,"",VLOOKUP('Xlookup set'!$S586,'Xlookup set'!$A$1:$R$1200,8,FALSE)),"")</f>
        <v/>
      </c>
      <c r="H586" s="89" t="str">
        <f>IFERROR(IF(VLOOKUP('Xlookup set'!$S586,'Xlookup set'!$A$1:$R$1200,9,FALSE)=0,"",VLOOKUP('Xlookup set'!$S586,'Xlookup set'!$A$1:$R$1200,9,FALSE)),"")</f>
        <v/>
      </c>
      <c r="I586" t="str">
        <f>IFERROR(IF(VLOOKUP('Xlookup set'!$S586,'Xlookup set'!$A$1:$R$1200,10,FALSE)=0,"",VLOOKUP('Xlookup set'!$S586,'Xlookup set'!$A$1:$R$1200,10,FALSE)),"")</f>
        <v/>
      </c>
      <c r="J586" t="str">
        <f>IFERROR(IF(VLOOKUP('Xlookup set'!$S586,'Xlookup set'!$A$1:$R$1200,11,FALSE)=0,"",VLOOKUP('Xlookup set'!$S586,'Xlookup set'!$A$1:$R$1200,11,FALSE)),"")</f>
        <v/>
      </c>
      <c r="K586" t="str">
        <f>IFERROR(IF(VLOOKUP('Xlookup set'!$S586,'Xlookup set'!$A$1:$R$1200,12,FALSE)=0,"",VLOOKUP('Xlookup set'!$S586,'Xlookup set'!$A$1:$R$1200,12,FALSE)),"")</f>
        <v/>
      </c>
      <c r="L586" t="str">
        <f>IFERROR(IF(VLOOKUP('Xlookup set'!$S586,'Xlookup set'!$A$1:$R$1200,13,FALSE)=0,"",VLOOKUP('Xlookup set'!$S586,'Xlookup set'!$A$1:$R$1200,13,FALSE)),"")</f>
        <v/>
      </c>
      <c r="M586" t="str">
        <f>IFERROR(IF(VLOOKUP('Xlookup set'!$S586,'Xlookup set'!$A$1:$R$1200,14,FALSE)=0,"",VLOOKUP('Xlookup set'!$S586,'Xlookup set'!$A$1:$R$1200,14,FALSE)),"")</f>
        <v/>
      </c>
      <c r="N586" t="str">
        <f>IFERROR(IF(VLOOKUP('Xlookup set'!$S586,'Xlookup set'!$A$1:$R$1200,15,FALSE)=0,"",VLOOKUP('Xlookup set'!$S586,'Xlookup set'!$A$1:$R$1200,15,FALSE)),"")</f>
        <v/>
      </c>
      <c r="O586" t="str">
        <f>IFERROR(IF(VLOOKUP('Xlookup set'!$S586,'Xlookup set'!$A$1:$R$1200,16,FALSE)=0,"",VLOOKUP('Xlookup set'!$S586,'Xlookup set'!$A$1:$R$1200,16,FALSE)),"")</f>
        <v/>
      </c>
      <c r="P586" t="str">
        <f t="array" aca="1" ref="P586" ca="1">IFERROR(Y2IF(VLOOKUP('Xlookup set'!$S586,'Xlookup set'!$A$1:$R$1200,17,FALSE)=0,"",VLOOKUP('Xlookup set'!$S586,'Xlookup set'!$A$1:$R$1200,17,FALSE)),"")</f>
        <v/>
      </c>
      <c r="Q586" t="str">
        <f>IFERROR(IF(VLOOKUP('Xlookup set'!$S586,'Xlookup set'!$A$1:$R$1200,18,FALSE)=0,"",VLOOKUP('Xlookup set'!$S586,'Xlookup set'!$A$1:$R$1200,18,FALSE)),"")</f>
        <v/>
      </c>
    </row>
    <row r="587" spans="1:17">
      <c r="A587" t="str">
        <f>IFERROR(VLOOKUP('Xlookup set'!$S587,'Xlookup set'!$A$1:$R$1200,2,FALSE),"")</f>
        <v/>
      </c>
      <c r="B587" t="str">
        <f>IF(I587&lt;&gt;"",ドッグキャリー!$I$2,"")</f>
        <v/>
      </c>
      <c r="C587" t="str">
        <f t="shared" si="20"/>
        <v/>
      </c>
      <c r="D587" t="str">
        <f t="shared" si="21"/>
        <v/>
      </c>
      <c r="E587" t="str">
        <f>IFERROR(IF(VLOOKUP('Xlookup set'!$S587,'Xlookup set'!$A$1:$R$1200,6,FALSE)=0,"",VLOOKUP('Xlookup set'!$S587,'Xlookup set'!$A$1:$R$1200,6,FALSE)),"")</f>
        <v/>
      </c>
      <c r="F587" t="str">
        <f t="array" aca="1" ref="F587" ca="1">IFERROR(F(VLOOKUP('Xlookup set'!$S587,'Xlookup set'!$A$1:$R$1200,7,FALSE)=0,"",VLOOKUP('Xlookup set'!$S587,'Xlookup set'!$A$1:$R$1200,7,FALSE)),"")</f>
        <v/>
      </c>
      <c r="G587" t="str">
        <f>IFERROR(IF(VLOOKUP('Xlookup set'!$S587,'Xlookup set'!$A$1:$R$1200,8,FALSE)=0,"",VLOOKUP('Xlookup set'!$S587,'Xlookup set'!$A$1:$R$1200,8,FALSE)),"")</f>
        <v/>
      </c>
      <c r="H587" s="89" t="str">
        <f>IFERROR(IF(VLOOKUP('Xlookup set'!$S587,'Xlookup set'!$A$1:$R$1200,9,FALSE)=0,"",VLOOKUP('Xlookup set'!$S587,'Xlookup set'!$A$1:$R$1200,9,FALSE)),"")</f>
        <v/>
      </c>
      <c r="I587" t="str">
        <f>IFERROR(IF(VLOOKUP('Xlookup set'!$S587,'Xlookup set'!$A$1:$R$1200,10,FALSE)=0,"",VLOOKUP('Xlookup set'!$S587,'Xlookup set'!$A$1:$R$1200,10,FALSE)),"")</f>
        <v/>
      </c>
      <c r="J587" t="str">
        <f>IFERROR(IF(VLOOKUP('Xlookup set'!$S587,'Xlookup set'!$A$1:$R$1200,11,FALSE)=0,"",VLOOKUP('Xlookup set'!$S587,'Xlookup set'!$A$1:$R$1200,11,FALSE)),"")</f>
        <v/>
      </c>
      <c r="K587" t="str">
        <f>IFERROR(IF(VLOOKUP('Xlookup set'!$S587,'Xlookup set'!$A$1:$R$1200,12,FALSE)=0,"",VLOOKUP('Xlookup set'!$S587,'Xlookup set'!$A$1:$R$1200,12,FALSE)),"")</f>
        <v/>
      </c>
      <c r="L587" t="str">
        <f>IFERROR(IF(VLOOKUP('Xlookup set'!$S587,'Xlookup set'!$A$1:$R$1200,13,FALSE)=0,"",VLOOKUP('Xlookup set'!$S587,'Xlookup set'!$A$1:$R$1200,13,FALSE)),"")</f>
        <v/>
      </c>
      <c r="M587" t="str">
        <f>IFERROR(IF(VLOOKUP('Xlookup set'!$S587,'Xlookup set'!$A$1:$R$1200,14,FALSE)=0,"",VLOOKUP('Xlookup set'!$S587,'Xlookup set'!$A$1:$R$1200,14,FALSE)),"")</f>
        <v/>
      </c>
      <c r="N587" t="str">
        <f>IFERROR(IF(VLOOKUP('Xlookup set'!$S587,'Xlookup set'!$A$1:$R$1200,15,FALSE)=0,"",VLOOKUP('Xlookup set'!$S587,'Xlookup set'!$A$1:$R$1200,15,FALSE)),"")</f>
        <v/>
      </c>
      <c r="O587" t="str">
        <f>IFERROR(IF(VLOOKUP('Xlookup set'!$S587,'Xlookup set'!$A$1:$R$1200,16,FALSE)=0,"",VLOOKUP('Xlookup set'!$S587,'Xlookup set'!$A$1:$R$1200,16,FALSE)),"")</f>
        <v/>
      </c>
      <c r="P587" t="str">
        <f t="array" aca="1" ref="P587" ca="1">IFERROR(Y2IF(VLOOKUP('Xlookup set'!$S587,'Xlookup set'!$A$1:$R$1200,17,FALSE)=0,"",VLOOKUP('Xlookup set'!$S587,'Xlookup set'!$A$1:$R$1200,17,FALSE)),"")</f>
        <v/>
      </c>
      <c r="Q587" t="str">
        <f>IFERROR(IF(VLOOKUP('Xlookup set'!$S587,'Xlookup set'!$A$1:$R$1200,18,FALSE)=0,"",VLOOKUP('Xlookup set'!$S587,'Xlookup set'!$A$1:$R$1200,18,FALSE)),"")</f>
        <v/>
      </c>
    </row>
    <row r="588" spans="1:17">
      <c r="A588" t="str">
        <f>IFERROR(VLOOKUP('Xlookup set'!$S588,'Xlookup set'!$A$1:$R$1200,2,FALSE),"")</f>
        <v/>
      </c>
      <c r="B588" t="str">
        <f>IF(I588&lt;&gt;"",ドッグキャリー!$I$2,"")</f>
        <v/>
      </c>
      <c r="C588" t="str">
        <f t="shared" si="20"/>
        <v/>
      </c>
      <c r="D588" t="str">
        <f t="shared" si="21"/>
        <v/>
      </c>
      <c r="E588" t="str">
        <f>IFERROR(IF(VLOOKUP('Xlookup set'!$S588,'Xlookup set'!$A$1:$R$1200,6,FALSE)=0,"",VLOOKUP('Xlookup set'!$S588,'Xlookup set'!$A$1:$R$1200,6,FALSE)),"")</f>
        <v/>
      </c>
      <c r="F588" t="str">
        <f t="array" aca="1" ref="F588" ca="1">IFERROR(F(VLOOKUP('Xlookup set'!$S588,'Xlookup set'!$A$1:$R$1200,7,FALSE)=0,"",VLOOKUP('Xlookup set'!$S588,'Xlookup set'!$A$1:$R$1200,7,FALSE)),"")</f>
        <v/>
      </c>
      <c r="G588" t="str">
        <f>IFERROR(IF(VLOOKUP('Xlookup set'!$S588,'Xlookup set'!$A$1:$R$1200,8,FALSE)=0,"",VLOOKUP('Xlookup set'!$S588,'Xlookup set'!$A$1:$R$1200,8,FALSE)),"")</f>
        <v/>
      </c>
      <c r="H588" s="89" t="str">
        <f>IFERROR(IF(VLOOKUP('Xlookup set'!$S588,'Xlookup set'!$A$1:$R$1200,9,FALSE)=0,"",VLOOKUP('Xlookup set'!$S588,'Xlookup set'!$A$1:$R$1200,9,FALSE)),"")</f>
        <v/>
      </c>
      <c r="I588" t="str">
        <f>IFERROR(IF(VLOOKUP('Xlookup set'!$S588,'Xlookup set'!$A$1:$R$1200,10,FALSE)=0,"",VLOOKUP('Xlookup set'!$S588,'Xlookup set'!$A$1:$R$1200,10,FALSE)),"")</f>
        <v/>
      </c>
      <c r="J588" t="str">
        <f>IFERROR(IF(VLOOKUP('Xlookup set'!$S588,'Xlookup set'!$A$1:$R$1200,11,FALSE)=0,"",VLOOKUP('Xlookup set'!$S588,'Xlookup set'!$A$1:$R$1200,11,FALSE)),"")</f>
        <v/>
      </c>
      <c r="K588" t="str">
        <f>IFERROR(IF(VLOOKUP('Xlookup set'!$S588,'Xlookup set'!$A$1:$R$1200,12,FALSE)=0,"",VLOOKUP('Xlookup set'!$S588,'Xlookup set'!$A$1:$R$1200,12,FALSE)),"")</f>
        <v/>
      </c>
      <c r="L588" t="str">
        <f>IFERROR(IF(VLOOKUP('Xlookup set'!$S588,'Xlookup set'!$A$1:$R$1200,13,FALSE)=0,"",VLOOKUP('Xlookup set'!$S588,'Xlookup set'!$A$1:$R$1200,13,FALSE)),"")</f>
        <v/>
      </c>
      <c r="M588" t="str">
        <f>IFERROR(IF(VLOOKUP('Xlookup set'!$S588,'Xlookup set'!$A$1:$R$1200,14,FALSE)=0,"",VLOOKUP('Xlookup set'!$S588,'Xlookup set'!$A$1:$R$1200,14,FALSE)),"")</f>
        <v/>
      </c>
      <c r="N588" t="str">
        <f>IFERROR(IF(VLOOKUP('Xlookup set'!$S588,'Xlookup set'!$A$1:$R$1200,15,FALSE)=0,"",VLOOKUP('Xlookup set'!$S588,'Xlookup set'!$A$1:$R$1200,15,FALSE)),"")</f>
        <v/>
      </c>
      <c r="O588" t="str">
        <f>IFERROR(IF(VLOOKUP('Xlookup set'!$S588,'Xlookup set'!$A$1:$R$1200,16,FALSE)=0,"",VLOOKUP('Xlookup set'!$S588,'Xlookup set'!$A$1:$R$1200,16,FALSE)),"")</f>
        <v/>
      </c>
      <c r="P588" t="str">
        <f t="array" aca="1" ref="P588" ca="1">IFERROR(Y2IF(VLOOKUP('Xlookup set'!$S588,'Xlookup set'!$A$1:$R$1200,17,FALSE)=0,"",VLOOKUP('Xlookup set'!$S588,'Xlookup set'!$A$1:$R$1200,17,FALSE)),"")</f>
        <v/>
      </c>
      <c r="Q588" t="str">
        <f>IFERROR(IF(VLOOKUP('Xlookup set'!$S588,'Xlookup set'!$A$1:$R$1200,18,FALSE)=0,"",VLOOKUP('Xlookup set'!$S588,'Xlookup set'!$A$1:$R$1200,18,FALSE)),"")</f>
        <v/>
      </c>
    </row>
    <row r="589" spans="1:17">
      <c r="A589" t="str">
        <f>IFERROR(VLOOKUP('Xlookup set'!$S589,'Xlookup set'!$A$1:$R$1200,2,FALSE),"")</f>
        <v/>
      </c>
      <c r="B589" t="str">
        <f>IF(I589&lt;&gt;"",ドッグキャリー!$I$2,"")</f>
        <v/>
      </c>
      <c r="C589" t="str">
        <f t="shared" si="20"/>
        <v/>
      </c>
      <c r="D589" t="str">
        <f t="shared" si="21"/>
        <v/>
      </c>
      <c r="E589" t="str">
        <f>IFERROR(IF(VLOOKUP('Xlookup set'!$S589,'Xlookup set'!$A$1:$R$1200,6,FALSE)=0,"",VLOOKUP('Xlookup set'!$S589,'Xlookup set'!$A$1:$R$1200,6,FALSE)),"")</f>
        <v/>
      </c>
      <c r="F589" t="str">
        <f t="array" aca="1" ref="F589" ca="1">IFERROR(F(VLOOKUP('Xlookup set'!$S589,'Xlookup set'!$A$1:$R$1200,7,FALSE)=0,"",VLOOKUP('Xlookup set'!$S589,'Xlookup set'!$A$1:$R$1200,7,FALSE)),"")</f>
        <v/>
      </c>
      <c r="G589" t="str">
        <f>IFERROR(IF(VLOOKUP('Xlookup set'!$S589,'Xlookup set'!$A$1:$R$1200,8,FALSE)=0,"",VLOOKUP('Xlookup set'!$S589,'Xlookup set'!$A$1:$R$1200,8,FALSE)),"")</f>
        <v/>
      </c>
      <c r="H589" s="89" t="str">
        <f>IFERROR(IF(VLOOKUP('Xlookup set'!$S589,'Xlookup set'!$A$1:$R$1200,9,FALSE)=0,"",VLOOKUP('Xlookup set'!$S589,'Xlookup set'!$A$1:$R$1200,9,FALSE)),"")</f>
        <v/>
      </c>
      <c r="I589" t="str">
        <f>IFERROR(IF(VLOOKUP('Xlookup set'!$S589,'Xlookup set'!$A$1:$R$1200,10,FALSE)=0,"",VLOOKUP('Xlookup set'!$S589,'Xlookup set'!$A$1:$R$1200,10,FALSE)),"")</f>
        <v/>
      </c>
      <c r="J589" t="str">
        <f>IFERROR(IF(VLOOKUP('Xlookup set'!$S589,'Xlookup set'!$A$1:$R$1200,11,FALSE)=0,"",VLOOKUP('Xlookup set'!$S589,'Xlookup set'!$A$1:$R$1200,11,FALSE)),"")</f>
        <v/>
      </c>
      <c r="K589" t="str">
        <f>IFERROR(IF(VLOOKUP('Xlookup set'!$S589,'Xlookup set'!$A$1:$R$1200,12,FALSE)=0,"",VLOOKUP('Xlookup set'!$S589,'Xlookup set'!$A$1:$R$1200,12,FALSE)),"")</f>
        <v/>
      </c>
      <c r="L589" t="str">
        <f>IFERROR(IF(VLOOKUP('Xlookup set'!$S589,'Xlookup set'!$A$1:$R$1200,13,FALSE)=0,"",VLOOKUP('Xlookup set'!$S589,'Xlookup set'!$A$1:$R$1200,13,FALSE)),"")</f>
        <v/>
      </c>
      <c r="M589" t="str">
        <f>IFERROR(IF(VLOOKUP('Xlookup set'!$S589,'Xlookup set'!$A$1:$R$1200,14,FALSE)=0,"",VLOOKUP('Xlookup set'!$S589,'Xlookup set'!$A$1:$R$1200,14,FALSE)),"")</f>
        <v/>
      </c>
      <c r="N589" t="str">
        <f>IFERROR(IF(VLOOKUP('Xlookup set'!$S589,'Xlookup set'!$A$1:$R$1200,15,FALSE)=0,"",VLOOKUP('Xlookup set'!$S589,'Xlookup set'!$A$1:$R$1200,15,FALSE)),"")</f>
        <v/>
      </c>
      <c r="O589" t="str">
        <f>IFERROR(IF(VLOOKUP('Xlookup set'!$S589,'Xlookup set'!$A$1:$R$1200,16,FALSE)=0,"",VLOOKUP('Xlookup set'!$S589,'Xlookup set'!$A$1:$R$1200,16,FALSE)),"")</f>
        <v/>
      </c>
      <c r="P589" t="str">
        <f t="array" aca="1" ref="P589" ca="1">IFERROR(Y2IF(VLOOKUP('Xlookup set'!$S589,'Xlookup set'!$A$1:$R$1200,17,FALSE)=0,"",VLOOKUP('Xlookup set'!$S589,'Xlookup set'!$A$1:$R$1200,17,FALSE)),"")</f>
        <v/>
      </c>
      <c r="Q589" t="str">
        <f>IFERROR(IF(VLOOKUP('Xlookup set'!$S589,'Xlookup set'!$A$1:$R$1200,18,FALSE)=0,"",VLOOKUP('Xlookup set'!$S589,'Xlookup set'!$A$1:$R$1200,18,FALSE)),"")</f>
        <v/>
      </c>
    </row>
    <row r="590" spans="1:17">
      <c r="A590" t="str">
        <f>IFERROR(VLOOKUP('Xlookup set'!$S590,'Xlookup set'!$A$1:$R$1200,2,FALSE),"")</f>
        <v/>
      </c>
      <c r="B590" t="str">
        <f>IF(I590&lt;&gt;"",ドッグキャリー!$I$2,"")</f>
        <v/>
      </c>
      <c r="C590" t="str">
        <f t="shared" si="20"/>
        <v/>
      </c>
      <c r="D590" t="str">
        <f t="shared" si="21"/>
        <v/>
      </c>
      <c r="E590" t="str">
        <f>IFERROR(IF(VLOOKUP('Xlookup set'!$S590,'Xlookup set'!$A$1:$R$1200,6,FALSE)=0,"",VLOOKUP('Xlookup set'!$S590,'Xlookup set'!$A$1:$R$1200,6,FALSE)),"")</f>
        <v/>
      </c>
      <c r="F590" t="str">
        <f t="array" aca="1" ref="F590" ca="1">IFERROR(F(VLOOKUP('Xlookup set'!$S590,'Xlookup set'!$A$1:$R$1200,7,FALSE)=0,"",VLOOKUP('Xlookup set'!$S590,'Xlookup set'!$A$1:$R$1200,7,FALSE)),"")</f>
        <v/>
      </c>
      <c r="G590" t="str">
        <f>IFERROR(IF(VLOOKUP('Xlookup set'!$S590,'Xlookup set'!$A$1:$R$1200,8,FALSE)=0,"",VLOOKUP('Xlookup set'!$S590,'Xlookup set'!$A$1:$R$1200,8,FALSE)),"")</f>
        <v/>
      </c>
      <c r="H590" s="89" t="str">
        <f>IFERROR(IF(VLOOKUP('Xlookup set'!$S590,'Xlookup set'!$A$1:$R$1200,9,FALSE)=0,"",VLOOKUP('Xlookup set'!$S590,'Xlookup set'!$A$1:$R$1200,9,FALSE)),"")</f>
        <v/>
      </c>
      <c r="I590" t="str">
        <f>IFERROR(IF(VLOOKUP('Xlookup set'!$S590,'Xlookup set'!$A$1:$R$1200,10,FALSE)=0,"",VLOOKUP('Xlookup set'!$S590,'Xlookup set'!$A$1:$R$1200,10,FALSE)),"")</f>
        <v/>
      </c>
      <c r="J590" t="str">
        <f>IFERROR(IF(VLOOKUP('Xlookup set'!$S590,'Xlookup set'!$A$1:$R$1200,11,FALSE)=0,"",VLOOKUP('Xlookup set'!$S590,'Xlookup set'!$A$1:$R$1200,11,FALSE)),"")</f>
        <v/>
      </c>
      <c r="K590" t="str">
        <f>IFERROR(IF(VLOOKUP('Xlookup set'!$S590,'Xlookup set'!$A$1:$R$1200,12,FALSE)=0,"",VLOOKUP('Xlookup set'!$S590,'Xlookup set'!$A$1:$R$1200,12,FALSE)),"")</f>
        <v/>
      </c>
      <c r="L590" t="str">
        <f>IFERROR(IF(VLOOKUP('Xlookup set'!$S590,'Xlookup set'!$A$1:$R$1200,13,FALSE)=0,"",VLOOKUP('Xlookup set'!$S590,'Xlookup set'!$A$1:$R$1200,13,FALSE)),"")</f>
        <v/>
      </c>
      <c r="M590" t="str">
        <f>IFERROR(IF(VLOOKUP('Xlookup set'!$S590,'Xlookup set'!$A$1:$R$1200,14,FALSE)=0,"",VLOOKUP('Xlookup set'!$S590,'Xlookup set'!$A$1:$R$1200,14,FALSE)),"")</f>
        <v/>
      </c>
      <c r="N590" t="str">
        <f>IFERROR(IF(VLOOKUP('Xlookup set'!$S590,'Xlookup set'!$A$1:$R$1200,15,FALSE)=0,"",VLOOKUP('Xlookup set'!$S590,'Xlookup set'!$A$1:$R$1200,15,FALSE)),"")</f>
        <v/>
      </c>
      <c r="O590" t="str">
        <f>IFERROR(IF(VLOOKUP('Xlookup set'!$S590,'Xlookup set'!$A$1:$R$1200,16,FALSE)=0,"",VLOOKUP('Xlookup set'!$S590,'Xlookup set'!$A$1:$R$1200,16,FALSE)),"")</f>
        <v/>
      </c>
      <c r="P590" t="str">
        <f t="array" aca="1" ref="P590" ca="1">IFERROR(Y2IF(VLOOKUP('Xlookup set'!$S590,'Xlookup set'!$A$1:$R$1200,17,FALSE)=0,"",VLOOKUP('Xlookup set'!$S590,'Xlookup set'!$A$1:$R$1200,17,FALSE)),"")</f>
        <v/>
      </c>
      <c r="Q590" t="str">
        <f>IFERROR(IF(VLOOKUP('Xlookup set'!$S590,'Xlookup set'!$A$1:$R$1200,18,FALSE)=0,"",VLOOKUP('Xlookup set'!$S590,'Xlookup set'!$A$1:$R$1200,18,FALSE)),"")</f>
        <v/>
      </c>
    </row>
    <row r="591" spans="1:17">
      <c r="A591" t="str">
        <f>IFERROR(VLOOKUP('Xlookup set'!$S591,'Xlookup set'!$A$1:$R$1200,2,FALSE),"")</f>
        <v/>
      </c>
      <c r="B591" t="str">
        <f>IF(I591&lt;&gt;"",ドッグキャリー!$I$2,"")</f>
        <v/>
      </c>
      <c r="C591" t="str">
        <f t="shared" si="20"/>
        <v/>
      </c>
      <c r="D591" t="str">
        <f t="shared" si="21"/>
        <v/>
      </c>
      <c r="E591" t="str">
        <f>IFERROR(IF(VLOOKUP('Xlookup set'!$S591,'Xlookup set'!$A$1:$R$1200,6,FALSE)=0,"",VLOOKUP('Xlookup set'!$S591,'Xlookup set'!$A$1:$R$1200,6,FALSE)),"")</f>
        <v/>
      </c>
      <c r="F591" t="str">
        <f t="array" aca="1" ref="F591" ca="1">IFERROR(F(VLOOKUP('Xlookup set'!$S591,'Xlookup set'!$A$1:$R$1200,7,FALSE)=0,"",VLOOKUP('Xlookup set'!$S591,'Xlookup set'!$A$1:$R$1200,7,FALSE)),"")</f>
        <v/>
      </c>
      <c r="G591" t="str">
        <f>IFERROR(IF(VLOOKUP('Xlookup set'!$S591,'Xlookup set'!$A$1:$R$1200,8,FALSE)=0,"",VLOOKUP('Xlookup set'!$S591,'Xlookup set'!$A$1:$R$1200,8,FALSE)),"")</f>
        <v/>
      </c>
      <c r="H591" s="89" t="str">
        <f>IFERROR(IF(VLOOKUP('Xlookup set'!$S591,'Xlookup set'!$A$1:$R$1200,9,FALSE)=0,"",VLOOKUP('Xlookup set'!$S591,'Xlookup set'!$A$1:$R$1200,9,FALSE)),"")</f>
        <v/>
      </c>
      <c r="I591" t="str">
        <f>IFERROR(IF(VLOOKUP('Xlookup set'!$S591,'Xlookup set'!$A$1:$R$1200,10,FALSE)=0,"",VLOOKUP('Xlookup set'!$S591,'Xlookup set'!$A$1:$R$1200,10,FALSE)),"")</f>
        <v/>
      </c>
      <c r="J591" t="str">
        <f>IFERROR(IF(VLOOKUP('Xlookup set'!$S591,'Xlookup set'!$A$1:$R$1200,11,FALSE)=0,"",VLOOKUP('Xlookup set'!$S591,'Xlookup set'!$A$1:$R$1200,11,FALSE)),"")</f>
        <v/>
      </c>
      <c r="K591" t="str">
        <f>IFERROR(IF(VLOOKUP('Xlookup set'!$S591,'Xlookup set'!$A$1:$R$1200,12,FALSE)=0,"",VLOOKUP('Xlookup set'!$S591,'Xlookup set'!$A$1:$R$1200,12,FALSE)),"")</f>
        <v/>
      </c>
      <c r="L591" t="str">
        <f>IFERROR(IF(VLOOKUP('Xlookup set'!$S591,'Xlookup set'!$A$1:$R$1200,13,FALSE)=0,"",VLOOKUP('Xlookup set'!$S591,'Xlookup set'!$A$1:$R$1200,13,FALSE)),"")</f>
        <v/>
      </c>
      <c r="M591" t="str">
        <f>IFERROR(IF(VLOOKUP('Xlookup set'!$S591,'Xlookup set'!$A$1:$R$1200,14,FALSE)=0,"",VLOOKUP('Xlookup set'!$S591,'Xlookup set'!$A$1:$R$1200,14,FALSE)),"")</f>
        <v/>
      </c>
      <c r="N591" t="str">
        <f>IFERROR(IF(VLOOKUP('Xlookup set'!$S591,'Xlookup set'!$A$1:$R$1200,15,FALSE)=0,"",VLOOKUP('Xlookup set'!$S591,'Xlookup set'!$A$1:$R$1200,15,FALSE)),"")</f>
        <v/>
      </c>
      <c r="O591" t="str">
        <f>IFERROR(IF(VLOOKUP('Xlookup set'!$S591,'Xlookup set'!$A$1:$R$1200,16,FALSE)=0,"",VLOOKUP('Xlookup set'!$S591,'Xlookup set'!$A$1:$R$1200,16,FALSE)),"")</f>
        <v/>
      </c>
      <c r="P591" t="str">
        <f t="array" aca="1" ref="P591" ca="1">IFERROR(Y2IF(VLOOKUP('Xlookup set'!$S591,'Xlookup set'!$A$1:$R$1200,17,FALSE)=0,"",VLOOKUP('Xlookup set'!$S591,'Xlookup set'!$A$1:$R$1200,17,FALSE)),"")</f>
        <v/>
      </c>
      <c r="Q591" t="str">
        <f>IFERROR(IF(VLOOKUP('Xlookup set'!$S591,'Xlookup set'!$A$1:$R$1200,18,FALSE)=0,"",VLOOKUP('Xlookup set'!$S591,'Xlookup set'!$A$1:$R$1200,18,FALSE)),"")</f>
        <v/>
      </c>
    </row>
    <row r="592" spans="1:17">
      <c r="A592" t="str">
        <f>IFERROR(VLOOKUP('Xlookup set'!$S592,'Xlookup set'!$A$1:$R$1200,2,FALSE),"")</f>
        <v/>
      </c>
      <c r="B592" t="str">
        <f>IF(I592&lt;&gt;"",ドッグキャリー!$I$2,"")</f>
        <v/>
      </c>
      <c r="C592" t="str">
        <f t="shared" si="20"/>
        <v/>
      </c>
      <c r="D592" t="str">
        <f t="shared" si="21"/>
        <v/>
      </c>
      <c r="E592" t="str">
        <f>IFERROR(IF(VLOOKUP('Xlookup set'!$S592,'Xlookup set'!$A$1:$R$1200,6,FALSE)=0,"",VLOOKUP('Xlookup set'!$S592,'Xlookup set'!$A$1:$R$1200,6,FALSE)),"")</f>
        <v/>
      </c>
      <c r="F592" t="str">
        <f t="array" aca="1" ref="F592" ca="1">IFERROR(F(VLOOKUP('Xlookup set'!$S592,'Xlookup set'!$A$1:$R$1200,7,FALSE)=0,"",VLOOKUP('Xlookup set'!$S592,'Xlookup set'!$A$1:$R$1200,7,FALSE)),"")</f>
        <v/>
      </c>
      <c r="G592" t="str">
        <f>IFERROR(IF(VLOOKUP('Xlookup set'!$S592,'Xlookup set'!$A$1:$R$1200,8,FALSE)=0,"",VLOOKUP('Xlookup set'!$S592,'Xlookup set'!$A$1:$R$1200,8,FALSE)),"")</f>
        <v/>
      </c>
      <c r="H592" s="89" t="str">
        <f>IFERROR(IF(VLOOKUP('Xlookup set'!$S592,'Xlookup set'!$A$1:$R$1200,9,FALSE)=0,"",VLOOKUP('Xlookup set'!$S592,'Xlookup set'!$A$1:$R$1200,9,FALSE)),"")</f>
        <v/>
      </c>
      <c r="I592" t="str">
        <f>IFERROR(IF(VLOOKUP('Xlookup set'!$S592,'Xlookup set'!$A$1:$R$1200,10,FALSE)=0,"",VLOOKUP('Xlookup set'!$S592,'Xlookup set'!$A$1:$R$1200,10,FALSE)),"")</f>
        <v/>
      </c>
      <c r="J592" t="str">
        <f>IFERROR(IF(VLOOKUP('Xlookup set'!$S592,'Xlookup set'!$A$1:$R$1200,11,FALSE)=0,"",VLOOKUP('Xlookup set'!$S592,'Xlookup set'!$A$1:$R$1200,11,FALSE)),"")</f>
        <v/>
      </c>
      <c r="K592" t="str">
        <f>IFERROR(IF(VLOOKUP('Xlookup set'!$S592,'Xlookup set'!$A$1:$R$1200,12,FALSE)=0,"",VLOOKUP('Xlookup set'!$S592,'Xlookup set'!$A$1:$R$1200,12,FALSE)),"")</f>
        <v/>
      </c>
      <c r="L592" t="str">
        <f>IFERROR(IF(VLOOKUP('Xlookup set'!$S592,'Xlookup set'!$A$1:$R$1200,13,FALSE)=0,"",VLOOKUP('Xlookup set'!$S592,'Xlookup set'!$A$1:$R$1200,13,FALSE)),"")</f>
        <v/>
      </c>
      <c r="M592" t="str">
        <f>IFERROR(IF(VLOOKUP('Xlookup set'!$S592,'Xlookup set'!$A$1:$R$1200,14,FALSE)=0,"",VLOOKUP('Xlookup set'!$S592,'Xlookup set'!$A$1:$R$1200,14,FALSE)),"")</f>
        <v/>
      </c>
      <c r="N592" t="str">
        <f>IFERROR(IF(VLOOKUP('Xlookup set'!$S592,'Xlookup set'!$A$1:$R$1200,15,FALSE)=0,"",VLOOKUP('Xlookup set'!$S592,'Xlookup set'!$A$1:$R$1200,15,FALSE)),"")</f>
        <v/>
      </c>
      <c r="O592" t="str">
        <f>IFERROR(IF(VLOOKUP('Xlookup set'!$S592,'Xlookup set'!$A$1:$R$1200,16,FALSE)=0,"",VLOOKUP('Xlookup set'!$S592,'Xlookup set'!$A$1:$R$1200,16,FALSE)),"")</f>
        <v/>
      </c>
      <c r="P592" t="str">
        <f t="array" aca="1" ref="P592" ca="1">IFERROR(Y2IF(VLOOKUP('Xlookup set'!$S592,'Xlookup set'!$A$1:$R$1200,17,FALSE)=0,"",VLOOKUP('Xlookup set'!$S592,'Xlookup set'!$A$1:$R$1200,17,FALSE)),"")</f>
        <v/>
      </c>
      <c r="Q592" t="str">
        <f>IFERROR(IF(VLOOKUP('Xlookup set'!$S592,'Xlookup set'!$A$1:$R$1200,18,FALSE)=0,"",VLOOKUP('Xlookup set'!$S592,'Xlookup set'!$A$1:$R$1200,18,FALSE)),"")</f>
        <v/>
      </c>
    </row>
    <row r="593" spans="1:17">
      <c r="A593" t="str">
        <f>IFERROR(VLOOKUP('Xlookup set'!$S593,'Xlookup set'!$A$1:$R$1200,2,FALSE),"")</f>
        <v/>
      </c>
      <c r="B593" t="str">
        <f>IF(I593&lt;&gt;"",ドッグキャリー!$I$2,"")</f>
        <v/>
      </c>
      <c r="C593" t="str">
        <f t="shared" si="20"/>
        <v/>
      </c>
      <c r="D593" t="str">
        <f t="shared" si="21"/>
        <v/>
      </c>
      <c r="E593" t="str">
        <f>IFERROR(IF(VLOOKUP('Xlookup set'!$S593,'Xlookup set'!$A$1:$R$1200,6,FALSE)=0,"",VLOOKUP('Xlookup set'!$S593,'Xlookup set'!$A$1:$R$1200,6,FALSE)),"")</f>
        <v/>
      </c>
      <c r="F593" t="str">
        <f t="array" aca="1" ref="F593" ca="1">IFERROR(F(VLOOKUP('Xlookup set'!$S593,'Xlookup set'!$A$1:$R$1200,7,FALSE)=0,"",VLOOKUP('Xlookup set'!$S593,'Xlookup set'!$A$1:$R$1200,7,FALSE)),"")</f>
        <v/>
      </c>
      <c r="G593" t="str">
        <f>IFERROR(IF(VLOOKUP('Xlookup set'!$S593,'Xlookup set'!$A$1:$R$1200,8,FALSE)=0,"",VLOOKUP('Xlookup set'!$S593,'Xlookup set'!$A$1:$R$1200,8,FALSE)),"")</f>
        <v/>
      </c>
      <c r="H593" s="89" t="str">
        <f>IFERROR(IF(VLOOKUP('Xlookup set'!$S593,'Xlookup set'!$A$1:$R$1200,9,FALSE)=0,"",VLOOKUP('Xlookup set'!$S593,'Xlookup set'!$A$1:$R$1200,9,FALSE)),"")</f>
        <v/>
      </c>
      <c r="I593" t="str">
        <f>IFERROR(IF(VLOOKUP('Xlookup set'!$S593,'Xlookup set'!$A$1:$R$1200,10,FALSE)=0,"",VLOOKUP('Xlookup set'!$S593,'Xlookup set'!$A$1:$R$1200,10,FALSE)),"")</f>
        <v/>
      </c>
      <c r="J593" t="str">
        <f>IFERROR(IF(VLOOKUP('Xlookup set'!$S593,'Xlookup set'!$A$1:$R$1200,11,FALSE)=0,"",VLOOKUP('Xlookup set'!$S593,'Xlookup set'!$A$1:$R$1200,11,FALSE)),"")</f>
        <v/>
      </c>
      <c r="K593" t="str">
        <f>IFERROR(IF(VLOOKUP('Xlookup set'!$S593,'Xlookup set'!$A$1:$R$1200,12,FALSE)=0,"",VLOOKUP('Xlookup set'!$S593,'Xlookup set'!$A$1:$R$1200,12,FALSE)),"")</f>
        <v/>
      </c>
      <c r="L593" t="str">
        <f>IFERROR(IF(VLOOKUP('Xlookup set'!$S593,'Xlookup set'!$A$1:$R$1200,13,FALSE)=0,"",VLOOKUP('Xlookup set'!$S593,'Xlookup set'!$A$1:$R$1200,13,FALSE)),"")</f>
        <v/>
      </c>
      <c r="M593" t="str">
        <f>IFERROR(IF(VLOOKUP('Xlookup set'!$S593,'Xlookup set'!$A$1:$R$1200,14,FALSE)=0,"",VLOOKUP('Xlookup set'!$S593,'Xlookup set'!$A$1:$R$1200,14,FALSE)),"")</f>
        <v/>
      </c>
      <c r="N593" t="str">
        <f>IFERROR(IF(VLOOKUP('Xlookup set'!$S593,'Xlookup set'!$A$1:$R$1200,15,FALSE)=0,"",VLOOKUP('Xlookup set'!$S593,'Xlookup set'!$A$1:$R$1200,15,FALSE)),"")</f>
        <v/>
      </c>
      <c r="O593" t="str">
        <f>IFERROR(IF(VLOOKUP('Xlookup set'!$S593,'Xlookup set'!$A$1:$R$1200,16,FALSE)=0,"",VLOOKUP('Xlookup set'!$S593,'Xlookup set'!$A$1:$R$1200,16,FALSE)),"")</f>
        <v/>
      </c>
      <c r="P593" t="str">
        <f t="array" aca="1" ref="P593" ca="1">IFERROR(Y2IF(VLOOKUP('Xlookup set'!$S593,'Xlookup set'!$A$1:$R$1200,17,FALSE)=0,"",VLOOKUP('Xlookup set'!$S593,'Xlookup set'!$A$1:$R$1200,17,FALSE)),"")</f>
        <v/>
      </c>
      <c r="Q593" t="str">
        <f>IFERROR(IF(VLOOKUP('Xlookup set'!$S593,'Xlookup set'!$A$1:$R$1200,18,FALSE)=0,"",VLOOKUP('Xlookup set'!$S593,'Xlookup set'!$A$1:$R$1200,18,FALSE)),"")</f>
        <v/>
      </c>
    </row>
    <row r="594" spans="1:17">
      <c r="A594" t="str">
        <f>IFERROR(VLOOKUP('Xlookup set'!$S594,'Xlookup set'!$A$1:$R$1200,2,FALSE),"")</f>
        <v/>
      </c>
      <c r="B594" t="str">
        <f>IF(I594&lt;&gt;"",ドッグキャリー!$I$2,"")</f>
        <v/>
      </c>
      <c r="C594" t="str">
        <f t="shared" si="20"/>
        <v/>
      </c>
      <c r="D594" t="str">
        <f t="shared" si="21"/>
        <v/>
      </c>
      <c r="E594" t="str">
        <f>IFERROR(IF(VLOOKUP('Xlookup set'!$S594,'Xlookup set'!$A$1:$R$1200,6,FALSE)=0,"",VLOOKUP('Xlookup set'!$S594,'Xlookup set'!$A$1:$R$1200,6,FALSE)),"")</f>
        <v/>
      </c>
      <c r="F594" t="str">
        <f t="array" aca="1" ref="F594" ca="1">IFERROR(F(VLOOKUP('Xlookup set'!$S594,'Xlookup set'!$A$1:$R$1200,7,FALSE)=0,"",VLOOKUP('Xlookup set'!$S594,'Xlookup set'!$A$1:$R$1200,7,FALSE)),"")</f>
        <v/>
      </c>
      <c r="G594" t="str">
        <f>IFERROR(IF(VLOOKUP('Xlookup set'!$S594,'Xlookup set'!$A$1:$R$1200,8,FALSE)=0,"",VLOOKUP('Xlookup set'!$S594,'Xlookup set'!$A$1:$R$1200,8,FALSE)),"")</f>
        <v/>
      </c>
      <c r="H594" s="89" t="str">
        <f>IFERROR(IF(VLOOKUP('Xlookup set'!$S594,'Xlookup set'!$A$1:$R$1200,9,FALSE)=0,"",VLOOKUP('Xlookup set'!$S594,'Xlookup set'!$A$1:$R$1200,9,FALSE)),"")</f>
        <v/>
      </c>
      <c r="I594" t="str">
        <f>IFERROR(IF(VLOOKUP('Xlookup set'!$S594,'Xlookup set'!$A$1:$R$1200,10,FALSE)=0,"",VLOOKUP('Xlookup set'!$S594,'Xlookup set'!$A$1:$R$1200,10,FALSE)),"")</f>
        <v/>
      </c>
      <c r="J594" t="str">
        <f>IFERROR(IF(VLOOKUP('Xlookup set'!$S594,'Xlookup set'!$A$1:$R$1200,11,FALSE)=0,"",VLOOKUP('Xlookup set'!$S594,'Xlookup set'!$A$1:$R$1200,11,FALSE)),"")</f>
        <v/>
      </c>
      <c r="K594" t="str">
        <f>IFERROR(IF(VLOOKUP('Xlookup set'!$S594,'Xlookup set'!$A$1:$R$1200,12,FALSE)=0,"",VLOOKUP('Xlookup set'!$S594,'Xlookup set'!$A$1:$R$1200,12,FALSE)),"")</f>
        <v/>
      </c>
      <c r="L594" t="str">
        <f>IFERROR(IF(VLOOKUP('Xlookup set'!$S594,'Xlookup set'!$A$1:$R$1200,13,FALSE)=0,"",VLOOKUP('Xlookup set'!$S594,'Xlookup set'!$A$1:$R$1200,13,FALSE)),"")</f>
        <v/>
      </c>
      <c r="M594" t="str">
        <f>IFERROR(IF(VLOOKUP('Xlookup set'!$S594,'Xlookup set'!$A$1:$R$1200,14,FALSE)=0,"",VLOOKUP('Xlookup set'!$S594,'Xlookup set'!$A$1:$R$1200,14,FALSE)),"")</f>
        <v/>
      </c>
      <c r="N594" t="str">
        <f>IFERROR(IF(VLOOKUP('Xlookup set'!$S594,'Xlookup set'!$A$1:$R$1200,15,FALSE)=0,"",VLOOKUP('Xlookup set'!$S594,'Xlookup set'!$A$1:$R$1200,15,FALSE)),"")</f>
        <v/>
      </c>
      <c r="O594" t="str">
        <f>IFERROR(IF(VLOOKUP('Xlookup set'!$S594,'Xlookup set'!$A$1:$R$1200,16,FALSE)=0,"",VLOOKUP('Xlookup set'!$S594,'Xlookup set'!$A$1:$R$1200,16,FALSE)),"")</f>
        <v/>
      </c>
      <c r="P594" t="str">
        <f t="array" aca="1" ref="P594" ca="1">IFERROR(Y2IF(VLOOKUP('Xlookup set'!$S594,'Xlookup set'!$A$1:$R$1200,17,FALSE)=0,"",VLOOKUP('Xlookup set'!$S594,'Xlookup set'!$A$1:$R$1200,17,FALSE)),"")</f>
        <v/>
      </c>
      <c r="Q594" t="str">
        <f>IFERROR(IF(VLOOKUP('Xlookup set'!$S594,'Xlookup set'!$A$1:$R$1200,18,FALSE)=0,"",VLOOKUP('Xlookup set'!$S594,'Xlookup set'!$A$1:$R$1200,18,FALSE)),"")</f>
        <v/>
      </c>
    </row>
    <row r="595" spans="1:17">
      <c r="A595" t="str">
        <f>IFERROR(VLOOKUP('Xlookup set'!$S595,'Xlookup set'!$A$1:$R$1200,2,FALSE),"")</f>
        <v/>
      </c>
      <c r="B595" t="str">
        <f>IF(I595&lt;&gt;"",ドッグキャリー!$I$2,"")</f>
        <v/>
      </c>
      <c r="C595" t="str">
        <f t="shared" si="20"/>
        <v/>
      </c>
      <c r="D595" t="str">
        <f t="shared" si="21"/>
        <v/>
      </c>
      <c r="E595" t="str">
        <f>IFERROR(IF(VLOOKUP('Xlookup set'!$S595,'Xlookup set'!$A$1:$R$1200,6,FALSE)=0,"",VLOOKUP('Xlookup set'!$S595,'Xlookup set'!$A$1:$R$1200,6,FALSE)),"")</f>
        <v/>
      </c>
      <c r="F595" t="str">
        <f t="array" aca="1" ref="F595" ca="1">IFERROR(F(VLOOKUP('Xlookup set'!$S595,'Xlookup set'!$A$1:$R$1200,7,FALSE)=0,"",VLOOKUP('Xlookup set'!$S595,'Xlookup set'!$A$1:$R$1200,7,FALSE)),"")</f>
        <v/>
      </c>
      <c r="G595" t="str">
        <f>IFERROR(IF(VLOOKUP('Xlookup set'!$S595,'Xlookup set'!$A$1:$R$1200,8,FALSE)=0,"",VLOOKUP('Xlookup set'!$S595,'Xlookup set'!$A$1:$R$1200,8,FALSE)),"")</f>
        <v/>
      </c>
      <c r="H595" s="89" t="str">
        <f>IFERROR(IF(VLOOKUP('Xlookup set'!$S595,'Xlookup set'!$A$1:$R$1200,9,FALSE)=0,"",VLOOKUP('Xlookup set'!$S595,'Xlookup set'!$A$1:$R$1200,9,FALSE)),"")</f>
        <v/>
      </c>
      <c r="I595" t="str">
        <f>IFERROR(IF(VLOOKUP('Xlookup set'!$S595,'Xlookup set'!$A$1:$R$1200,10,FALSE)=0,"",VLOOKUP('Xlookup set'!$S595,'Xlookup set'!$A$1:$R$1200,10,FALSE)),"")</f>
        <v/>
      </c>
      <c r="J595" t="str">
        <f>IFERROR(IF(VLOOKUP('Xlookup set'!$S595,'Xlookup set'!$A$1:$R$1200,11,FALSE)=0,"",VLOOKUP('Xlookup set'!$S595,'Xlookup set'!$A$1:$R$1200,11,FALSE)),"")</f>
        <v/>
      </c>
      <c r="K595" t="str">
        <f>IFERROR(IF(VLOOKUP('Xlookup set'!$S595,'Xlookup set'!$A$1:$R$1200,12,FALSE)=0,"",VLOOKUP('Xlookup set'!$S595,'Xlookup set'!$A$1:$R$1200,12,FALSE)),"")</f>
        <v/>
      </c>
      <c r="L595" t="str">
        <f>IFERROR(IF(VLOOKUP('Xlookup set'!$S595,'Xlookup set'!$A$1:$R$1200,13,FALSE)=0,"",VLOOKUP('Xlookup set'!$S595,'Xlookup set'!$A$1:$R$1200,13,FALSE)),"")</f>
        <v/>
      </c>
      <c r="M595" t="str">
        <f>IFERROR(IF(VLOOKUP('Xlookup set'!$S595,'Xlookup set'!$A$1:$R$1200,14,FALSE)=0,"",VLOOKUP('Xlookup set'!$S595,'Xlookup set'!$A$1:$R$1200,14,FALSE)),"")</f>
        <v/>
      </c>
      <c r="N595" t="str">
        <f>IFERROR(IF(VLOOKUP('Xlookup set'!$S595,'Xlookup set'!$A$1:$R$1200,15,FALSE)=0,"",VLOOKUP('Xlookup set'!$S595,'Xlookup set'!$A$1:$R$1200,15,FALSE)),"")</f>
        <v/>
      </c>
      <c r="O595" t="str">
        <f>IFERROR(IF(VLOOKUP('Xlookup set'!$S595,'Xlookup set'!$A$1:$R$1200,16,FALSE)=0,"",VLOOKUP('Xlookup set'!$S595,'Xlookup set'!$A$1:$R$1200,16,FALSE)),"")</f>
        <v/>
      </c>
      <c r="P595" t="str">
        <f t="array" aca="1" ref="P595" ca="1">IFERROR(Y2IF(VLOOKUP('Xlookup set'!$S595,'Xlookup set'!$A$1:$R$1200,17,FALSE)=0,"",VLOOKUP('Xlookup set'!$S595,'Xlookup set'!$A$1:$R$1200,17,FALSE)),"")</f>
        <v/>
      </c>
      <c r="Q595" t="str">
        <f>IFERROR(IF(VLOOKUP('Xlookup set'!$S595,'Xlookup set'!$A$1:$R$1200,18,FALSE)=0,"",VLOOKUP('Xlookup set'!$S595,'Xlookup set'!$A$1:$R$1200,18,FALSE)),"")</f>
        <v/>
      </c>
    </row>
    <row r="596" spans="1:17">
      <c r="A596" t="str">
        <f>IFERROR(VLOOKUP('Xlookup set'!$S596,'Xlookup set'!$A$1:$R$1200,2,FALSE),"")</f>
        <v/>
      </c>
      <c r="B596" t="str">
        <f>IF(I596&lt;&gt;"",ドッグキャリー!$I$2,"")</f>
        <v/>
      </c>
      <c r="C596" t="str">
        <f t="shared" si="20"/>
        <v/>
      </c>
      <c r="D596" t="str">
        <f t="shared" si="21"/>
        <v/>
      </c>
      <c r="E596" t="str">
        <f>IFERROR(IF(VLOOKUP('Xlookup set'!$S596,'Xlookup set'!$A$1:$R$1200,6,FALSE)=0,"",VLOOKUP('Xlookup set'!$S596,'Xlookup set'!$A$1:$R$1200,6,FALSE)),"")</f>
        <v/>
      </c>
      <c r="F596" t="str">
        <f t="array" aca="1" ref="F596" ca="1">IFERROR(F(VLOOKUP('Xlookup set'!$S596,'Xlookup set'!$A$1:$R$1200,7,FALSE)=0,"",VLOOKUP('Xlookup set'!$S596,'Xlookup set'!$A$1:$R$1200,7,FALSE)),"")</f>
        <v/>
      </c>
      <c r="G596" t="str">
        <f>IFERROR(IF(VLOOKUP('Xlookup set'!$S596,'Xlookup set'!$A$1:$R$1200,8,FALSE)=0,"",VLOOKUP('Xlookup set'!$S596,'Xlookup set'!$A$1:$R$1200,8,FALSE)),"")</f>
        <v/>
      </c>
      <c r="H596" s="89" t="str">
        <f>IFERROR(IF(VLOOKUP('Xlookup set'!$S596,'Xlookup set'!$A$1:$R$1200,9,FALSE)=0,"",VLOOKUP('Xlookup set'!$S596,'Xlookup set'!$A$1:$R$1200,9,FALSE)),"")</f>
        <v/>
      </c>
      <c r="I596" t="str">
        <f>IFERROR(IF(VLOOKUP('Xlookup set'!$S596,'Xlookup set'!$A$1:$R$1200,10,FALSE)=0,"",VLOOKUP('Xlookup set'!$S596,'Xlookup set'!$A$1:$R$1200,10,FALSE)),"")</f>
        <v/>
      </c>
      <c r="J596" t="str">
        <f>IFERROR(IF(VLOOKUP('Xlookup set'!$S596,'Xlookup set'!$A$1:$R$1200,11,FALSE)=0,"",VLOOKUP('Xlookup set'!$S596,'Xlookup set'!$A$1:$R$1200,11,FALSE)),"")</f>
        <v/>
      </c>
      <c r="K596" t="str">
        <f>IFERROR(IF(VLOOKUP('Xlookup set'!$S596,'Xlookup set'!$A$1:$R$1200,12,FALSE)=0,"",VLOOKUP('Xlookup set'!$S596,'Xlookup set'!$A$1:$R$1200,12,FALSE)),"")</f>
        <v/>
      </c>
      <c r="L596" t="str">
        <f>IFERROR(IF(VLOOKUP('Xlookup set'!$S596,'Xlookup set'!$A$1:$R$1200,13,FALSE)=0,"",VLOOKUP('Xlookup set'!$S596,'Xlookup set'!$A$1:$R$1200,13,FALSE)),"")</f>
        <v/>
      </c>
      <c r="M596" t="str">
        <f>IFERROR(IF(VLOOKUP('Xlookup set'!$S596,'Xlookup set'!$A$1:$R$1200,14,FALSE)=0,"",VLOOKUP('Xlookup set'!$S596,'Xlookup set'!$A$1:$R$1200,14,FALSE)),"")</f>
        <v/>
      </c>
      <c r="N596" t="str">
        <f>IFERROR(IF(VLOOKUP('Xlookup set'!$S596,'Xlookup set'!$A$1:$R$1200,15,FALSE)=0,"",VLOOKUP('Xlookup set'!$S596,'Xlookup set'!$A$1:$R$1200,15,FALSE)),"")</f>
        <v/>
      </c>
      <c r="O596" t="str">
        <f>IFERROR(IF(VLOOKUP('Xlookup set'!$S596,'Xlookup set'!$A$1:$R$1200,16,FALSE)=0,"",VLOOKUP('Xlookup set'!$S596,'Xlookup set'!$A$1:$R$1200,16,FALSE)),"")</f>
        <v/>
      </c>
      <c r="P596" t="str">
        <f t="array" aca="1" ref="P596" ca="1">IFERROR(Y2IF(VLOOKUP('Xlookup set'!$S596,'Xlookup set'!$A$1:$R$1200,17,FALSE)=0,"",VLOOKUP('Xlookup set'!$S596,'Xlookup set'!$A$1:$R$1200,17,FALSE)),"")</f>
        <v/>
      </c>
      <c r="Q596" t="str">
        <f>IFERROR(IF(VLOOKUP('Xlookup set'!$S596,'Xlookup set'!$A$1:$R$1200,18,FALSE)=0,"",VLOOKUP('Xlookup set'!$S596,'Xlookup set'!$A$1:$R$1200,18,FALSE)),"")</f>
        <v/>
      </c>
    </row>
    <row r="597" spans="1:17">
      <c r="A597" t="str">
        <f>IFERROR(VLOOKUP('Xlookup set'!$S597,'Xlookup set'!$A$1:$R$1200,2,FALSE),"")</f>
        <v/>
      </c>
      <c r="B597" t="str">
        <f>IF(I597&lt;&gt;"",ドッグキャリー!$I$2,"")</f>
        <v/>
      </c>
      <c r="C597" t="str">
        <f t="shared" si="20"/>
        <v/>
      </c>
      <c r="D597" t="str">
        <f t="shared" si="21"/>
        <v/>
      </c>
      <c r="E597" t="str">
        <f>IFERROR(IF(VLOOKUP('Xlookup set'!$S597,'Xlookup set'!$A$1:$R$1200,6,FALSE)=0,"",VLOOKUP('Xlookup set'!$S597,'Xlookup set'!$A$1:$R$1200,6,FALSE)),"")</f>
        <v/>
      </c>
      <c r="F597" t="str">
        <f t="array" aca="1" ref="F597" ca="1">IFERROR(F(VLOOKUP('Xlookup set'!$S597,'Xlookup set'!$A$1:$R$1200,7,FALSE)=0,"",VLOOKUP('Xlookup set'!$S597,'Xlookup set'!$A$1:$R$1200,7,FALSE)),"")</f>
        <v/>
      </c>
      <c r="G597" t="str">
        <f>IFERROR(IF(VLOOKUP('Xlookup set'!$S597,'Xlookup set'!$A$1:$R$1200,8,FALSE)=0,"",VLOOKUP('Xlookup set'!$S597,'Xlookup set'!$A$1:$R$1200,8,FALSE)),"")</f>
        <v/>
      </c>
      <c r="H597" s="89" t="str">
        <f>IFERROR(IF(VLOOKUP('Xlookup set'!$S597,'Xlookup set'!$A$1:$R$1200,9,FALSE)=0,"",VLOOKUP('Xlookup set'!$S597,'Xlookup set'!$A$1:$R$1200,9,FALSE)),"")</f>
        <v/>
      </c>
      <c r="I597" t="str">
        <f>IFERROR(IF(VLOOKUP('Xlookup set'!$S597,'Xlookup set'!$A$1:$R$1200,10,FALSE)=0,"",VLOOKUP('Xlookup set'!$S597,'Xlookup set'!$A$1:$R$1200,10,FALSE)),"")</f>
        <v/>
      </c>
      <c r="J597" t="str">
        <f>IFERROR(IF(VLOOKUP('Xlookup set'!$S597,'Xlookup set'!$A$1:$R$1200,11,FALSE)=0,"",VLOOKUP('Xlookup set'!$S597,'Xlookup set'!$A$1:$R$1200,11,FALSE)),"")</f>
        <v/>
      </c>
      <c r="K597" t="str">
        <f>IFERROR(IF(VLOOKUP('Xlookup set'!$S597,'Xlookup set'!$A$1:$R$1200,12,FALSE)=0,"",VLOOKUP('Xlookup set'!$S597,'Xlookup set'!$A$1:$R$1200,12,FALSE)),"")</f>
        <v/>
      </c>
      <c r="L597" t="str">
        <f>IFERROR(IF(VLOOKUP('Xlookup set'!$S597,'Xlookup set'!$A$1:$R$1200,13,FALSE)=0,"",VLOOKUP('Xlookup set'!$S597,'Xlookup set'!$A$1:$R$1200,13,FALSE)),"")</f>
        <v/>
      </c>
      <c r="M597" t="str">
        <f>IFERROR(IF(VLOOKUP('Xlookup set'!$S597,'Xlookup set'!$A$1:$R$1200,14,FALSE)=0,"",VLOOKUP('Xlookup set'!$S597,'Xlookup set'!$A$1:$R$1200,14,FALSE)),"")</f>
        <v/>
      </c>
      <c r="N597" t="str">
        <f>IFERROR(IF(VLOOKUP('Xlookup set'!$S597,'Xlookup set'!$A$1:$R$1200,15,FALSE)=0,"",VLOOKUP('Xlookup set'!$S597,'Xlookup set'!$A$1:$R$1200,15,FALSE)),"")</f>
        <v/>
      </c>
      <c r="O597" t="str">
        <f>IFERROR(IF(VLOOKUP('Xlookup set'!$S597,'Xlookup set'!$A$1:$R$1200,16,FALSE)=0,"",VLOOKUP('Xlookup set'!$S597,'Xlookup set'!$A$1:$R$1200,16,FALSE)),"")</f>
        <v/>
      </c>
      <c r="P597" t="str">
        <f t="array" aca="1" ref="P597" ca="1">IFERROR(Y2IF(VLOOKUP('Xlookup set'!$S597,'Xlookup set'!$A$1:$R$1200,17,FALSE)=0,"",VLOOKUP('Xlookup set'!$S597,'Xlookup set'!$A$1:$R$1200,17,FALSE)),"")</f>
        <v/>
      </c>
      <c r="Q597" t="str">
        <f>IFERROR(IF(VLOOKUP('Xlookup set'!$S597,'Xlookup set'!$A$1:$R$1200,18,FALSE)=0,"",VLOOKUP('Xlookup set'!$S597,'Xlookup set'!$A$1:$R$1200,18,FALSE)),"")</f>
        <v/>
      </c>
    </row>
    <row r="598" spans="1:17">
      <c r="A598" t="str">
        <f>IFERROR(VLOOKUP('Xlookup set'!$S598,'Xlookup set'!$A$1:$R$1200,2,FALSE),"")</f>
        <v/>
      </c>
      <c r="B598" t="str">
        <f>IF(I598&lt;&gt;"",ドッグキャリー!$I$2,"")</f>
        <v/>
      </c>
      <c r="C598" t="str">
        <f t="shared" si="20"/>
        <v/>
      </c>
      <c r="D598" t="str">
        <f t="shared" si="21"/>
        <v/>
      </c>
      <c r="E598" t="str">
        <f>IFERROR(IF(VLOOKUP('Xlookup set'!$S598,'Xlookup set'!$A$1:$R$1200,6,FALSE)=0,"",VLOOKUP('Xlookup set'!$S598,'Xlookup set'!$A$1:$R$1200,6,FALSE)),"")</f>
        <v/>
      </c>
      <c r="F598" t="str">
        <f t="array" aca="1" ref="F598" ca="1">IFERROR(F(VLOOKUP('Xlookup set'!$S598,'Xlookup set'!$A$1:$R$1200,7,FALSE)=0,"",VLOOKUP('Xlookup set'!$S598,'Xlookup set'!$A$1:$R$1200,7,FALSE)),"")</f>
        <v/>
      </c>
      <c r="G598" t="str">
        <f>IFERROR(IF(VLOOKUP('Xlookup set'!$S598,'Xlookup set'!$A$1:$R$1200,8,FALSE)=0,"",VLOOKUP('Xlookup set'!$S598,'Xlookup set'!$A$1:$R$1200,8,FALSE)),"")</f>
        <v/>
      </c>
      <c r="H598" s="89" t="str">
        <f>IFERROR(IF(VLOOKUP('Xlookup set'!$S598,'Xlookup set'!$A$1:$R$1200,9,FALSE)=0,"",VLOOKUP('Xlookup set'!$S598,'Xlookup set'!$A$1:$R$1200,9,FALSE)),"")</f>
        <v/>
      </c>
      <c r="I598" t="str">
        <f>IFERROR(IF(VLOOKUP('Xlookup set'!$S598,'Xlookup set'!$A$1:$R$1200,10,FALSE)=0,"",VLOOKUP('Xlookup set'!$S598,'Xlookup set'!$A$1:$R$1200,10,FALSE)),"")</f>
        <v/>
      </c>
      <c r="J598" t="str">
        <f>IFERROR(IF(VLOOKUP('Xlookup set'!$S598,'Xlookup set'!$A$1:$R$1200,11,FALSE)=0,"",VLOOKUP('Xlookup set'!$S598,'Xlookup set'!$A$1:$R$1200,11,FALSE)),"")</f>
        <v/>
      </c>
      <c r="K598" t="str">
        <f>IFERROR(IF(VLOOKUP('Xlookup set'!$S598,'Xlookup set'!$A$1:$R$1200,12,FALSE)=0,"",VLOOKUP('Xlookup set'!$S598,'Xlookup set'!$A$1:$R$1200,12,FALSE)),"")</f>
        <v/>
      </c>
      <c r="L598" t="str">
        <f>IFERROR(IF(VLOOKUP('Xlookup set'!$S598,'Xlookup set'!$A$1:$R$1200,13,FALSE)=0,"",VLOOKUP('Xlookup set'!$S598,'Xlookup set'!$A$1:$R$1200,13,FALSE)),"")</f>
        <v/>
      </c>
      <c r="M598" t="str">
        <f>IFERROR(IF(VLOOKUP('Xlookup set'!$S598,'Xlookup set'!$A$1:$R$1200,14,FALSE)=0,"",VLOOKUP('Xlookup set'!$S598,'Xlookup set'!$A$1:$R$1200,14,FALSE)),"")</f>
        <v/>
      </c>
      <c r="N598" t="str">
        <f>IFERROR(IF(VLOOKUP('Xlookup set'!$S598,'Xlookup set'!$A$1:$R$1200,15,FALSE)=0,"",VLOOKUP('Xlookup set'!$S598,'Xlookup set'!$A$1:$R$1200,15,FALSE)),"")</f>
        <v/>
      </c>
      <c r="O598" t="str">
        <f>IFERROR(IF(VLOOKUP('Xlookup set'!$S598,'Xlookup set'!$A$1:$R$1200,16,FALSE)=0,"",VLOOKUP('Xlookup set'!$S598,'Xlookup set'!$A$1:$R$1200,16,FALSE)),"")</f>
        <v/>
      </c>
      <c r="P598" t="str">
        <f t="array" aca="1" ref="P598" ca="1">IFERROR(Y2IF(VLOOKUP('Xlookup set'!$S598,'Xlookup set'!$A$1:$R$1200,17,FALSE)=0,"",VLOOKUP('Xlookup set'!$S598,'Xlookup set'!$A$1:$R$1200,17,FALSE)),"")</f>
        <v/>
      </c>
      <c r="Q598" t="str">
        <f>IFERROR(IF(VLOOKUP('Xlookup set'!$S598,'Xlookup set'!$A$1:$R$1200,18,FALSE)=0,"",VLOOKUP('Xlookup set'!$S598,'Xlookup set'!$A$1:$R$1200,18,FALSE)),"")</f>
        <v/>
      </c>
    </row>
    <row r="599" spans="1:17">
      <c r="A599" t="str">
        <f>IFERROR(VLOOKUP('Xlookup set'!$S599,'Xlookup set'!$A$1:$R$1200,2,FALSE),"")</f>
        <v/>
      </c>
      <c r="B599" t="str">
        <f>IF(I599&lt;&gt;"",ドッグキャリー!$I$2,"")</f>
        <v/>
      </c>
      <c r="C599" t="str">
        <f t="shared" si="20"/>
        <v/>
      </c>
      <c r="D599" t="str">
        <f t="shared" si="21"/>
        <v/>
      </c>
      <c r="E599" t="str">
        <f>IFERROR(IF(VLOOKUP('Xlookup set'!$S599,'Xlookup set'!$A$1:$R$1200,6,FALSE)=0,"",VLOOKUP('Xlookup set'!$S599,'Xlookup set'!$A$1:$R$1200,6,FALSE)),"")</f>
        <v/>
      </c>
      <c r="F599" t="str">
        <f t="array" aca="1" ref="F599" ca="1">IFERROR(F(VLOOKUP('Xlookup set'!$S599,'Xlookup set'!$A$1:$R$1200,7,FALSE)=0,"",VLOOKUP('Xlookup set'!$S599,'Xlookup set'!$A$1:$R$1200,7,FALSE)),"")</f>
        <v/>
      </c>
      <c r="G599" t="str">
        <f>IFERROR(IF(VLOOKUP('Xlookup set'!$S599,'Xlookup set'!$A$1:$R$1200,8,FALSE)=0,"",VLOOKUP('Xlookup set'!$S599,'Xlookup set'!$A$1:$R$1200,8,FALSE)),"")</f>
        <v/>
      </c>
      <c r="H599" s="89" t="str">
        <f>IFERROR(IF(VLOOKUP('Xlookup set'!$S599,'Xlookup set'!$A$1:$R$1200,9,FALSE)=0,"",VLOOKUP('Xlookup set'!$S599,'Xlookup set'!$A$1:$R$1200,9,FALSE)),"")</f>
        <v/>
      </c>
      <c r="I599" t="str">
        <f>IFERROR(IF(VLOOKUP('Xlookup set'!$S599,'Xlookup set'!$A$1:$R$1200,10,FALSE)=0,"",VLOOKUP('Xlookup set'!$S599,'Xlookup set'!$A$1:$R$1200,10,FALSE)),"")</f>
        <v/>
      </c>
      <c r="J599" t="str">
        <f>IFERROR(IF(VLOOKUP('Xlookup set'!$S599,'Xlookup set'!$A$1:$R$1200,11,FALSE)=0,"",VLOOKUP('Xlookup set'!$S599,'Xlookup set'!$A$1:$R$1200,11,FALSE)),"")</f>
        <v/>
      </c>
      <c r="K599" t="str">
        <f>IFERROR(IF(VLOOKUP('Xlookup set'!$S599,'Xlookup set'!$A$1:$R$1200,12,FALSE)=0,"",VLOOKUP('Xlookup set'!$S599,'Xlookup set'!$A$1:$R$1200,12,FALSE)),"")</f>
        <v/>
      </c>
      <c r="L599" t="str">
        <f>IFERROR(IF(VLOOKUP('Xlookup set'!$S599,'Xlookup set'!$A$1:$R$1200,13,FALSE)=0,"",VLOOKUP('Xlookup set'!$S599,'Xlookup set'!$A$1:$R$1200,13,FALSE)),"")</f>
        <v/>
      </c>
      <c r="M599" t="str">
        <f>IFERROR(IF(VLOOKUP('Xlookup set'!$S599,'Xlookup set'!$A$1:$R$1200,14,FALSE)=0,"",VLOOKUP('Xlookup set'!$S599,'Xlookup set'!$A$1:$R$1200,14,FALSE)),"")</f>
        <v/>
      </c>
      <c r="N599" t="str">
        <f>IFERROR(IF(VLOOKUP('Xlookup set'!$S599,'Xlookup set'!$A$1:$R$1200,15,FALSE)=0,"",VLOOKUP('Xlookup set'!$S599,'Xlookup set'!$A$1:$R$1200,15,FALSE)),"")</f>
        <v/>
      </c>
      <c r="O599" t="str">
        <f>IFERROR(IF(VLOOKUP('Xlookup set'!$S599,'Xlookup set'!$A$1:$R$1200,16,FALSE)=0,"",VLOOKUP('Xlookup set'!$S599,'Xlookup set'!$A$1:$R$1200,16,FALSE)),"")</f>
        <v/>
      </c>
      <c r="P599" t="str">
        <f t="array" aca="1" ref="P599" ca="1">IFERROR(Y2IF(VLOOKUP('Xlookup set'!$S599,'Xlookup set'!$A$1:$R$1200,17,FALSE)=0,"",VLOOKUP('Xlookup set'!$S599,'Xlookup set'!$A$1:$R$1200,17,FALSE)),"")</f>
        <v/>
      </c>
      <c r="Q599" t="str">
        <f>IFERROR(IF(VLOOKUP('Xlookup set'!$S599,'Xlookup set'!$A$1:$R$1200,18,FALSE)=0,"",VLOOKUP('Xlookup set'!$S599,'Xlookup set'!$A$1:$R$1200,18,FALSE)),"")</f>
        <v/>
      </c>
    </row>
    <row r="600" spans="1:17">
      <c r="A600" t="str">
        <f>IFERROR(VLOOKUP('Xlookup set'!$S600,'Xlookup set'!$A$1:$R$1200,2,FALSE),"")</f>
        <v/>
      </c>
      <c r="B600" t="str">
        <f>IF(I600&lt;&gt;"",ドッグキャリー!$I$2,"")</f>
        <v/>
      </c>
      <c r="C600" t="str">
        <f t="shared" si="20"/>
        <v/>
      </c>
      <c r="D600" t="str">
        <f t="shared" si="21"/>
        <v/>
      </c>
      <c r="E600" t="str">
        <f>IFERROR(IF(VLOOKUP('Xlookup set'!$S600,'Xlookup set'!$A$1:$R$1200,6,FALSE)=0,"",VLOOKUP('Xlookup set'!$S600,'Xlookup set'!$A$1:$R$1200,6,FALSE)),"")</f>
        <v/>
      </c>
      <c r="F600" t="str">
        <f t="array" aca="1" ref="F600" ca="1">IFERROR(F(VLOOKUP('Xlookup set'!$S600,'Xlookup set'!$A$1:$R$1200,7,FALSE)=0,"",VLOOKUP('Xlookup set'!$S600,'Xlookup set'!$A$1:$R$1200,7,FALSE)),"")</f>
        <v/>
      </c>
      <c r="G600" t="str">
        <f>IFERROR(IF(VLOOKUP('Xlookup set'!$S600,'Xlookup set'!$A$1:$R$1200,8,FALSE)=0,"",VLOOKUP('Xlookup set'!$S600,'Xlookup set'!$A$1:$R$1200,8,FALSE)),"")</f>
        <v/>
      </c>
      <c r="H600" s="89" t="str">
        <f>IFERROR(IF(VLOOKUP('Xlookup set'!$S600,'Xlookup set'!$A$1:$R$1200,9,FALSE)=0,"",VLOOKUP('Xlookup set'!$S600,'Xlookup set'!$A$1:$R$1200,9,FALSE)),"")</f>
        <v/>
      </c>
      <c r="I600" t="str">
        <f>IFERROR(IF(VLOOKUP('Xlookup set'!$S600,'Xlookup set'!$A$1:$R$1200,10,FALSE)=0,"",VLOOKUP('Xlookup set'!$S600,'Xlookup set'!$A$1:$R$1200,10,FALSE)),"")</f>
        <v/>
      </c>
      <c r="J600" t="str">
        <f>IFERROR(IF(VLOOKUP('Xlookup set'!$S600,'Xlookup set'!$A$1:$R$1200,11,FALSE)=0,"",VLOOKUP('Xlookup set'!$S600,'Xlookup set'!$A$1:$R$1200,11,FALSE)),"")</f>
        <v/>
      </c>
      <c r="K600" t="str">
        <f>IFERROR(IF(VLOOKUP('Xlookup set'!$S600,'Xlookup set'!$A$1:$R$1200,12,FALSE)=0,"",VLOOKUP('Xlookup set'!$S600,'Xlookup set'!$A$1:$R$1200,12,FALSE)),"")</f>
        <v/>
      </c>
      <c r="L600" t="str">
        <f>IFERROR(IF(VLOOKUP('Xlookup set'!$S600,'Xlookup set'!$A$1:$R$1200,13,FALSE)=0,"",VLOOKUP('Xlookup set'!$S600,'Xlookup set'!$A$1:$R$1200,13,FALSE)),"")</f>
        <v/>
      </c>
      <c r="M600" t="str">
        <f>IFERROR(IF(VLOOKUP('Xlookup set'!$S600,'Xlookup set'!$A$1:$R$1200,14,FALSE)=0,"",VLOOKUP('Xlookup set'!$S600,'Xlookup set'!$A$1:$R$1200,14,FALSE)),"")</f>
        <v/>
      </c>
      <c r="N600" t="str">
        <f>IFERROR(IF(VLOOKUP('Xlookup set'!$S600,'Xlookup set'!$A$1:$R$1200,15,FALSE)=0,"",VLOOKUP('Xlookup set'!$S600,'Xlookup set'!$A$1:$R$1200,15,FALSE)),"")</f>
        <v/>
      </c>
      <c r="O600" t="str">
        <f>IFERROR(IF(VLOOKUP('Xlookup set'!$S600,'Xlookup set'!$A$1:$R$1200,16,FALSE)=0,"",VLOOKUP('Xlookup set'!$S600,'Xlookup set'!$A$1:$R$1200,16,FALSE)),"")</f>
        <v/>
      </c>
      <c r="P600" t="str">
        <f t="array" aca="1" ref="P600" ca="1">IFERROR(Y2IF(VLOOKUP('Xlookup set'!$S600,'Xlookup set'!$A$1:$R$1200,17,FALSE)=0,"",VLOOKUP('Xlookup set'!$S600,'Xlookup set'!$A$1:$R$1200,17,FALSE)),"")</f>
        <v/>
      </c>
      <c r="Q600" t="str">
        <f>IFERROR(IF(VLOOKUP('Xlookup set'!$S600,'Xlookup set'!$A$1:$R$1200,18,FALSE)=0,"",VLOOKUP('Xlookup set'!$S600,'Xlookup set'!$A$1:$R$1200,18,FALSE)),"")</f>
        <v/>
      </c>
    </row>
    <row r="601" spans="1:17">
      <c r="A601" t="str">
        <f>IFERROR(VLOOKUP('Xlookup set'!$S601,'Xlookup set'!$A$1:$R$1200,2,FALSE),"")</f>
        <v/>
      </c>
      <c r="B601" t="str">
        <f>IF(I601&lt;&gt;"",ドッグキャリー!$I$2,"")</f>
        <v/>
      </c>
      <c r="C601" t="str">
        <f t="shared" si="20"/>
        <v/>
      </c>
      <c r="D601" t="str">
        <f t="shared" si="21"/>
        <v/>
      </c>
      <c r="E601" t="str">
        <f>IFERROR(IF(VLOOKUP('Xlookup set'!$S601,'Xlookup set'!$A$1:$R$1200,6,FALSE)=0,"",VLOOKUP('Xlookup set'!$S601,'Xlookup set'!$A$1:$R$1200,6,FALSE)),"")</f>
        <v/>
      </c>
      <c r="F601" t="str">
        <f t="array" aca="1" ref="F601" ca="1">IFERROR(F(VLOOKUP('Xlookup set'!$S601,'Xlookup set'!$A$1:$R$1200,7,FALSE)=0,"",VLOOKUP('Xlookup set'!$S601,'Xlookup set'!$A$1:$R$1200,7,FALSE)),"")</f>
        <v/>
      </c>
      <c r="G601" t="str">
        <f>IFERROR(IF(VLOOKUP('Xlookup set'!$S601,'Xlookup set'!$A$1:$R$1200,8,FALSE)=0,"",VLOOKUP('Xlookup set'!$S601,'Xlookup set'!$A$1:$R$1200,8,FALSE)),"")</f>
        <v/>
      </c>
      <c r="H601" s="89" t="str">
        <f>IFERROR(IF(VLOOKUP('Xlookup set'!$S601,'Xlookup set'!$A$1:$R$1200,9,FALSE)=0,"",VLOOKUP('Xlookup set'!$S601,'Xlookup set'!$A$1:$R$1200,9,FALSE)),"")</f>
        <v/>
      </c>
      <c r="I601" t="str">
        <f>IFERROR(IF(VLOOKUP('Xlookup set'!$S601,'Xlookup set'!$A$1:$R$1200,10,FALSE)=0,"",VLOOKUP('Xlookup set'!$S601,'Xlookup set'!$A$1:$R$1200,10,FALSE)),"")</f>
        <v/>
      </c>
      <c r="J601" t="str">
        <f>IFERROR(IF(VLOOKUP('Xlookup set'!$S601,'Xlookup set'!$A$1:$R$1200,11,FALSE)=0,"",VLOOKUP('Xlookup set'!$S601,'Xlookup set'!$A$1:$R$1200,11,FALSE)),"")</f>
        <v/>
      </c>
      <c r="K601" t="str">
        <f>IFERROR(IF(VLOOKUP('Xlookup set'!$S601,'Xlookup set'!$A$1:$R$1200,12,FALSE)=0,"",VLOOKUP('Xlookup set'!$S601,'Xlookup set'!$A$1:$R$1200,12,FALSE)),"")</f>
        <v/>
      </c>
      <c r="L601" t="str">
        <f>IFERROR(IF(VLOOKUP('Xlookup set'!$S601,'Xlookup set'!$A$1:$R$1200,13,FALSE)=0,"",VLOOKUP('Xlookup set'!$S601,'Xlookup set'!$A$1:$R$1200,13,FALSE)),"")</f>
        <v/>
      </c>
      <c r="M601" t="str">
        <f>IFERROR(IF(VLOOKUP('Xlookup set'!$S601,'Xlookup set'!$A$1:$R$1200,14,FALSE)=0,"",VLOOKUP('Xlookup set'!$S601,'Xlookup set'!$A$1:$R$1200,14,FALSE)),"")</f>
        <v/>
      </c>
      <c r="N601" t="str">
        <f>IFERROR(IF(VLOOKUP('Xlookup set'!$S601,'Xlookup set'!$A$1:$R$1200,15,FALSE)=0,"",VLOOKUP('Xlookup set'!$S601,'Xlookup set'!$A$1:$R$1200,15,FALSE)),"")</f>
        <v/>
      </c>
      <c r="O601" t="str">
        <f>IFERROR(IF(VLOOKUP('Xlookup set'!$S601,'Xlookup set'!$A$1:$R$1200,16,FALSE)=0,"",VLOOKUP('Xlookup set'!$S601,'Xlookup set'!$A$1:$R$1200,16,FALSE)),"")</f>
        <v/>
      </c>
      <c r="P601" t="str">
        <f t="array" aca="1" ref="P601" ca="1">IFERROR(Y2IF(VLOOKUP('Xlookup set'!$S601,'Xlookup set'!$A$1:$R$1200,17,FALSE)=0,"",VLOOKUP('Xlookup set'!$S601,'Xlookup set'!$A$1:$R$1200,17,FALSE)),"")</f>
        <v/>
      </c>
      <c r="Q601" t="str">
        <f>IFERROR(IF(VLOOKUP('Xlookup set'!$S601,'Xlookup set'!$A$1:$R$1200,18,FALSE)=0,"",VLOOKUP('Xlookup set'!$S601,'Xlookup set'!$A$1:$R$1200,18,FALSE)),"")</f>
        <v/>
      </c>
    </row>
    <row r="602" spans="1:17">
      <c r="A602" t="str">
        <f>IFERROR(VLOOKUP('Xlookup set'!$S602,'Xlookup set'!$A$1:$R$1200,2,FALSE),"")</f>
        <v/>
      </c>
      <c r="B602" t="str">
        <f>IF(I602&lt;&gt;"",ドッグキャリー!$I$2,"")</f>
        <v/>
      </c>
      <c r="C602" t="str">
        <f t="shared" si="20"/>
        <v/>
      </c>
      <c r="D602" t="str">
        <f t="shared" si="21"/>
        <v/>
      </c>
      <c r="E602" t="str">
        <f>IFERROR(IF(VLOOKUP('Xlookup set'!$S602,'Xlookup set'!$A$1:$R$1200,6,FALSE)=0,"",VLOOKUP('Xlookup set'!$S602,'Xlookup set'!$A$1:$R$1200,6,FALSE)),"")</f>
        <v/>
      </c>
      <c r="F602" t="str">
        <f t="array" aca="1" ref="F602" ca="1">IFERROR(F(VLOOKUP('Xlookup set'!$S602,'Xlookup set'!$A$1:$R$1200,7,FALSE)=0,"",VLOOKUP('Xlookup set'!$S602,'Xlookup set'!$A$1:$R$1200,7,FALSE)),"")</f>
        <v/>
      </c>
      <c r="G602" t="str">
        <f>IFERROR(IF(VLOOKUP('Xlookup set'!$S602,'Xlookup set'!$A$1:$R$1200,8,FALSE)=0,"",VLOOKUP('Xlookup set'!$S602,'Xlookup set'!$A$1:$R$1200,8,FALSE)),"")</f>
        <v/>
      </c>
      <c r="H602" s="89" t="str">
        <f>IFERROR(IF(VLOOKUP('Xlookup set'!$S602,'Xlookup set'!$A$1:$R$1200,9,FALSE)=0,"",VLOOKUP('Xlookup set'!$S602,'Xlookup set'!$A$1:$R$1200,9,FALSE)),"")</f>
        <v/>
      </c>
      <c r="I602" t="str">
        <f>IFERROR(IF(VLOOKUP('Xlookup set'!$S602,'Xlookup set'!$A$1:$R$1200,10,FALSE)=0,"",VLOOKUP('Xlookup set'!$S602,'Xlookup set'!$A$1:$R$1200,10,FALSE)),"")</f>
        <v/>
      </c>
      <c r="J602" t="str">
        <f>IFERROR(IF(VLOOKUP('Xlookup set'!$S602,'Xlookup set'!$A$1:$R$1200,11,FALSE)=0,"",VLOOKUP('Xlookup set'!$S602,'Xlookup set'!$A$1:$R$1200,11,FALSE)),"")</f>
        <v/>
      </c>
      <c r="K602" t="str">
        <f>IFERROR(IF(VLOOKUP('Xlookup set'!$S602,'Xlookup set'!$A$1:$R$1200,12,FALSE)=0,"",VLOOKUP('Xlookup set'!$S602,'Xlookup set'!$A$1:$R$1200,12,FALSE)),"")</f>
        <v/>
      </c>
      <c r="L602" t="str">
        <f>IFERROR(IF(VLOOKUP('Xlookup set'!$S602,'Xlookup set'!$A$1:$R$1200,13,FALSE)=0,"",VLOOKUP('Xlookup set'!$S602,'Xlookup set'!$A$1:$R$1200,13,FALSE)),"")</f>
        <v/>
      </c>
      <c r="M602" t="str">
        <f>IFERROR(IF(VLOOKUP('Xlookup set'!$S602,'Xlookup set'!$A$1:$R$1200,14,FALSE)=0,"",VLOOKUP('Xlookup set'!$S602,'Xlookup set'!$A$1:$R$1200,14,FALSE)),"")</f>
        <v/>
      </c>
      <c r="N602" t="str">
        <f>IFERROR(IF(VLOOKUP('Xlookup set'!$S602,'Xlookup set'!$A$1:$R$1200,15,FALSE)=0,"",VLOOKUP('Xlookup set'!$S602,'Xlookup set'!$A$1:$R$1200,15,FALSE)),"")</f>
        <v/>
      </c>
      <c r="O602" t="str">
        <f>IFERROR(IF(VLOOKUP('Xlookup set'!$S602,'Xlookup set'!$A$1:$R$1200,16,FALSE)=0,"",VLOOKUP('Xlookup set'!$S602,'Xlookup set'!$A$1:$R$1200,16,FALSE)),"")</f>
        <v/>
      </c>
      <c r="P602" t="str">
        <f t="array" aca="1" ref="P602" ca="1">IFERROR(Y2IF(VLOOKUP('Xlookup set'!$S602,'Xlookup set'!$A$1:$R$1200,17,FALSE)=0,"",VLOOKUP('Xlookup set'!$S602,'Xlookup set'!$A$1:$R$1200,17,FALSE)),"")</f>
        <v/>
      </c>
      <c r="Q602" t="str">
        <f>IFERROR(IF(VLOOKUP('Xlookup set'!$S602,'Xlookup set'!$A$1:$R$1200,18,FALSE)=0,"",VLOOKUP('Xlookup set'!$S602,'Xlookup set'!$A$1:$R$1200,18,FALSE)),"")</f>
        <v/>
      </c>
    </row>
    <row r="603" spans="1:17">
      <c r="A603" t="str">
        <f>IFERROR(VLOOKUP('Xlookup set'!$S603,'Xlookup set'!$A$1:$R$1200,2,FALSE),"")</f>
        <v/>
      </c>
      <c r="B603" t="str">
        <f>IF(I603&lt;&gt;"",ドッグキャリー!$I$2,"")</f>
        <v/>
      </c>
      <c r="C603" t="str">
        <f t="shared" si="20"/>
        <v/>
      </c>
      <c r="D603" t="str">
        <f t="shared" si="21"/>
        <v/>
      </c>
      <c r="E603" t="str">
        <f>IFERROR(IF(VLOOKUP('Xlookup set'!$S603,'Xlookup set'!$A$1:$R$1200,6,FALSE)=0,"",VLOOKUP('Xlookup set'!$S603,'Xlookup set'!$A$1:$R$1200,6,FALSE)),"")</f>
        <v/>
      </c>
      <c r="F603" t="str">
        <f t="array" aca="1" ref="F603" ca="1">IFERROR(F(VLOOKUP('Xlookup set'!$S603,'Xlookup set'!$A$1:$R$1200,7,FALSE)=0,"",VLOOKUP('Xlookup set'!$S603,'Xlookup set'!$A$1:$R$1200,7,FALSE)),"")</f>
        <v/>
      </c>
      <c r="G603" t="str">
        <f>IFERROR(IF(VLOOKUP('Xlookup set'!$S603,'Xlookup set'!$A$1:$R$1200,8,FALSE)=0,"",VLOOKUP('Xlookup set'!$S603,'Xlookup set'!$A$1:$R$1200,8,FALSE)),"")</f>
        <v/>
      </c>
      <c r="H603" s="89" t="str">
        <f>IFERROR(IF(VLOOKUP('Xlookup set'!$S603,'Xlookup set'!$A$1:$R$1200,9,FALSE)=0,"",VLOOKUP('Xlookup set'!$S603,'Xlookup set'!$A$1:$R$1200,9,FALSE)),"")</f>
        <v/>
      </c>
      <c r="I603" t="str">
        <f>IFERROR(IF(VLOOKUP('Xlookup set'!$S603,'Xlookup set'!$A$1:$R$1200,10,FALSE)=0,"",VLOOKUP('Xlookup set'!$S603,'Xlookup set'!$A$1:$R$1200,10,FALSE)),"")</f>
        <v/>
      </c>
      <c r="J603" t="str">
        <f>IFERROR(IF(VLOOKUP('Xlookup set'!$S603,'Xlookup set'!$A$1:$R$1200,11,FALSE)=0,"",VLOOKUP('Xlookup set'!$S603,'Xlookup set'!$A$1:$R$1200,11,FALSE)),"")</f>
        <v/>
      </c>
      <c r="K603" t="str">
        <f>IFERROR(IF(VLOOKUP('Xlookup set'!$S603,'Xlookup set'!$A$1:$R$1200,12,FALSE)=0,"",VLOOKUP('Xlookup set'!$S603,'Xlookup set'!$A$1:$R$1200,12,FALSE)),"")</f>
        <v/>
      </c>
      <c r="L603" t="str">
        <f>IFERROR(IF(VLOOKUP('Xlookup set'!$S603,'Xlookup set'!$A$1:$R$1200,13,FALSE)=0,"",VLOOKUP('Xlookup set'!$S603,'Xlookup set'!$A$1:$R$1200,13,FALSE)),"")</f>
        <v/>
      </c>
      <c r="M603" t="str">
        <f>IFERROR(IF(VLOOKUP('Xlookup set'!$S603,'Xlookup set'!$A$1:$R$1200,14,FALSE)=0,"",VLOOKUP('Xlookup set'!$S603,'Xlookup set'!$A$1:$R$1200,14,FALSE)),"")</f>
        <v/>
      </c>
      <c r="N603" t="str">
        <f>IFERROR(IF(VLOOKUP('Xlookup set'!$S603,'Xlookup set'!$A$1:$R$1200,15,FALSE)=0,"",VLOOKUP('Xlookup set'!$S603,'Xlookup set'!$A$1:$R$1200,15,FALSE)),"")</f>
        <v/>
      </c>
      <c r="O603" t="str">
        <f>IFERROR(IF(VLOOKUP('Xlookup set'!$S603,'Xlookup set'!$A$1:$R$1200,16,FALSE)=0,"",VLOOKUP('Xlookup set'!$S603,'Xlookup set'!$A$1:$R$1200,16,FALSE)),"")</f>
        <v/>
      </c>
      <c r="P603" t="str">
        <f t="array" aca="1" ref="P603" ca="1">IFERROR(Y2IF(VLOOKUP('Xlookup set'!$S603,'Xlookup set'!$A$1:$R$1200,17,FALSE)=0,"",VLOOKUP('Xlookup set'!$S603,'Xlookup set'!$A$1:$R$1200,17,FALSE)),"")</f>
        <v/>
      </c>
      <c r="Q603" t="str">
        <f>IFERROR(IF(VLOOKUP('Xlookup set'!$S603,'Xlookup set'!$A$1:$R$1200,18,FALSE)=0,"",VLOOKUP('Xlookup set'!$S603,'Xlookup set'!$A$1:$R$1200,18,FALSE)),"")</f>
        <v/>
      </c>
    </row>
    <row r="604" spans="1:17">
      <c r="A604" t="str">
        <f>IFERROR(VLOOKUP('Xlookup set'!$S604,'Xlookup set'!$A$1:$R$1200,2,FALSE),"")</f>
        <v/>
      </c>
      <c r="B604" t="str">
        <f>IF(I604&lt;&gt;"",ドッグキャリー!$I$2,"")</f>
        <v/>
      </c>
      <c r="C604" t="str">
        <f t="shared" si="20"/>
        <v/>
      </c>
      <c r="D604" t="str">
        <f t="shared" si="21"/>
        <v/>
      </c>
      <c r="E604" t="str">
        <f>IFERROR(IF(VLOOKUP('Xlookup set'!$S604,'Xlookup set'!$A$1:$R$1200,6,FALSE)=0,"",VLOOKUP('Xlookup set'!$S604,'Xlookup set'!$A$1:$R$1200,6,FALSE)),"")</f>
        <v/>
      </c>
      <c r="F604" t="str">
        <f t="array" aca="1" ref="F604" ca="1">IFERROR(F(VLOOKUP('Xlookup set'!$S604,'Xlookup set'!$A$1:$R$1200,7,FALSE)=0,"",VLOOKUP('Xlookup set'!$S604,'Xlookup set'!$A$1:$R$1200,7,FALSE)),"")</f>
        <v/>
      </c>
      <c r="G604" t="str">
        <f>IFERROR(IF(VLOOKUP('Xlookup set'!$S604,'Xlookup set'!$A$1:$R$1200,8,FALSE)=0,"",VLOOKUP('Xlookup set'!$S604,'Xlookup set'!$A$1:$R$1200,8,FALSE)),"")</f>
        <v/>
      </c>
      <c r="H604" s="89" t="str">
        <f>IFERROR(IF(VLOOKUP('Xlookup set'!$S604,'Xlookup set'!$A$1:$R$1200,9,FALSE)=0,"",VLOOKUP('Xlookup set'!$S604,'Xlookup set'!$A$1:$R$1200,9,FALSE)),"")</f>
        <v/>
      </c>
      <c r="I604" t="str">
        <f>IFERROR(IF(VLOOKUP('Xlookup set'!$S604,'Xlookup set'!$A$1:$R$1200,10,FALSE)=0,"",VLOOKUP('Xlookup set'!$S604,'Xlookup set'!$A$1:$R$1200,10,FALSE)),"")</f>
        <v/>
      </c>
      <c r="J604" t="str">
        <f>IFERROR(IF(VLOOKUP('Xlookup set'!$S604,'Xlookup set'!$A$1:$R$1200,11,FALSE)=0,"",VLOOKUP('Xlookup set'!$S604,'Xlookup set'!$A$1:$R$1200,11,FALSE)),"")</f>
        <v/>
      </c>
      <c r="K604" t="str">
        <f>IFERROR(IF(VLOOKUP('Xlookup set'!$S604,'Xlookup set'!$A$1:$R$1200,12,FALSE)=0,"",VLOOKUP('Xlookup set'!$S604,'Xlookup set'!$A$1:$R$1200,12,FALSE)),"")</f>
        <v/>
      </c>
      <c r="L604" t="str">
        <f>IFERROR(IF(VLOOKUP('Xlookup set'!$S604,'Xlookup set'!$A$1:$R$1200,13,FALSE)=0,"",VLOOKUP('Xlookup set'!$S604,'Xlookup set'!$A$1:$R$1200,13,FALSE)),"")</f>
        <v/>
      </c>
      <c r="M604" t="str">
        <f>IFERROR(IF(VLOOKUP('Xlookup set'!$S604,'Xlookup set'!$A$1:$R$1200,14,FALSE)=0,"",VLOOKUP('Xlookup set'!$S604,'Xlookup set'!$A$1:$R$1200,14,FALSE)),"")</f>
        <v/>
      </c>
      <c r="N604" t="str">
        <f>IFERROR(IF(VLOOKUP('Xlookup set'!$S604,'Xlookup set'!$A$1:$R$1200,15,FALSE)=0,"",VLOOKUP('Xlookup set'!$S604,'Xlookup set'!$A$1:$R$1200,15,FALSE)),"")</f>
        <v/>
      </c>
      <c r="O604" t="str">
        <f>IFERROR(IF(VLOOKUP('Xlookup set'!$S604,'Xlookup set'!$A$1:$R$1200,16,FALSE)=0,"",VLOOKUP('Xlookup set'!$S604,'Xlookup set'!$A$1:$R$1200,16,FALSE)),"")</f>
        <v/>
      </c>
      <c r="P604" t="str">
        <f t="array" aca="1" ref="P604" ca="1">IFERROR(Y2IF(VLOOKUP('Xlookup set'!$S604,'Xlookup set'!$A$1:$R$1200,17,FALSE)=0,"",VLOOKUP('Xlookup set'!$S604,'Xlookup set'!$A$1:$R$1200,17,FALSE)),"")</f>
        <v/>
      </c>
      <c r="Q604" t="str">
        <f>IFERROR(IF(VLOOKUP('Xlookup set'!$S604,'Xlookup set'!$A$1:$R$1200,18,FALSE)=0,"",VLOOKUP('Xlookup set'!$S604,'Xlookup set'!$A$1:$R$1200,18,FALSE)),"")</f>
        <v/>
      </c>
    </row>
    <row r="605" spans="1:17">
      <c r="A605" t="str">
        <f>IFERROR(VLOOKUP('Xlookup set'!$S605,'Xlookup set'!$A$1:$R$1200,2,FALSE),"")</f>
        <v/>
      </c>
      <c r="B605" t="str">
        <f>IF(I605&lt;&gt;"",ドッグキャリー!$I$2,"")</f>
        <v/>
      </c>
      <c r="C605" t="str">
        <f t="shared" si="20"/>
        <v/>
      </c>
      <c r="D605" t="str">
        <f t="shared" si="21"/>
        <v/>
      </c>
      <c r="E605" t="str">
        <f>IFERROR(IF(VLOOKUP('Xlookup set'!$S605,'Xlookup set'!$A$1:$R$1200,6,FALSE)=0,"",VLOOKUP('Xlookup set'!$S605,'Xlookup set'!$A$1:$R$1200,6,FALSE)),"")</f>
        <v/>
      </c>
      <c r="F605" t="str">
        <f t="array" aca="1" ref="F605" ca="1">IFERROR(F(VLOOKUP('Xlookup set'!$S605,'Xlookup set'!$A$1:$R$1200,7,FALSE)=0,"",VLOOKUP('Xlookup set'!$S605,'Xlookup set'!$A$1:$R$1200,7,FALSE)),"")</f>
        <v/>
      </c>
      <c r="G605" t="str">
        <f>IFERROR(IF(VLOOKUP('Xlookup set'!$S605,'Xlookup set'!$A$1:$R$1200,8,FALSE)=0,"",VLOOKUP('Xlookup set'!$S605,'Xlookup set'!$A$1:$R$1200,8,FALSE)),"")</f>
        <v/>
      </c>
      <c r="H605" s="89" t="str">
        <f>IFERROR(IF(VLOOKUP('Xlookup set'!$S605,'Xlookup set'!$A$1:$R$1200,9,FALSE)=0,"",VLOOKUP('Xlookup set'!$S605,'Xlookup set'!$A$1:$R$1200,9,FALSE)),"")</f>
        <v/>
      </c>
      <c r="I605" t="str">
        <f>IFERROR(IF(VLOOKUP('Xlookup set'!$S605,'Xlookup set'!$A$1:$R$1200,10,FALSE)=0,"",VLOOKUP('Xlookup set'!$S605,'Xlookup set'!$A$1:$R$1200,10,FALSE)),"")</f>
        <v/>
      </c>
      <c r="J605" t="str">
        <f>IFERROR(IF(VLOOKUP('Xlookup set'!$S605,'Xlookup set'!$A$1:$R$1200,11,FALSE)=0,"",VLOOKUP('Xlookup set'!$S605,'Xlookup set'!$A$1:$R$1200,11,FALSE)),"")</f>
        <v/>
      </c>
      <c r="K605" t="str">
        <f>IFERROR(IF(VLOOKUP('Xlookup set'!$S605,'Xlookup set'!$A$1:$R$1200,12,FALSE)=0,"",VLOOKUP('Xlookup set'!$S605,'Xlookup set'!$A$1:$R$1200,12,FALSE)),"")</f>
        <v/>
      </c>
      <c r="L605" t="str">
        <f>IFERROR(IF(VLOOKUP('Xlookup set'!$S605,'Xlookup set'!$A$1:$R$1200,13,FALSE)=0,"",VLOOKUP('Xlookup set'!$S605,'Xlookup set'!$A$1:$R$1200,13,FALSE)),"")</f>
        <v/>
      </c>
      <c r="M605" t="str">
        <f>IFERROR(IF(VLOOKUP('Xlookup set'!$S605,'Xlookup set'!$A$1:$R$1200,14,FALSE)=0,"",VLOOKUP('Xlookup set'!$S605,'Xlookup set'!$A$1:$R$1200,14,FALSE)),"")</f>
        <v/>
      </c>
      <c r="N605" t="str">
        <f>IFERROR(IF(VLOOKUP('Xlookup set'!$S605,'Xlookup set'!$A$1:$R$1200,15,FALSE)=0,"",VLOOKUP('Xlookup set'!$S605,'Xlookup set'!$A$1:$R$1200,15,FALSE)),"")</f>
        <v/>
      </c>
      <c r="O605" t="str">
        <f>IFERROR(IF(VLOOKUP('Xlookup set'!$S605,'Xlookup set'!$A$1:$R$1200,16,FALSE)=0,"",VLOOKUP('Xlookup set'!$S605,'Xlookup set'!$A$1:$R$1200,16,FALSE)),"")</f>
        <v/>
      </c>
      <c r="P605" t="str">
        <f t="array" aca="1" ref="P605" ca="1">IFERROR(Y2IF(VLOOKUP('Xlookup set'!$S605,'Xlookup set'!$A$1:$R$1200,17,FALSE)=0,"",VLOOKUP('Xlookup set'!$S605,'Xlookup set'!$A$1:$R$1200,17,FALSE)),"")</f>
        <v/>
      </c>
      <c r="Q605" t="str">
        <f>IFERROR(IF(VLOOKUP('Xlookup set'!$S605,'Xlookup set'!$A$1:$R$1200,18,FALSE)=0,"",VLOOKUP('Xlookup set'!$S605,'Xlookup set'!$A$1:$R$1200,18,FALSE)),"")</f>
        <v/>
      </c>
    </row>
    <row r="606" spans="1:17">
      <c r="A606" t="str">
        <f>IFERROR(VLOOKUP('Xlookup set'!$S606,'Xlookup set'!$A$1:$R$1200,2,FALSE),"")</f>
        <v/>
      </c>
      <c r="B606" t="str">
        <f>IF(I606&lt;&gt;"",ドッグキャリー!$I$2,"")</f>
        <v/>
      </c>
      <c r="C606" t="str">
        <f t="shared" si="20"/>
        <v/>
      </c>
      <c r="D606" t="str">
        <f t="shared" si="21"/>
        <v/>
      </c>
      <c r="E606" t="str">
        <f>IFERROR(IF(VLOOKUP('Xlookup set'!$S606,'Xlookup set'!$A$1:$R$1200,6,FALSE)=0,"",VLOOKUP('Xlookup set'!$S606,'Xlookup set'!$A$1:$R$1200,6,FALSE)),"")</f>
        <v/>
      </c>
      <c r="F606" t="str">
        <f t="array" aca="1" ref="F606" ca="1">IFERROR(F(VLOOKUP('Xlookup set'!$S606,'Xlookup set'!$A$1:$R$1200,7,FALSE)=0,"",VLOOKUP('Xlookup set'!$S606,'Xlookup set'!$A$1:$R$1200,7,FALSE)),"")</f>
        <v/>
      </c>
      <c r="G606" t="str">
        <f>IFERROR(IF(VLOOKUP('Xlookup set'!$S606,'Xlookup set'!$A$1:$R$1200,8,FALSE)=0,"",VLOOKUP('Xlookup set'!$S606,'Xlookup set'!$A$1:$R$1200,8,FALSE)),"")</f>
        <v/>
      </c>
      <c r="H606" s="89" t="str">
        <f>IFERROR(IF(VLOOKUP('Xlookup set'!$S606,'Xlookup set'!$A$1:$R$1200,9,FALSE)=0,"",VLOOKUP('Xlookup set'!$S606,'Xlookup set'!$A$1:$R$1200,9,FALSE)),"")</f>
        <v/>
      </c>
      <c r="I606" t="str">
        <f>IFERROR(IF(VLOOKUP('Xlookup set'!$S606,'Xlookup set'!$A$1:$R$1200,10,FALSE)=0,"",VLOOKUP('Xlookup set'!$S606,'Xlookup set'!$A$1:$R$1200,10,FALSE)),"")</f>
        <v/>
      </c>
      <c r="J606" t="str">
        <f>IFERROR(IF(VLOOKUP('Xlookup set'!$S606,'Xlookup set'!$A$1:$R$1200,11,FALSE)=0,"",VLOOKUP('Xlookup set'!$S606,'Xlookup set'!$A$1:$R$1200,11,FALSE)),"")</f>
        <v/>
      </c>
      <c r="K606" t="str">
        <f>IFERROR(IF(VLOOKUP('Xlookup set'!$S606,'Xlookup set'!$A$1:$R$1200,12,FALSE)=0,"",VLOOKUP('Xlookup set'!$S606,'Xlookup set'!$A$1:$R$1200,12,FALSE)),"")</f>
        <v/>
      </c>
      <c r="L606" t="str">
        <f>IFERROR(IF(VLOOKUP('Xlookup set'!$S606,'Xlookup set'!$A$1:$R$1200,13,FALSE)=0,"",VLOOKUP('Xlookup set'!$S606,'Xlookup set'!$A$1:$R$1200,13,FALSE)),"")</f>
        <v/>
      </c>
      <c r="M606" t="str">
        <f>IFERROR(IF(VLOOKUP('Xlookup set'!$S606,'Xlookup set'!$A$1:$R$1200,14,FALSE)=0,"",VLOOKUP('Xlookup set'!$S606,'Xlookup set'!$A$1:$R$1200,14,FALSE)),"")</f>
        <v/>
      </c>
      <c r="N606" t="str">
        <f>IFERROR(IF(VLOOKUP('Xlookup set'!$S606,'Xlookup set'!$A$1:$R$1200,15,FALSE)=0,"",VLOOKUP('Xlookup set'!$S606,'Xlookup set'!$A$1:$R$1200,15,FALSE)),"")</f>
        <v/>
      </c>
      <c r="O606" t="str">
        <f>IFERROR(IF(VLOOKUP('Xlookup set'!$S606,'Xlookup set'!$A$1:$R$1200,16,FALSE)=0,"",VLOOKUP('Xlookup set'!$S606,'Xlookup set'!$A$1:$R$1200,16,FALSE)),"")</f>
        <v/>
      </c>
      <c r="P606" t="str">
        <f t="array" aca="1" ref="P606" ca="1">IFERROR(Y2IF(VLOOKUP('Xlookup set'!$S606,'Xlookup set'!$A$1:$R$1200,17,FALSE)=0,"",VLOOKUP('Xlookup set'!$S606,'Xlookup set'!$A$1:$R$1200,17,FALSE)),"")</f>
        <v/>
      </c>
      <c r="Q606" t="str">
        <f>IFERROR(IF(VLOOKUP('Xlookup set'!$S606,'Xlookup set'!$A$1:$R$1200,18,FALSE)=0,"",VLOOKUP('Xlookup set'!$S606,'Xlookup set'!$A$1:$R$1200,18,FALSE)),"")</f>
        <v/>
      </c>
    </row>
    <row r="607" spans="1:17">
      <c r="A607" t="str">
        <f>IFERROR(VLOOKUP('Xlookup set'!$S607,'Xlookup set'!$A$1:$R$1200,2,FALSE),"")</f>
        <v/>
      </c>
      <c r="B607" t="str">
        <f>IF(I607&lt;&gt;"",ドッグキャリー!$I$2,"")</f>
        <v/>
      </c>
      <c r="C607" t="str">
        <f t="shared" si="20"/>
        <v/>
      </c>
      <c r="D607" t="str">
        <f t="shared" si="21"/>
        <v/>
      </c>
      <c r="E607" t="str">
        <f>IFERROR(IF(VLOOKUP('Xlookup set'!$S607,'Xlookup set'!$A$1:$R$1200,6,FALSE)=0,"",VLOOKUP('Xlookup set'!$S607,'Xlookup set'!$A$1:$R$1200,6,FALSE)),"")</f>
        <v/>
      </c>
      <c r="F607" t="str">
        <f t="array" aca="1" ref="F607" ca="1">IFERROR(F(VLOOKUP('Xlookup set'!$S607,'Xlookup set'!$A$1:$R$1200,7,FALSE)=0,"",VLOOKUP('Xlookup set'!$S607,'Xlookup set'!$A$1:$R$1200,7,FALSE)),"")</f>
        <v/>
      </c>
      <c r="G607" t="str">
        <f>IFERROR(IF(VLOOKUP('Xlookup set'!$S607,'Xlookup set'!$A$1:$R$1200,8,FALSE)=0,"",VLOOKUP('Xlookup set'!$S607,'Xlookup set'!$A$1:$R$1200,8,FALSE)),"")</f>
        <v/>
      </c>
      <c r="H607" s="89" t="str">
        <f>IFERROR(IF(VLOOKUP('Xlookup set'!$S607,'Xlookup set'!$A$1:$R$1200,9,FALSE)=0,"",VLOOKUP('Xlookup set'!$S607,'Xlookup set'!$A$1:$R$1200,9,FALSE)),"")</f>
        <v/>
      </c>
      <c r="I607" t="str">
        <f>IFERROR(IF(VLOOKUP('Xlookup set'!$S607,'Xlookup set'!$A$1:$R$1200,10,FALSE)=0,"",VLOOKUP('Xlookup set'!$S607,'Xlookup set'!$A$1:$R$1200,10,FALSE)),"")</f>
        <v/>
      </c>
      <c r="J607" t="str">
        <f>IFERROR(IF(VLOOKUP('Xlookup set'!$S607,'Xlookup set'!$A$1:$R$1200,11,FALSE)=0,"",VLOOKUP('Xlookup set'!$S607,'Xlookup set'!$A$1:$R$1200,11,FALSE)),"")</f>
        <v/>
      </c>
      <c r="K607" t="str">
        <f>IFERROR(IF(VLOOKUP('Xlookup set'!$S607,'Xlookup set'!$A$1:$R$1200,12,FALSE)=0,"",VLOOKUP('Xlookup set'!$S607,'Xlookup set'!$A$1:$R$1200,12,FALSE)),"")</f>
        <v/>
      </c>
      <c r="L607" t="str">
        <f>IFERROR(IF(VLOOKUP('Xlookup set'!$S607,'Xlookup set'!$A$1:$R$1200,13,FALSE)=0,"",VLOOKUP('Xlookup set'!$S607,'Xlookup set'!$A$1:$R$1200,13,FALSE)),"")</f>
        <v/>
      </c>
      <c r="M607" t="str">
        <f>IFERROR(IF(VLOOKUP('Xlookup set'!$S607,'Xlookup set'!$A$1:$R$1200,14,FALSE)=0,"",VLOOKUP('Xlookup set'!$S607,'Xlookup set'!$A$1:$R$1200,14,FALSE)),"")</f>
        <v/>
      </c>
      <c r="N607" t="str">
        <f>IFERROR(IF(VLOOKUP('Xlookup set'!$S607,'Xlookup set'!$A$1:$R$1200,15,FALSE)=0,"",VLOOKUP('Xlookup set'!$S607,'Xlookup set'!$A$1:$R$1200,15,FALSE)),"")</f>
        <v/>
      </c>
      <c r="O607" t="str">
        <f>IFERROR(IF(VLOOKUP('Xlookup set'!$S607,'Xlookup set'!$A$1:$R$1200,16,FALSE)=0,"",VLOOKUP('Xlookup set'!$S607,'Xlookup set'!$A$1:$R$1200,16,FALSE)),"")</f>
        <v/>
      </c>
      <c r="P607" t="str">
        <f t="array" aca="1" ref="P607" ca="1">IFERROR(Y2IF(VLOOKUP('Xlookup set'!$S607,'Xlookup set'!$A$1:$R$1200,17,FALSE)=0,"",VLOOKUP('Xlookup set'!$S607,'Xlookup set'!$A$1:$R$1200,17,FALSE)),"")</f>
        <v/>
      </c>
      <c r="Q607" t="str">
        <f>IFERROR(IF(VLOOKUP('Xlookup set'!$S607,'Xlookup set'!$A$1:$R$1200,18,FALSE)=0,"",VLOOKUP('Xlookup set'!$S607,'Xlookup set'!$A$1:$R$1200,18,FALSE)),"")</f>
        <v/>
      </c>
    </row>
    <row r="608" spans="1:17">
      <c r="A608" t="str">
        <f>IFERROR(VLOOKUP('Xlookup set'!$S608,'Xlookup set'!$A$1:$R$1200,2,FALSE),"")</f>
        <v/>
      </c>
      <c r="B608" t="str">
        <f>IF(I608&lt;&gt;"",ドッグキャリー!$I$2,"")</f>
        <v/>
      </c>
      <c r="C608" t="str">
        <f t="shared" si="20"/>
        <v/>
      </c>
      <c r="D608" t="str">
        <f t="shared" si="21"/>
        <v/>
      </c>
      <c r="E608" t="str">
        <f>IFERROR(IF(VLOOKUP('Xlookup set'!$S608,'Xlookup set'!$A$1:$R$1200,6,FALSE)=0,"",VLOOKUP('Xlookup set'!$S608,'Xlookup set'!$A$1:$R$1200,6,FALSE)),"")</f>
        <v/>
      </c>
      <c r="F608" t="str">
        <f t="array" aca="1" ref="F608" ca="1">IFERROR(F(VLOOKUP('Xlookup set'!$S608,'Xlookup set'!$A$1:$R$1200,7,FALSE)=0,"",VLOOKUP('Xlookup set'!$S608,'Xlookup set'!$A$1:$R$1200,7,FALSE)),"")</f>
        <v/>
      </c>
      <c r="G608" t="str">
        <f>IFERROR(IF(VLOOKUP('Xlookup set'!$S608,'Xlookup set'!$A$1:$R$1200,8,FALSE)=0,"",VLOOKUP('Xlookup set'!$S608,'Xlookup set'!$A$1:$R$1200,8,FALSE)),"")</f>
        <v/>
      </c>
      <c r="H608" s="89" t="str">
        <f>IFERROR(IF(VLOOKUP('Xlookup set'!$S608,'Xlookup set'!$A$1:$R$1200,9,FALSE)=0,"",VLOOKUP('Xlookup set'!$S608,'Xlookup set'!$A$1:$R$1200,9,FALSE)),"")</f>
        <v/>
      </c>
      <c r="I608" t="str">
        <f>IFERROR(IF(VLOOKUP('Xlookup set'!$S608,'Xlookup set'!$A$1:$R$1200,10,FALSE)=0,"",VLOOKUP('Xlookup set'!$S608,'Xlookup set'!$A$1:$R$1200,10,FALSE)),"")</f>
        <v/>
      </c>
      <c r="J608" t="str">
        <f>IFERROR(IF(VLOOKUP('Xlookup set'!$S608,'Xlookup set'!$A$1:$R$1200,11,FALSE)=0,"",VLOOKUP('Xlookup set'!$S608,'Xlookup set'!$A$1:$R$1200,11,FALSE)),"")</f>
        <v/>
      </c>
      <c r="K608" t="str">
        <f>IFERROR(IF(VLOOKUP('Xlookup set'!$S608,'Xlookup set'!$A$1:$R$1200,12,FALSE)=0,"",VLOOKUP('Xlookup set'!$S608,'Xlookup set'!$A$1:$R$1200,12,FALSE)),"")</f>
        <v/>
      </c>
      <c r="L608" t="str">
        <f>IFERROR(IF(VLOOKUP('Xlookup set'!$S608,'Xlookup set'!$A$1:$R$1200,13,FALSE)=0,"",VLOOKUP('Xlookup set'!$S608,'Xlookup set'!$A$1:$R$1200,13,FALSE)),"")</f>
        <v/>
      </c>
      <c r="M608" t="str">
        <f>IFERROR(IF(VLOOKUP('Xlookup set'!$S608,'Xlookup set'!$A$1:$R$1200,14,FALSE)=0,"",VLOOKUP('Xlookup set'!$S608,'Xlookup set'!$A$1:$R$1200,14,FALSE)),"")</f>
        <v/>
      </c>
      <c r="N608" t="str">
        <f>IFERROR(IF(VLOOKUP('Xlookup set'!$S608,'Xlookup set'!$A$1:$R$1200,15,FALSE)=0,"",VLOOKUP('Xlookup set'!$S608,'Xlookup set'!$A$1:$R$1200,15,FALSE)),"")</f>
        <v/>
      </c>
      <c r="O608" t="str">
        <f>IFERROR(IF(VLOOKUP('Xlookup set'!$S608,'Xlookup set'!$A$1:$R$1200,16,FALSE)=0,"",VLOOKUP('Xlookup set'!$S608,'Xlookup set'!$A$1:$R$1200,16,FALSE)),"")</f>
        <v/>
      </c>
      <c r="P608" t="str">
        <f t="array" aca="1" ref="P608" ca="1">IFERROR(Y2IF(VLOOKUP('Xlookup set'!$S608,'Xlookup set'!$A$1:$R$1200,17,FALSE)=0,"",VLOOKUP('Xlookup set'!$S608,'Xlookup set'!$A$1:$R$1200,17,FALSE)),"")</f>
        <v/>
      </c>
      <c r="Q608" t="str">
        <f>IFERROR(IF(VLOOKUP('Xlookup set'!$S608,'Xlookup set'!$A$1:$R$1200,18,FALSE)=0,"",VLOOKUP('Xlookup set'!$S608,'Xlookup set'!$A$1:$R$1200,18,FALSE)),"")</f>
        <v/>
      </c>
    </row>
    <row r="609" spans="1:17">
      <c r="A609" t="str">
        <f>IFERROR(VLOOKUP('Xlookup set'!$S609,'Xlookup set'!$A$1:$R$1200,2,FALSE),"")</f>
        <v/>
      </c>
      <c r="B609" t="str">
        <f>IF(I609&lt;&gt;"",ドッグキャリー!$I$2,"")</f>
        <v/>
      </c>
      <c r="C609" t="str">
        <f t="shared" si="20"/>
        <v/>
      </c>
      <c r="D609" t="str">
        <f t="shared" si="21"/>
        <v/>
      </c>
      <c r="E609" t="str">
        <f>IFERROR(IF(VLOOKUP('Xlookup set'!$S609,'Xlookup set'!$A$1:$R$1200,6,FALSE)=0,"",VLOOKUP('Xlookup set'!$S609,'Xlookup set'!$A$1:$R$1200,6,FALSE)),"")</f>
        <v/>
      </c>
      <c r="F609" t="str">
        <f t="array" aca="1" ref="F609" ca="1">IFERROR(F(VLOOKUP('Xlookup set'!$S609,'Xlookup set'!$A$1:$R$1200,7,FALSE)=0,"",VLOOKUP('Xlookup set'!$S609,'Xlookup set'!$A$1:$R$1200,7,FALSE)),"")</f>
        <v/>
      </c>
      <c r="G609" t="str">
        <f>IFERROR(IF(VLOOKUP('Xlookup set'!$S609,'Xlookup set'!$A$1:$R$1200,8,FALSE)=0,"",VLOOKUP('Xlookup set'!$S609,'Xlookup set'!$A$1:$R$1200,8,FALSE)),"")</f>
        <v/>
      </c>
      <c r="H609" s="89" t="str">
        <f>IFERROR(IF(VLOOKUP('Xlookup set'!$S609,'Xlookup set'!$A$1:$R$1200,9,FALSE)=0,"",VLOOKUP('Xlookup set'!$S609,'Xlookup set'!$A$1:$R$1200,9,FALSE)),"")</f>
        <v/>
      </c>
      <c r="I609" t="str">
        <f>IFERROR(IF(VLOOKUP('Xlookup set'!$S609,'Xlookup set'!$A$1:$R$1200,10,FALSE)=0,"",VLOOKUP('Xlookup set'!$S609,'Xlookup set'!$A$1:$R$1200,10,FALSE)),"")</f>
        <v/>
      </c>
      <c r="J609" t="str">
        <f>IFERROR(IF(VLOOKUP('Xlookup set'!$S609,'Xlookup set'!$A$1:$R$1200,11,FALSE)=0,"",VLOOKUP('Xlookup set'!$S609,'Xlookup set'!$A$1:$R$1200,11,FALSE)),"")</f>
        <v/>
      </c>
      <c r="K609" t="str">
        <f>IFERROR(IF(VLOOKUP('Xlookup set'!$S609,'Xlookup set'!$A$1:$R$1200,12,FALSE)=0,"",VLOOKUP('Xlookup set'!$S609,'Xlookup set'!$A$1:$R$1200,12,FALSE)),"")</f>
        <v/>
      </c>
      <c r="L609" t="str">
        <f>IFERROR(IF(VLOOKUP('Xlookup set'!$S609,'Xlookup set'!$A$1:$R$1200,13,FALSE)=0,"",VLOOKUP('Xlookup set'!$S609,'Xlookup set'!$A$1:$R$1200,13,FALSE)),"")</f>
        <v/>
      </c>
      <c r="M609" t="str">
        <f>IFERROR(IF(VLOOKUP('Xlookup set'!$S609,'Xlookup set'!$A$1:$R$1200,14,FALSE)=0,"",VLOOKUP('Xlookup set'!$S609,'Xlookup set'!$A$1:$R$1200,14,FALSE)),"")</f>
        <v/>
      </c>
      <c r="N609" t="str">
        <f>IFERROR(IF(VLOOKUP('Xlookup set'!$S609,'Xlookup set'!$A$1:$R$1200,15,FALSE)=0,"",VLOOKUP('Xlookup set'!$S609,'Xlookup set'!$A$1:$R$1200,15,FALSE)),"")</f>
        <v/>
      </c>
      <c r="O609" t="str">
        <f>IFERROR(IF(VLOOKUP('Xlookup set'!$S609,'Xlookup set'!$A$1:$R$1200,16,FALSE)=0,"",VLOOKUP('Xlookup set'!$S609,'Xlookup set'!$A$1:$R$1200,16,FALSE)),"")</f>
        <v/>
      </c>
      <c r="P609" t="str">
        <f t="array" aca="1" ref="P609" ca="1">IFERROR(Y2IF(VLOOKUP('Xlookup set'!$S609,'Xlookup set'!$A$1:$R$1200,17,FALSE)=0,"",VLOOKUP('Xlookup set'!$S609,'Xlookup set'!$A$1:$R$1200,17,FALSE)),"")</f>
        <v/>
      </c>
      <c r="Q609" t="str">
        <f>IFERROR(IF(VLOOKUP('Xlookup set'!$S609,'Xlookup set'!$A$1:$R$1200,18,FALSE)=0,"",VLOOKUP('Xlookup set'!$S609,'Xlookup set'!$A$1:$R$1200,18,FALSE)),"")</f>
        <v/>
      </c>
    </row>
    <row r="610" spans="1:17">
      <c r="A610" t="str">
        <f>IFERROR(VLOOKUP('Xlookup set'!$S610,'Xlookup set'!$A$1:$R$1200,2,FALSE),"")</f>
        <v/>
      </c>
      <c r="B610" t="str">
        <f>IF(I610&lt;&gt;"",ドッグキャリー!$I$2,"")</f>
        <v/>
      </c>
      <c r="C610" t="str">
        <f t="shared" si="20"/>
        <v/>
      </c>
      <c r="D610" t="str">
        <f t="shared" si="21"/>
        <v/>
      </c>
      <c r="E610" t="str">
        <f>IFERROR(IF(VLOOKUP('Xlookup set'!$S610,'Xlookup set'!$A$1:$R$1200,6,FALSE)=0,"",VLOOKUP('Xlookup set'!$S610,'Xlookup set'!$A$1:$R$1200,6,FALSE)),"")</f>
        <v/>
      </c>
      <c r="F610" t="str">
        <f t="array" aca="1" ref="F610" ca="1">IFERROR(F(VLOOKUP('Xlookup set'!$S610,'Xlookup set'!$A$1:$R$1200,7,FALSE)=0,"",VLOOKUP('Xlookup set'!$S610,'Xlookup set'!$A$1:$R$1200,7,FALSE)),"")</f>
        <v/>
      </c>
      <c r="G610" t="str">
        <f>IFERROR(IF(VLOOKUP('Xlookup set'!$S610,'Xlookup set'!$A$1:$R$1200,8,FALSE)=0,"",VLOOKUP('Xlookup set'!$S610,'Xlookup set'!$A$1:$R$1200,8,FALSE)),"")</f>
        <v/>
      </c>
      <c r="H610" s="89" t="str">
        <f>IFERROR(IF(VLOOKUP('Xlookup set'!$S610,'Xlookup set'!$A$1:$R$1200,9,FALSE)=0,"",VLOOKUP('Xlookup set'!$S610,'Xlookup set'!$A$1:$R$1200,9,FALSE)),"")</f>
        <v/>
      </c>
      <c r="I610" t="str">
        <f>IFERROR(IF(VLOOKUP('Xlookup set'!$S610,'Xlookup set'!$A$1:$R$1200,10,FALSE)=0,"",VLOOKUP('Xlookup set'!$S610,'Xlookup set'!$A$1:$R$1200,10,FALSE)),"")</f>
        <v/>
      </c>
      <c r="J610" t="str">
        <f>IFERROR(IF(VLOOKUP('Xlookup set'!$S610,'Xlookup set'!$A$1:$R$1200,11,FALSE)=0,"",VLOOKUP('Xlookup set'!$S610,'Xlookup set'!$A$1:$R$1200,11,FALSE)),"")</f>
        <v/>
      </c>
      <c r="K610" t="str">
        <f>IFERROR(IF(VLOOKUP('Xlookup set'!$S610,'Xlookup set'!$A$1:$R$1200,12,FALSE)=0,"",VLOOKUP('Xlookup set'!$S610,'Xlookup set'!$A$1:$R$1200,12,FALSE)),"")</f>
        <v/>
      </c>
      <c r="L610" t="str">
        <f>IFERROR(IF(VLOOKUP('Xlookup set'!$S610,'Xlookup set'!$A$1:$R$1200,13,FALSE)=0,"",VLOOKUP('Xlookup set'!$S610,'Xlookup set'!$A$1:$R$1200,13,FALSE)),"")</f>
        <v/>
      </c>
      <c r="M610" t="str">
        <f>IFERROR(IF(VLOOKUP('Xlookup set'!$S610,'Xlookup set'!$A$1:$R$1200,14,FALSE)=0,"",VLOOKUP('Xlookup set'!$S610,'Xlookup set'!$A$1:$R$1200,14,FALSE)),"")</f>
        <v/>
      </c>
      <c r="N610" t="str">
        <f>IFERROR(IF(VLOOKUP('Xlookup set'!$S610,'Xlookup set'!$A$1:$R$1200,15,FALSE)=0,"",VLOOKUP('Xlookup set'!$S610,'Xlookup set'!$A$1:$R$1200,15,FALSE)),"")</f>
        <v/>
      </c>
      <c r="O610" t="str">
        <f>IFERROR(IF(VLOOKUP('Xlookup set'!$S610,'Xlookup set'!$A$1:$R$1200,16,FALSE)=0,"",VLOOKUP('Xlookup set'!$S610,'Xlookup set'!$A$1:$R$1200,16,FALSE)),"")</f>
        <v/>
      </c>
      <c r="P610" t="str">
        <f t="array" aca="1" ref="P610" ca="1">IFERROR(Y2IF(VLOOKUP('Xlookup set'!$S610,'Xlookup set'!$A$1:$R$1200,17,FALSE)=0,"",VLOOKUP('Xlookup set'!$S610,'Xlookup set'!$A$1:$R$1200,17,FALSE)),"")</f>
        <v/>
      </c>
      <c r="Q610" t="str">
        <f>IFERROR(IF(VLOOKUP('Xlookup set'!$S610,'Xlookup set'!$A$1:$R$1200,18,FALSE)=0,"",VLOOKUP('Xlookup set'!$S610,'Xlookup set'!$A$1:$R$1200,18,FALSE)),"")</f>
        <v/>
      </c>
    </row>
    <row r="611" spans="1:17">
      <c r="A611" t="str">
        <f>IFERROR(VLOOKUP('Xlookup set'!$S611,'Xlookup set'!$A$1:$R$1200,2,FALSE),"")</f>
        <v/>
      </c>
      <c r="B611" t="str">
        <f>IF(I611&lt;&gt;"",ドッグキャリー!$I$2,"")</f>
        <v/>
      </c>
      <c r="C611" t="str">
        <f t="shared" si="20"/>
        <v/>
      </c>
      <c r="D611" t="str">
        <f t="shared" si="21"/>
        <v/>
      </c>
      <c r="E611" t="str">
        <f>IFERROR(IF(VLOOKUP('Xlookup set'!$S611,'Xlookup set'!$A$1:$R$1200,6,FALSE)=0,"",VLOOKUP('Xlookup set'!$S611,'Xlookup set'!$A$1:$R$1200,6,FALSE)),"")</f>
        <v/>
      </c>
      <c r="F611" t="str">
        <f t="array" aca="1" ref="F611" ca="1">IFERROR(F(VLOOKUP('Xlookup set'!$S611,'Xlookup set'!$A$1:$R$1200,7,FALSE)=0,"",VLOOKUP('Xlookup set'!$S611,'Xlookup set'!$A$1:$R$1200,7,FALSE)),"")</f>
        <v/>
      </c>
      <c r="G611" t="str">
        <f>IFERROR(IF(VLOOKUP('Xlookup set'!$S611,'Xlookup set'!$A$1:$R$1200,8,FALSE)=0,"",VLOOKUP('Xlookup set'!$S611,'Xlookup set'!$A$1:$R$1200,8,FALSE)),"")</f>
        <v/>
      </c>
      <c r="H611" s="89" t="str">
        <f>IFERROR(IF(VLOOKUP('Xlookup set'!$S611,'Xlookup set'!$A$1:$R$1200,9,FALSE)=0,"",VLOOKUP('Xlookup set'!$S611,'Xlookup set'!$A$1:$R$1200,9,FALSE)),"")</f>
        <v/>
      </c>
      <c r="I611" t="str">
        <f>IFERROR(IF(VLOOKUP('Xlookup set'!$S611,'Xlookup set'!$A$1:$R$1200,10,FALSE)=0,"",VLOOKUP('Xlookup set'!$S611,'Xlookup set'!$A$1:$R$1200,10,FALSE)),"")</f>
        <v/>
      </c>
      <c r="J611" t="str">
        <f>IFERROR(IF(VLOOKUP('Xlookup set'!$S611,'Xlookup set'!$A$1:$R$1200,11,FALSE)=0,"",VLOOKUP('Xlookup set'!$S611,'Xlookup set'!$A$1:$R$1200,11,FALSE)),"")</f>
        <v/>
      </c>
      <c r="K611" t="str">
        <f>IFERROR(IF(VLOOKUP('Xlookup set'!$S611,'Xlookup set'!$A$1:$R$1200,12,FALSE)=0,"",VLOOKUP('Xlookup set'!$S611,'Xlookup set'!$A$1:$R$1200,12,FALSE)),"")</f>
        <v/>
      </c>
      <c r="L611" t="str">
        <f>IFERROR(IF(VLOOKUP('Xlookup set'!$S611,'Xlookup set'!$A$1:$R$1200,13,FALSE)=0,"",VLOOKUP('Xlookup set'!$S611,'Xlookup set'!$A$1:$R$1200,13,FALSE)),"")</f>
        <v/>
      </c>
      <c r="M611" t="str">
        <f>IFERROR(IF(VLOOKUP('Xlookup set'!$S611,'Xlookup set'!$A$1:$R$1200,14,FALSE)=0,"",VLOOKUP('Xlookup set'!$S611,'Xlookup set'!$A$1:$R$1200,14,FALSE)),"")</f>
        <v/>
      </c>
      <c r="N611" t="str">
        <f>IFERROR(IF(VLOOKUP('Xlookup set'!$S611,'Xlookup set'!$A$1:$R$1200,15,FALSE)=0,"",VLOOKUP('Xlookup set'!$S611,'Xlookup set'!$A$1:$R$1200,15,FALSE)),"")</f>
        <v/>
      </c>
      <c r="O611" t="str">
        <f>IFERROR(IF(VLOOKUP('Xlookup set'!$S611,'Xlookup set'!$A$1:$R$1200,16,FALSE)=0,"",VLOOKUP('Xlookup set'!$S611,'Xlookup set'!$A$1:$R$1200,16,FALSE)),"")</f>
        <v/>
      </c>
      <c r="P611" t="str">
        <f t="array" aca="1" ref="P611" ca="1">IFERROR(Y2IF(VLOOKUP('Xlookup set'!$S611,'Xlookup set'!$A$1:$R$1200,17,FALSE)=0,"",VLOOKUP('Xlookup set'!$S611,'Xlookup set'!$A$1:$R$1200,17,FALSE)),"")</f>
        <v/>
      </c>
      <c r="Q611" t="str">
        <f>IFERROR(IF(VLOOKUP('Xlookup set'!$S611,'Xlookup set'!$A$1:$R$1200,18,FALSE)=0,"",VLOOKUP('Xlookup set'!$S611,'Xlookup set'!$A$1:$R$1200,18,FALSE)),"")</f>
        <v/>
      </c>
    </row>
    <row r="612" spans="1:17">
      <c r="A612" t="str">
        <f>IFERROR(VLOOKUP('Xlookup set'!$S612,'Xlookup set'!$A$1:$R$1200,2,FALSE),"")</f>
        <v/>
      </c>
      <c r="B612" t="str">
        <f>IF(I612&lt;&gt;"",ドッグキャリー!$I$2,"")</f>
        <v/>
      </c>
      <c r="C612" t="str">
        <f t="shared" si="20"/>
        <v/>
      </c>
      <c r="D612" t="str">
        <f t="shared" si="21"/>
        <v/>
      </c>
      <c r="E612" t="str">
        <f>IFERROR(IF(VLOOKUP('Xlookup set'!$S612,'Xlookup set'!$A$1:$R$1200,6,FALSE)=0,"",VLOOKUP('Xlookup set'!$S612,'Xlookup set'!$A$1:$R$1200,6,FALSE)),"")</f>
        <v/>
      </c>
      <c r="F612" t="str">
        <f t="array" aca="1" ref="F612" ca="1">IFERROR(F(VLOOKUP('Xlookup set'!$S612,'Xlookup set'!$A$1:$R$1200,7,FALSE)=0,"",VLOOKUP('Xlookup set'!$S612,'Xlookup set'!$A$1:$R$1200,7,FALSE)),"")</f>
        <v/>
      </c>
      <c r="G612" t="str">
        <f>IFERROR(IF(VLOOKUP('Xlookup set'!$S612,'Xlookup set'!$A$1:$R$1200,8,FALSE)=0,"",VLOOKUP('Xlookup set'!$S612,'Xlookup set'!$A$1:$R$1200,8,FALSE)),"")</f>
        <v/>
      </c>
      <c r="H612" s="89" t="str">
        <f>IFERROR(IF(VLOOKUP('Xlookup set'!$S612,'Xlookup set'!$A$1:$R$1200,9,FALSE)=0,"",VLOOKUP('Xlookup set'!$S612,'Xlookup set'!$A$1:$R$1200,9,FALSE)),"")</f>
        <v/>
      </c>
      <c r="I612" t="str">
        <f>IFERROR(IF(VLOOKUP('Xlookup set'!$S612,'Xlookup set'!$A$1:$R$1200,10,FALSE)=0,"",VLOOKUP('Xlookup set'!$S612,'Xlookup set'!$A$1:$R$1200,10,FALSE)),"")</f>
        <v/>
      </c>
      <c r="J612" t="str">
        <f>IFERROR(IF(VLOOKUP('Xlookup set'!$S612,'Xlookup set'!$A$1:$R$1200,11,FALSE)=0,"",VLOOKUP('Xlookup set'!$S612,'Xlookup set'!$A$1:$R$1200,11,FALSE)),"")</f>
        <v/>
      </c>
      <c r="K612" t="str">
        <f>IFERROR(IF(VLOOKUP('Xlookup set'!$S612,'Xlookup set'!$A$1:$R$1200,12,FALSE)=0,"",VLOOKUP('Xlookup set'!$S612,'Xlookup set'!$A$1:$R$1200,12,FALSE)),"")</f>
        <v/>
      </c>
      <c r="L612" t="str">
        <f>IFERROR(IF(VLOOKUP('Xlookup set'!$S612,'Xlookup set'!$A$1:$R$1200,13,FALSE)=0,"",VLOOKUP('Xlookup set'!$S612,'Xlookup set'!$A$1:$R$1200,13,FALSE)),"")</f>
        <v/>
      </c>
      <c r="M612" t="str">
        <f>IFERROR(IF(VLOOKUP('Xlookup set'!$S612,'Xlookup set'!$A$1:$R$1200,14,FALSE)=0,"",VLOOKUP('Xlookup set'!$S612,'Xlookup set'!$A$1:$R$1200,14,FALSE)),"")</f>
        <v/>
      </c>
      <c r="N612" t="str">
        <f>IFERROR(IF(VLOOKUP('Xlookup set'!$S612,'Xlookup set'!$A$1:$R$1200,15,FALSE)=0,"",VLOOKUP('Xlookup set'!$S612,'Xlookup set'!$A$1:$R$1200,15,FALSE)),"")</f>
        <v/>
      </c>
      <c r="O612" t="str">
        <f>IFERROR(IF(VLOOKUP('Xlookup set'!$S612,'Xlookup set'!$A$1:$R$1200,16,FALSE)=0,"",VLOOKUP('Xlookup set'!$S612,'Xlookup set'!$A$1:$R$1200,16,FALSE)),"")</f>
        <v/>
      </c>
      <c r="P612" t="str">
        <f t="array" aca="1" ref="P612" ca="1">IFERROR(Y2IF(VLOOKUP('Xlookup set'!$S612,'Xlookup set'!$A$1:$R$1200,17,FALSE)=0,"",VLOOKUP('Xlookup set'!$S612,'Xlookup set'!$A$1:$R$1200,17,FALSE)),"")</f>
        <v/>
      </c>
      <c r="Q612" t="str">
        <f>IFERROR(IF(VLOOKUP('Xlookup set'!$S612,'Xlookup set'!$A$1:$R$1200,18,FALSE)=0,"",VLOOKUP('Xlookup set'!$S612,'Xlookup set'!$A$1:$R$1200,18,FALSE)),"")</f>
        <v/>
      </c>
    </row>
    <row r="613" spans="1:17">
      <c r="A613" t="str">
        <f>IFERROR(VLOOKUP('Xlookup set'!$S613,'Xlookup set'!$A$1:$R$1200,2,FALSE),"")</f>
        <v/>
      </c>
      <c r="B613" t="str">
        <f>IF(I613&lt;&gt;"",ドッグキャリー!$I$2,"")</f>
        <v/>
      </c>
      <c r="C613" t="str">
        <f t="shared" ref="C613:C676" si="22">IF(I613&lt;&gt;"",1,"")</f>
        <v/>
      </c>
      <c r="D613" t="str">
        <f t="shared" ref="D613:D676" si="23">IF(I613&lt;&gt;"",1,"")</f>
        <v/>
      </c>
      <c r="E613" t="str">
        <f>IFERROR(IF(VLOOKUP('Xlookup set'!$S613,'Xlookup set'!$A$1:$R$1200,6,FALSE)=0,"",VLOOKUP('Xlookup set'!$S613,'Xlookup set'!$A$1:$R$1200,6,FALSE)),"")</f>
        <v/>
      </c>
      <c r="F613" t="str">
        <f t="array" aca="1" ref="F613" ca="1">IFERROR(F(VLOOKUP('Xlookup set'!$S613,'Xlookup set'!$A$1:$R$1200,7,FALSE)=0,"",VLOOKUP('Xlookup set'!$S613,'Xlookup set'!$A$1:$R$1200,7,FALSE)),"")</f>
        <v/>
      </c>
      <c r="G613" t="str">
        <f>IFERROR(IF(VLOOKUP('Xlookup set'!$S613,'Xlookup set'!$A$1:$R$1200,8,FALSE)=0,"",VLOOKUP('Xlookup set'!$S613,'Xlookup set'!$A$1:$R$1200,8,FALSE)),"")</f>
        <v/>
      </c>
      <c r="H613" s="89" t="str">
        <f>IFERROR(IF(VLOOKUP('Xlookup set'!$S613,'Xlookup set'!$A$1:$R$1200,9,FALSE)=0,"",VLOOKUP('Xlookup set'!$S613,'Xlookup set'!$A$1:$R$1200,9,FALSE)),"")</f>
        <v/>
      </c>
      <c r="I613" t="str">
        <f>IFERROR(IF(VLOOKUP('Xlookup set'!$S613,'Xlookup set'!$A$1:$R$1200,10,FALSE)=0,"",VLOOKUP('Xlookup set'!$S613,'Xlookup set'!$A$1:$R$1200,10,FALSE)),"")</f>
        <v/>
      </c>
      <c r="J613" t="str">
        <f>IFERROR(IF(VLOOKUP('Xlookup set'!$S613,'Xlookup set'!$A$1:$R$1200,11,FALSE)=0,"",VLOOKUP('Xlookup set'!$S613,'Xlookup set'!$A$1:$R$1200,11,FALSE)),"")</f>
        <v/>
      </c>
      <c r="K613" t="str">
        <f>IFERROR(IF(VLOOKUP('Xlookup set'!$S613,'Xlookup set'!$A$1:$R$1200,12,FALSE)=0,"",VLOOKUP('Xlookup set'!$S613,'Xlookup set'!$A$1:$R$1200,12,FALSE)),"")</f>
        <v/>
      </c>
      <c r="L613" t="str">
        <f>IFERROR(IF(VLOOKUP('Xlookup set'!$S613,'Xlookup set'!$A$1:$R$1200,13,FALSE)=0,"",VLOOKUP('Xlookup set'!$S613,'Xlookup set'!$A$1:$R$1200,13,FALSE)),"")</f>
        <v/>
      </c>
      <c r="M613" t="str">
        <f>IFERROR(IF(VLOOKUP('Xlookup set'!$S613,'Xlookup set'!$A$1:$R$1200,14,FALSE)=0,"",VLOOKUP('Xlookup set'!$S613,'Xlookup set'!$A$1:$R$1200,14,FALSE)),"")</f>
        <v/>
      </c>
      <c r="N613" t="str">
        <f>IFERROR(IF(VLOOKUP('Xlookup set'!$S613,'Xlookup set'!$A$1:$R$1200,15,FALSE)=0,"",VLOOKUP('Xlookup set'!$S613,'Xlookup set'!$A$1:$R$1200,15,FALSE)),"")</f>
        <v/>
      </c>
      <c r="O613" t="str">
        <f>IFERROR(IF(VLOOKUP('Xlookup set'!$S613,'Xlookup set'!$A$1:$R$1200,16,FALSE)=0,"",VLOOKUP('Xlookup set'!$S613,'Xlookup set'!$A$1:$R$1200,16,FALSE)),"")</f>
        <v/>
      </c>
      <c r="P613" t="str">
        <f t="array" aca="1" ref="P613" ca="1">IFERROR(Y2IF(VLOOKUP('Xlookup set'!$S613,'Xlookup set'!$A$1:$R$1200,17,FALSE)=0,"",VLOOKUP('Xlookup set'!$S613,'Xlookup set'!$A$1:$R$1200,17,FALSE)),"")</f>
        <v/>
      </c>
      <c r="Q613" t="str">
        <f>IFERROR(IF(VLOOKUP('Xlookup set'!$S613,'Xlookup set'!$A$1:$R$1200,18,FALSE)=0,"",VLOOKUP('Xlookup set'!$S613,'Xlookup set'!$A$1:$R$1200,18,FALSE)),"")</f>
        <v/>
      </c>
    </row>
    <row r="614" spans="1:17">
      <c r="A614" t="str">
        <f>IFERROR(VLOOKUP('Xlookup set'!$S614,'Xlookup set'!$A$1:$R$1200,2,FALSE),"")</f>
        <v/>
      </c>
      <c r="B614" t="str">
        <f>IF(I614&lt;&gt;"",ドッグキャリー!$I$2,"")</f>
        <v/>
      </c>
      <c r="C614" t="str">
        <f t="shared" si="22"/>
        <v/>
      </c>
      <c r="D614" t="str">
        <f t="shared" si="23"/>
        <v/>
      </c>
      <c r="E614" t="str">
        <f>IFERROR(IF(VLOOKUP('Xlookup set'!$S614,'Xlookup set'!$A$1:$R$1200,6,FALSE)=0,"",VLOOKUP('Xlookup set'!$S614,'Xlookup set'!$A$1:$R$1200,6,FALSE)),"")</f>
        <v/>
      </c>
      <c r="F614" t="str">
        <f t="array" aca="1" ref="F614" ca="1">IFERROR(F(VLOOKUP('Xlookup set'!$S614,'Xlookup set'!$A$1:$R$1200,7,FALSE)=0,"",VLOOKUP('Xlookup set'!$S614,'Xlookup set'!$A$1:$R$1200,7,FALSE)),"")</f>
        <v/>
      </c>
      <c r="G614" t="str">
        <f>IFERROR(IF(VLOOKUP('Xlookup set'!$S614,'Xlookup set'!$A$1:$R$1200,8,FALSE)=0,"",VLOOKUP('Xlookup set'!$S614,'Xlookup set'!$A$1:$R$1200,8,FALSE)),"")</f>
        <v/>
      </c>
      <c r="H614" s="89" t="str">
        <f>IFERROR(IF(VLOOKUP('Xlookup set'!$S614,'Xlookup set'!$A$1:$R$1200,9,FALSE)=0,"",VLOOKUP('Xlookup set'!$S614,'Xlookup set'!$A$1:$R$1200,9,FALSE)),"")</f>
        <v/>
      </c>
      <c r="I614" t="str">
        <f>IFERROR(IF(VLOOKUP('Xlookup set'!$S614,'Xlookup set'!$A$1:$R$1200,10,FALSE)=0,"",VLOOKUP('Xlookup set'!$S614,'Xlookup set'!$A$1:$R$1200,10,FALSE)),"")</f>
        <v/>
      </c>
      <c r="J614" t="str">
        <f>IFERROR(IF(VLOOKUP('Xlookup set'!$S614,'Xlookup set'!$A$1:$R$1200,11,FALSE)=0,"",VLOOKUP('Xlookup set'!$S614,'Xlookup set'!$A$1:$R$1200,11,FALSE)),"")</f>
        <v/>
      </c>
      <c r="K614" t="str">
        <f>IFERROR(IF(VLOOKUP('Xlookup set'!$S614,'Xlookup set'!$A$1:$R$1200,12,FALSE)=0,"",VLOOKUP('Xlookup set'!$S614,'Xlookup set'!$A$1:$R$1200,12,FALSE)),"")</f>
        <v/>
      </c>
      <c r="L614" t="str">
        <f>IFERROR(IF(VLOOKUP('Xlookup set'!$S614,'Xlookup set'!$A$1:$R$1200,13,FALSE)=0,"",VLOOKUP('Xlookup set'!$S614,'Xlookup set'!$A$1:$R$1200,13,FALSE)),"")</f>
        <v/>
      </c>
      <c r="M614" t="str">
        <f>IFERROR(IF(VLOOKUP('Xlookup set'!$S614,'Xlookup set'!$A$1:$R$1200,14,FALSE)=0,"",VLOOKUP('Xlookup set'!$S614,'Xlookup set'!$A$1:$R$1200,14,FALSE)),"")</f>
        <v/>
      </c>
      <c r="N614" t="str">
        <f>IFERROR(IF(VLOOKUP('Xlookup set'!$S614,'Xlookup set'!$A$1:$R$1200,15,FALSE)=0,"",VLOOKUP('Xlookup set'!$S614,'Xlookup set'!$A$1:$R$1200,15,FALSE)),"")</f>
        <v/>
      </c>
      <c r="O614" t="str">
        <f>IFERROR(IF(VLOOKUP('Xlookup set'!$S614,'Xlookup set'!$A$1:$R$1200,16,FALSE)=0,"",VLOOKUP('Xlookup set'!$S614,'Xlookup set'!$A$1:$R$1200,16,FALSE)),"")</f>
        <v/>
      </c>
      <c r="P614" t="str">
        <f t="array" aca="1" ref="P614" ca="1">IFERROR(Y2IF(VLOOKUP('Xlookup set'!$S614,'Xlookup set'!$A$1:$R$1200,17,FALSE)=0,"",VLOOKUP('Xlookup set'!$S614,'Xlookup set'!$A$1:$R$1200,17,FALSE)),"")</f>
        <v/>
      </c>
      <c r="Q614" t="str">
        <f>IFERROR(IF(VLOOKUP('Xlookup set'!$S614,'Xlookup set'!$A$1:$R$1200,18,FALSE)=0,"",VLOOKUP('Xlookup set'!$S614,'Xlookup set'!$A$1:$R$1200,18,FALSE)),"")</f>
        <v/>
      </c>
    </row>
    <row r="615" spans="1:17">
      <c r="A615" t="str">
        <f>IFERROR(VLOOKUP('Xlookup set'!$S615,'Xlookup set'!$A$1:$R$1200,2,FALSE),"")</f>
        <v/>
      </c>
      <c r="B615" t="str">
        <f>IF(I615&lt;&gt;"",ドッグキャリー!$I$2,"")</f>
        <v/>
      </c>
      <c r="C615" t="str">
        <f t="shared" si="22"/>
        <v/>
      </c>
      <c r="D615" t="str">
        <f t="shared" si="23"/>
        <v/>
      </c>
      <c r="E615" t="str">
        <f>IFERROR(IF(VLOOKUP('Xlookup set'!$S615,'Xlookup set'!$A$1:$R$1200,6,FALSE)=0,"",VLOOKUP('Xlookup set'!$S615,'Xlookup set'!$A$1:$R$1200,6,FALSE)),"")</f>
        <v/>
      </c>
      <c r="F615" t="str">
        <f t="array" aca="1" ref="F615" ca="1">IFERROR(F(VLOOKUP('Xlookup set'!$S615,'Xlookup set'!$A$1:$R$1200,7,FALSE)=0,"",VLOOKUP('Xlookup set'!$S615,'Xlookup set'!$A$1:$R$1200,7,FALSE)),"")</f>
        <v/>
      </c>
      <c r="G615" t="str">
        <f>IFERROR(IF(VLOOKUP('Xlookup set'!$S615,'Xlookup set'!$A$1:$R$1200,8,FALSE)=0,"",VLOOKUP('Xlookup set'!$S615,'Xlookup set'!$A$1:$R$1200,8,FALSE)),"")</f>
        <v/>
      </c>
      <c r="H615" s="89" t="str">
        <f>IFERROR(IF(VLOOKUP('Xlookup set'!$S615,'Xlookup set'!$A$1:$R$1200,9,FALSE)=0,"",VLOOKUP('Xlookup set'!$S615,'Xlookup set'!$A$1:$R$1200,9,FALSE)),"")</f>
        <v/>
      </c>
      <c r="I615" t="str">
        <f>IFERROR(IF(VLOOKUP('Xlookup set'!$S615,'Xlookup set'!$A$1:$R$1200,10,FALSE)=0,"",VLOOKUP('Xlookup set'!$S615,'Xlookup set'!$A$1:$R$1200,10,FALSE)),"")</f>
        <v/>
      </c>
      <c r="J615" t="str">
        <f>IFERROR(IF(VLOOKUP('Xlookup set'!$S615,'Xlookup set'!$A$1:$R$1200,11,FALSE)=0,"",VLOOKUP('Xlookup set'!$S615,'Xlookup set'!$A$1:$R$1200,11,FALSE)),"")</f>
        <v/>
      </c>
      <c r="K615" t="str">
        <f>IFERROR(IF(VLOOKUP('Xlookup set'!$S615,'Xlookup set'!$A$1:$R$1200,12,FALSE)=0,"",VLOOKUP('Xlookup set'!$S615,'Xlookup set'!$A$1:$R$1200,12,FALSE)),"")</f>
        <v/>
      </c>
      <c r="L615" t="str">
        <f>IFERROR(IF(VLOOKUP('Xlookup set'!$S615,'Xlookup set'!$A$1:$R$1200,13,FALSE)=0,"",VLOOKUP('Xlookup set'!$S615,'Xlookup set'!$A$1:$R$1200,13,FALSE)),"")</f>
        <v/>
      </c>
      <c r="M615" t="str">
        <f>IFERROR(IF(VLOOKUP('Xlookup set'!$S615,'Xlookup set'!$A$1:$R$1200,14,FALSE)=0,"",VLOOKUP('Xlookup set'!$S615,'Xlookup set'!$A$1:$R$1200,14,FALSE)),"")</f>
        <v/>
      </c>
      <c r="N615" t="str">
        <f>IFERROR(IF(VLOOKUP('Xlookup set'!$S615,'Xlookup set'!$A$1:$R$1200,15,FALSE)=0,"",VLOOKUP('Xlookup set'!$S615,'Xlookup set'!$A$1:$R$1200,15,FALSE)),"")</f>
        <v/>
      </c>
      <c r="O615" t="str">
        <f>IFERROR(IF(VLOOKUP('Xlookup set'!$S615,'Xlookup set'!$A$1:$R$1200,16,FALSE)=0,"",VLOOKUP('Xlookup set'!$S615,'Xlookup set'!$A$1:$R$1200,16,FALSE)),"")</f>
        <v/>
      </c>
      <c r="P615" t="str">
        <f t="array" aca="1" ref="P615" ca="1">IFERROR(Y2IF(VLOOKUP('Xlookup set'!$S615,'Xlookup set'!$A$1:$R$1200,17,FALSE)=0,"",VLOOKUP('Xlookup set'!$S615,'Xlookup set'!$A$1:$R$1200,17,FALSE)),"")</f>
        <v/>
      </c>
      <c r="Q615" t="str">
        <f>IFERROR(IF(VLOOKUP('Xlookup set'!$S615,'Xlookup set'!$A$1:$R$1200,18,FALSE)=0,"",VLOOKUP('Xlookup set'!$S615,'Xlookup set'!$A$1:$R$1200,18,FALSE)),"")</f>
        <v/>
      </c>
    </row>
    <row r="616" spans="1:17">
      <c r="A616" t="str">
        <f>IFERROR(VLOOKUP('Xlookup set'!$S616,'Xlookup set'!$A$1:$R$1200,2,FALSE),"")</f>
        <v/>
      </c>
      <c r="B616" t="str">
        <f>IF(I616&lt;&gt;"",ドッグキャリー!$I$2,"")</f>
        <v/>
      </c>
      <c r="C616" t="str">
        <f t="shared" si="22"/>
        <v/>
      </c>
      <c r="D616" t="str">
        <f t="shared" si="23"/>
        <v/>
      </c>
      <c r="E616" t="str">
        <f>IFERROR(IF(VLOOKUP('Xlookup set'!$S616,'Xlookup set'!$A$1:$R$1200,6,FALSE)=0,"",VLOOKUP('Xlookup set'!$S616,'Xlookup set'!$A$1:$R$1200,6,FALSE)),"")</f>
        <v/>
      </c>
      <c r="F616" t="str">
        <f t="array" aca="1" ref="F616" ca="1">IFERROR(F(VLOOKUP('Xlookup set'!$S616,'Xlookup set'!$A$1:$R$1200,7,FALSE)=0,"",VLOOKUP('Xlookup set'!$S616,'Xlookup set'!$A$1:$R$1200,7,FALSE)),"")</f>
        <v/>
      </c>
      <c r="G616" t="str">
        <f>IFERROR(IF(VLOOKUP('Xlookup set'!$S616,'Xlookup set'!$A$1:$R$1200,8,FALSE)=0,"",VLOOKUP('Xlookup set'!$S616,'Xlookup set'!$A$1:$R$1200,8,FALSE)),"")</f>
        <v/>
      </c>
      <c r="H616" s="89" t="str">
        <f>IFERROR(IF(VLOOKUP('Xlookup set'!$S616,'Xlookup set'!$A$1:$R$1200,9,FALSE)=0,"",VLOOKUP('Xlookup set'!$S616,'Xlookup set'!$A$1:$R$1200,9,FALSE)),"")</f>
        <v/>
      </c>
      <c r="I616" t="str">
        <f>IFERROR(IF(VLOOKUP('Xlookup set'!$S616,'Xlookup set'!$A$1:$R$1200,10,FALSE)=0,"",VLOOKUP('Xlookup set'!$S616,'Xlookup set'!$A$1:$R$1200,10,FALSE)),"")</f>
        <v/>
      </c>
      <c r="J616" t="str">
        <f>IFERROR(IF(VLOOKUP('Xlookup set'!$S616,'Xlookup set'!$A$1:$R$1200,11,FALSE)=0,"",VLOOKUP('Xlookup set'!$S616,'Xlookup set'!$A$1:$R$1200,11,FALSE)),"")</f>
        <v/>
      </c>
      <c r="K616" t="str">
        <f>IFERROR(IF(VLOOKUP('Xlookup set'!$S616,'Xlookup set'!$A$1:$R$1200,12,FALSE)=0,"",VLOOKUP('Xlookup set'!$S616,'Xlookup set'!$A$1:$R$1200,12,FALSE)),"")</f>
        <v/>
      </c>
      <c r="L616" t="str">
        <f>IFERROR(IF(VLOOKUP('Xlookup set'!$S616,'Xlookup set'!$A$1:$R$1200,13,FALSE)=0,"",VLOOKUP('Xlookup set'!$S616,'Xlookup set'!$A$1:$R$1200,13,FALSE)),"")</f>
        <v/>
      </c>
      <c r="M616" t="str">
        <f>IFERROR(IF(VLOOKUP('Xlookup set'!$S616,'Xlookup set'!$A$1:$R$1200,14,FALSE)=0,"",VLOOKUP('Xlookup set'!$S616,'Xlookup set'!$A$1:$R$1200,14,FALSE)),"")</f>
        <v/>
      </c>
      <c r="N616" t="str">
        <f>IFERROR(IF(VLOOKUP('Xlookup set'!$S616,'Xlookup set'!$A$1:$R$1200,15,FALSE)=0,"",VLOOKUP('Xlookup set'!$S616,'Xlookup set'!$A$1:$R$1200,15,FALSE)),"")</f>
        <v/>
      </c>
      <c r="O616" t="str">
        <f>IFERROR(IF(VLOOKUP('Xlookup set'!$S616,'Xlookup set'!$A$1:$R$1200,16,FALSE)=0,"",VLOOKUP('Xlookup set'!$S616,'Xlookup set'!$A$1:$R$1200,16,FALSE)),"")</f>
        <v/>
      </c>
      <c r="P616" t="str">
        <f t="array" aca="1" ref="P616" ca="1">IFERROR(Y2IF(VLOOKUP('Xlookup set'!$S616,'Xlookup set'!$A$1:$R$1200,17,FALSE)=0,"",VLOOKUP('Xlookup set'!$S616,'Xlookup set'!$A$1:$R$1200,17,FALSE)),"")</f>
        <v/>
      </c>
      <c r="Q616" t="str">
        <f>IFERROR(IF(VLOOKUP('Xlookup set'!$S616,'Xlookup set'!$A$1:$R$1200,18,FALSE)=0,"",VLOOKUP('Xlookup set'!$S616,'Xlookup set'!$A$1:$R$1200,18,FALSE)),"")</f>
        <v/>
      </c>
    </row>
    <row r="617" spans="1:17">
      <c r="A617" t="str">
        <f>IFERROR(VLOOKUP('Xlookup set'!$S617,'Xlookup set'!$A$1:$R$1200,2,FALSE),"")</f>
        <v/>
      </c>
      <c r="B617" t="str">
        <f>IF(I617&lt;&gt;"",ドッグキャリー!$I$2,"")</f>
        <v/>
      </c>
      <c r="C617" t="str">
        <f t="shared" si="22"/>
        <v/>
      </c>
      <c r="D617" t="str">
        <f t="shared" si="23"/>
        <v/>
      </c>
      <c r="E617" t="str">
        <f>IFERROR(IF(VLOOKUP('Xlookup set'!$S617,'Xlookup set'!$A$1:$R$1200,6,FALSE)=0,"",VLOOKUP('Xlookup set'!$S617,'Xlookup set'!$A$1:$R$1200,6,FALSE)),"")</f>
        <v/>
      </c>
      <c r="F617" t="str">
        <f t="array" aca="1" ref="F617" ca="1">IFERROR(F(VLOOKUP('Xlookup set'!$S617,'Xlookup set'!$A$1:$R$1200,7,FALSE)=0,"",VLOOKUP('Xlookup set'!$S617,'Xlookup set'!$A$1:$R$1200,7,FALSE)),"")</f>
        <v/>
      </c>
      <c r="G617" t="str">
        <f>IFERROR(IF(VLOOKUP('Xlookup set'!$S617,'Xlookup set'!$A$1:$R$1200,8,FALSE)=0,"",VLOOKUP('Xlookup set'!$S617,'Xlookup set'!$A$1:$R$1200,8,FALSE)),"")</f>
        <v/>
      </c>
      <c r="H617" s="89" t="str">
        <f>IFERROR(IF(VLOOKUP('Xlookup set'!$S617,'Xlookup set'!$A$1:$R$1200,9,FALSE)=0,"",VLOOKUP('Xlookup set'!$S617,'Xlookup set'!$A$1:$R$1200,9,FALSE)),"")</f>
        <v/>
      </c>
      <c r="I617" t="str">
        <f>IFERROR(IF(VLOOKUP('Xlookup set'!$S617,'Xlookup set'!$A$1:$R$1200,10,FALSE)=0,"",VLOOKUP('Xlookup set'!$S617,'Xlookup set'!$A$1:$R$1200,10,FALSE)),"")</f>
        <v/>
      </c>
      <c r="J617" t="str">
        <f>IFERROR(IF(VLOOKUP('Xlookup set'!$S617,'Xlookup set'!$A$1:$R$1200,11,FALSE)=0,"",VLOOKUP('Xlookup set'!$S617,'Xlookup set'!$A$1:$R$1200,11,FALSE)),"")</f>
        <v/>
      </c>
      <c r="K617" t="str">
        <f>IFERROR(IF(VLOOKUP('Xlookup set'!$S617,'Xlookup set'!$A$1:$R$1200,12,FALSE)=0,"",VLOOKUP('Xlookup set'!$S617,'Xlookup set'!$A$1:$R$1200,12,FALSE)),"")</f>
        <v/>
      </c>
      <c r="L617" t="str">
        <f>IFERROR(IF(VLOOKUP('Xlookup set'!$S617,'Xlookup set'!$A$1:$R$1200,13,FALSE)=0,"",VLOOKUP('Xlookup set'!$S617,'Xlookup set'!$A$1:$R$1200,13,FALSE)),"")</f>
        <v/>
      </c>
      <c r="M617" t="str">
        <f>IFERROR(IF(VLOOKUP('Xlookup set'!$S617,'Xlookup set'!$A$1:$R$1200,14,FALSE)=0,"",VLOOKUP('Xlookup set'!$S617,'Xlookup set'!$A$1:$R$1200,14,FALSE)),"")</f>
        <v/>
      </c>
      <c r="N617" t="str">
        <f>IFERROR(IF(VLOOKUP('Xlookup set'!$S617,'Xlookup set'!$A$1:$R$1200,15,FALSE)=0,"",VLOOKUP('Xlookup set'!$S617,'Xlookup set'!$A$1:$R$1200,15,FALSE)),"")</f>
        <v/>
      </c>
      <c r="O617" t="str">
        <f>IFERROR(IF(VLOOKUP('Xlookup set'!$S617,'Xlookup set'!$A$1:$R$1200,16,FALSE)=0,"",VLOOKUP('Xlookup set'!$S617,'Xlookup set'!$A$1:$R$1200,16,FALSE)),"")</f>
        <v/>
      </c>
      <c r="P617" t="str">
        <f t="array" aca="1" ref="P617" ca="1">IFERROR(Y2IF(VLOOKUP('Xlookup set'!$S617,'Xlookup set'!$A$1:$R$1200,17,FALSE)=0,"",VLOOKUP('Xlookup set'!$S617,'Xlookup set'!$A$1:$R$1200,17,FALSE)),"")</f>
        <v/>
      </c>
      <c r="Q617" t="str">
        <f>IFERROR(IF(VLOOKUP('Xlookup set'!$S617,'Xlookup set'!$A$1:$R$1200,18,FALSE)=0,"",VLOOKUP('Xlookup set'!$S617,'Xlookup set'!$A$1:$R$1200,18,FALSE)),"")</f>
        <v/>
      </c>
    </row>
    <row r="618" spans="1:17">
      <c r="A618" t="str">
        <f>IFERROR(VLOOKUP('Xlookup set'!$S618,'Xlookup set'!$A$1:$R$1200,2,FALSE),"")</f>
        <v/>
      </c>
      <c r="B618" t="str">
        <f>IF(I618&lt;&gt;"",ドッグキャリー!$I$2,"")</f>
        <v/>
      </c>
      <c r="C618" t="str">
        <f t="shared" si="22"/>
        <v/>
      </c>
      <c r="D618" t="str">
        <f t="shared" si="23"/>
        <v/>
      </c>
      <c r="E618" t="str">
        <f>IFERROR(IF(VLOOKUP('Xlookup set'!$S618,'Xlookup set'!$A$1:$R$1200,6,FALSE)=0,"",VLOOKUP('Xlookup set'!$S618,'Xlookup set'!$A$1:$R$1200,6,FALSE)),"")</f>
        <v/>
      </c>
      <c r="F618" t="str">
        <f t="array" aca="1" ref="F618" ca="1">IFERROR(F(VLOOKUP('Xlookup set'!$S618,'Xlookup set'!$A$1:$R$1200,7,FALSE)=0,"",VLOOKUP('Xlookup set'!$S618,'Xlookup set'!$A$1:$R$1200,7,FALSE)),"")</f>
        <v/>
      </c>
      <c r="G618" t="str">
        <f>IFERROR(IF(VLOOKUP('Xlookup set'!$S618,'Xlookup set'!$A$1:$R$1200,8,FALSE)=0,"",VLOOKUP('Xlookup set'!$S618,'Xlookup set'!$A$1:$R$1200,8,FALSE)),"")</f>
        <v/>
      </c>
      <c r="H618" s="89" t="str">
        <f>IFERROR(IF(VLOOKUP('Xlookup set'!$S618,'Xlookup set'!$A$1:$R$1200,9,FALSE)=0,"",VLOOKUP('Xlookup set'!$S618,'Xlookup set'!$A$1:$R$1200,9,FALSE)),"")</f>
        <v/>
      </c>
      <c r="I618" t="str">
        <f>IFERROR(IF(VLOOKUP('Xlookup set'!$S618,'Xlookup set'!$A$1:$R$1200,10,FALSE)=0,"",VLOOKUP('Xlookup set'!$S618,'Xlookup set'!$A$1:$R$1200,10,FALSE)),"")</f>
        <v/>
      </c>
      <c r="J618" t="str">
        <f>IFERROR(IF(VLOOKUP('Xlookup set'!$S618,'Xlookup set'!$A$1:$R$1200,11,FALSE)=0,"",VLOOKUP('Xlookup set'!$S618,'Xlookup set'!$A$1:$R$1200,11,FALSE)),"")</f>
        <v/>
      </c>
      <c r="K618" t="str">
        <f>IFERROR(IF(VLOOKUP('Xlookup set'!$S618,'Xlookup set'!$A$1:$R$1200,12,FALSE)=0,"",VLOOKUP('Xlookup set'!$S618,'Xlookup set'!$A$1:$R$1200,12,FALSE)),"")</f>
        <v/>
      </c>
      <c r="L618" t="str">
        <f>IFERROR(IF(VLOOKUP('Xlookup set'!$S618,'Xlookup set'!$A$1:$R$1200,13,FALSE)=0,"",VLOOKUP('Xlookup set'!$S618,'Xlookup set'!$A$1:$R$1200,13,FALSE)),"")</f>
        <v/>
      </c>
      <c r="M618" t="str">
        <f>IFERROR(IF(VLOOKUP('Xlookup set'!$S618,'Xlookup set'!$A$1:$R$1200,14,FALSE)=0,"",VLOOKUP('Xlookup set'!$S618,'Xlookup set'!$A$1:$R$1200,14,FALSE)),"")</f>
        <v/>
      </c>
      <c r="N618" t="str">
        <f>IFERROR(IF(VLOOKUP('Xlookup set'!$S618,'Xlookup set'!$A$1:$R$1200,15,FALSE)=0,"",VLOOKUP('Xlookup set'!$S618,'Xlookup set'!$A$1:$R$1200,15,FALSE)),"")</f>
        <v/>
      </c>
      <c r="O618" t="str">
        <f>IFERROR(IF(VLOOKUP('Xlookup set'!$S618,'Xlookup set'!$A$1:$R$1200,16,FALSE)=0,"",VLOOKUP('Xlookup set'!$S618,'Xlookup set'!$A$1:$R$1200,16,FALSE)),"")</f>
        <v/>
      </c>
      <c r="P618" t="str">
        <f t="array" aca="1" ref="P618" ca="1">IFERROR(Y2IF(VLOOKUP('Xlookup set'!$S618,'Xlookup set'!$A$1:$R$1200,17,FALSE)=0,"",VLOOKUP('Xlookup set'!$S618,'Xlookup set'!$A$1:$R$1200,17,FALSE)),"")</f>
        <v/>
      </c>
      <c r="Q618" t="str">
        <f>IFERROR(IF(VLOOKUP('Xlookup set'!$S618,'Xlookup set'!$A$1:$R$1200,18,FALSE)=0,"",VLOOKUP('Xlookup set'!$S618,'Xlookup set'!$A$1:$R$1200,18,FALSE)),"")</f>
        <v/>
      </c>
    </row>
    <row r="619" spans="1:17">
      <c r="A619" t="str">
        <f>IFERROR(VLOOKUP('Xlookup set'!$S619,'Xlookup set'!$A$1:$R$1200,2,FALSE),"")</f>
        <v/>
      </c>
      <c r="B619" t="str">
        <f>IF(I619&lt;&gt;"",ドッグキャリー!$I$2,"")</f>
        <v/>
      </c>
      <c r="C619" t="str">
        <f t="shared" si="22"/>
        <v/>
      </c>
      <c r="D619" t="str">
        <f t="shared" si="23"/>
        <v/>
      </c>
      <c r="E619" t="str">
        <f>IFERROR(IF(VLOOKUP('Xlookup set'!$S619,'Xlookup set'!$A$1:$R$1200,6,FALSE)=0,"",VLOOKUP('Xlookup set'!$S619,'Xlookup set'!$A$1:$R$1200,6,FALSE)),"")</f>
        <v/>
      </c>
      <c r="F619" t="str">
        <f t="array" aca="1" ref="F619" ca="1">IFERROR(F(VLOOKUP('Xlookup set'!$S619,'Xlookup set'!$A$1:$R$1200,7,FALSE)=0,"",VLOOKUP('Xlookup set'!$S619,'Xlookup set'!$A$1:$R$1200,7,FALSE)),"")</f>
        <v/>
      </c>
      <c r="G619" t="str">
        <f>IFERROR(IF(VLOOKUP('Xlookup set'!$S619,'Xlookup set'!$A$1:$R$1200,8,FALSE)=0,"",VLOOKUP('Xlookup set'!$S619,'Xlookup set'!$A$1:$R$1200,8,FALSE)),"")</f>
        <v/>
      </c>
      <c r="H619" s="89" t="str">
        <f>IFERROR(IF(VLOOKUP('Xlookup set'!$S619,'Xlookup set'!$A$1:$R$1200,9,FALSE)=0,"",VLOOKUP('Xlookup set'!$S619,'Xlookup set'!$A$1:$R$1200,9,FALSE)),"")</f>
        <v/>
      </c>
      <c r="I619" t="str">
        <f>IFERROR(IF(VLOOKUP('Xlookup set'!$S619,'Xlookup set'!$A$1:$R$1200,10,FALSE)=0,"",VLOOKUP('Xlookup set'!$S619,'Xlookup set'!$A$1:$R$1200,10,FALSE)),"")</f>
        <v/>
      </c>
      <c r="J619" t="str">
        <f>IFERROR(IF(VLOOKUP('Xlookup set'!$S619,'Xlookup set'!$A$1:$R$1200,11,FALSE)=0,"",VLOOKUP('Xlookup set'!$S619,'Xlookup set'!$A$1:$R$1200,11,FALSE)),"")</f>
        <v/>
      </c>
      <c r="K619" t="str">
        <f>IFERROR(IF(VLOOKUP('Xlookup set'!$S619,'Xlookup set'!$A$1:$R$1200,12,FALSE)=0,"",VLOOKUP('Xlookup set'!$S619,'Xlookup set'!$A$1:$R$1200,12,FALSE)),"")</f>
        <v/>
      </c>
      <c r="L619" t="str">
        <f>IFERROR(IF(VLOOKUP('Xlookup set'!$S619,'Xlookup set'!$A$1:$R$1200,13,FALSE)=0,"",VLOOKUP('Xlookup set'!$S619,'Xlookup set'!$A$1:$R$1200,13,FALSE)),"")</f>
        <v/>
      </c>
      <c r="M619" t="str">
        <f>IFERROR(IF(VLOOKUP('Xlookup set'!$S619,'Xlookup set'!$A$1:$R$1200,14,FALSE)=0,"",VLOOKUP('Xlookup set'!$S619,'Xlookup set'!$A$1:$R$1200,14,FALSE)),"")</f>
        <v/>
      </c>
      <c r="N619" t="str">
        <f>IFERROR(IF(VLOOKUP('Xlookup set'!$S619,'Xlookup set'!$A$1:$R$1200,15,FALSE)=0,"",VLOOKUP('Xlookup set'!$S619,'Xlookup set'!$A$1:$R$1200,15,FALSE)),"")</f>
        <v/>
      </c>
      <c r="O619" t="str">
        <f>IFERROR(IF(VLOOKUP('Xlookup set'!$S619,'Xlookup set'!$A$1:$R$1200,16,FALSE)=0,"",VLOOKUP('Xlookup set'!$S619,'Xlookup set'!$A$1:$R$1200,16,FALSE)),"")</f>
        <v/>
      </c>
      <c r="P619" t="str">
        <f t="array" aca="1" ref="P619" ca="1">IFERROR(Y2IF(VLOOKUP('Xlookup set'!$S619,'Xlookup set'!$A$1:$R$1200,17,FALSE)=0,"",VLOOKUP('Xlookup set'!$S619,'Xlookup set'!$A$1:$R$1200,17,FALSE)),"")</f>
        <v/>
      </c>
      <c r="Q619" t="str">
        <f>IFERROR(IF(VLOOKUP('Xlookup set'!$S619,'Xlookup set'!$A$1:$R$1200,18,FALSE)=0,"",VLOOKUP('Xlookup set'!$S619,'Xlookup set'!$A$1:$R$1200,18,FALSE)),"")</f>
        <v/>
      </c>
    </row>
    <row r="620" spans="1:17">
      <c r="A620" t="str">
        <f>IFERROR(VLOOKUP('Xlookup set'!$S620,'Xlookup set'!$A$1:$R$1200,2,FALSE),"")</f>
        <v/>
      </c>
      <c r="B620" t="str">
        <f>IF(I620&lt;&gt;"",ドッグキャリー!$I$2,"")</f>
        <v/>
      </c>
      <c r="C620" t="str">
        <f t="shared" si="22"/>
        <v/>
      </c>
      <c r="D620" t="str">
        <f t="shared" si="23"/>
        <v/>
      </c>
      <c r="E620" t="str">
        <f>IFERROR(IF(VLOOKUP('Xlookup set'!$S620,'Xlookup set'!$A$1:$R$1200,6,FALSE)=0,"",VLOOKUP('Xlookup set'!$S620,'Xlookup set'!$A$1:$R$1200,6,FALSE)),"")</f>
        <v/>
      </c>
      <c r="F620" t="str">
        <f t="array" aca="1" ref="F620" ca="1">IFERROR(F(VLOOKUP('Xlookup set'!$S620,'Xlookup set'!$A$1:$R$1200,7,FALSE)=0,"",VLOOKUP('Xlookup set'!$S620,'Xlookup set'!$A$1:$R$1200,7,FALSE)),"")</f>
        <v/>
      </c>
      <c r="G620" t="str">
        <f>IFERROR(IF(VLOOKUP('Xlookup set'!$S620,'Xlookup set'!$A$1:$R$1200,8,FALSE)=0,"",VLOOKUP('Xlookup set'!$S620,'Xlookup set'!$A$1:$R$1200,8,FALSE)),"")</f>
        <v/>
      </c>
      <c r="H620" s="89" t="str">
        <f>IFERROR(IF(VLOOKUP('Xlookup set'!$S620,'Xlookup set'!$A$1:$R$1200,9,FALSE)=0,"",VLOOKUP('Xlookup set'!$S620,'Xlookup set'!$A$1:$R$1200,9,FALSE)),"")</f>
        <v/>
      </c>
      <c r="I620" t="str">
        <f>IFERROR(IF(VLOOKUP('Xlookup set'!$S620,'Xlookup set'!$A$1:$R$1200,10,FALSE)=0,"",VLOOKUP('Xlookup set'!$S620,'Xlookup set'!$A$1:$R$1200,10,FALSE)),"")</f>
        <v/>
      </c>
      <c r="J620" t="str">
        <f>IFERROR(IF(VLOOKUP('Xlookup set'!$S620,'Xlookup set'!$A$1:$R$1200,11,FALSE)=0,"",VLOOKUP('Xlookup set'!$S620,'Xlookup set'!$A$1:$R$1200,11,FALSE)),"")</f>
        <v/>
      </c>
      <c r="K620" t="str">
        <f>IFERROR(IF(VLOOKUP('Xlookup set'!$S620,'Xlookup set'!$A$1:$R$1200,12,FALSE)=0,"",VLOOKUP('Xlookup set'!$S620,'Xlookup set'!$A$1:$R$1200,12,FALSE)),"")</f>
        <v/>
      </c>
      <c r="L620" t="str">
        <f>IFERROR(IF(VLOOKUP('Xlookup set'!$S620,'Xlookup set'!$A$1:$R$1200,13,FALSE)=0,"",VLOOKUP('Xlookup set'!$S620,'Xlookup set'!$A$1:$R$1200,13,FALSE)),"")</f>
        <v/>
      </c>
      <c r="M620" t="str">
        <f>IFERROR(IF(VLOOKUP('Xlookup set'!$S620,'Xlookup set'!$A$1:$R$1200,14,FALSE)=0,"",VLOOKUP('Xlookup set'!$S620,'Xlookup set'!$A$1:$R$1200,14,FALSE)),"")</f>
        <v/>
      </c>
      <c r="N620" t="str">
        <f>IFERROR(IF(VLOOKUP('Xlookup set'!$S620,'Xlookup set'!$A$1:$R$1200,15,FALSE)=0,"",VLOOKUP('Xlookup set'!$S620,'Xlookup set'!$A$1:$R$1200,15,FALSE)),"")</f>
        <v/>
      </c>
      <c r="O620" t="str">
        <f>IFERROR(IF(VLOOKUP('Xlookup set'!$S620,'Xlookup set'!$A$1:$R$1200,16,FALSE)=0,"",VLOOKUP('Xlookup set'!$S620,'Xlookup set'!$A$1:$R$1200,16,FALSE)),"")</f>
        <v/>
      </c>
      <c r="P620" t="str">
        <f t="array" aca="1" ref="P620" ca="1">IFERROR(Y2IF(VLOOKUP('Xlookup set'!$S620,'Xlookup set'!$A$1:$R$1200,17,FALSE)=0,"",VLOOKUP('Xlookup set'!$S620,'Xlookup set'!$A$1:$R$1200,17,FALSE)),"")</f>
        <v/>
      </c>
      <c r="Q620" t="str">
        <f>IFERROR(IF(VLOOKUP('Xlookup set'!$S620,'Xlookup set'!$A$1:$R$1200,18,FALSE)=0,"",VLOOKUP('Xlookup set'!$S620,'Xlookup set'!$A$1:$R$1200,18,FALSE)),"")</f>
        <v/>
      </c>
    </row>
    <row r="621" spans="1:17">
      <c r="A621" t="str">
        <f>IFERROR(VLOOKUP('Xlookup set'!$S621,'Xlookup set'!$A$1:$R$1200,2,FALSE),"")</f>
        <v/>
      </c>
      <c r="B621" t="str">
        <f>IF(I621&lt;&gt;"",ドッグキャリー!$I$2,"")</f>
        <v/>
      </c>
      <c r="C621" t="str">
        <f t="shared" si="22"/>
        <v/>
      </c>
      <c r="D621" t="str">
        <f t="shared" si="23"/>
        <v/>
      </c>
      <c r="E621" t="str">
        <f>IFERROR(IF(VLOOKUP('Xlookup set'!$S621,'Xlookup set'!$A$1:$R$1200,6,FALSE)=0,"",VLOOKUP('Xlookup set'!$S621,'Xlookup set'!$A$1:$R$1200,6,FALSE)),"")</f>
        <v/>
      </c>
      <c r="F621" t="str">
        <f t="array" aca="1" ref="F621" ca="1">IFERROR(F(VLOOKUP('Xlookup set'!$S621,'Xlookup set'!$A$1:$R$1200,7,FALSE)=0,"",VLOOKUP('Xlookup set'!$S621,'Xlookup set'!$A$1:$R$1200,7,FALSE)),"")</f>
        <v/>
      </c>
      <c r="G621" t="str">
        <f>IFERROR(IF(VLOOKUP('Xlookup set'!$S621,'Xlookup set'!$A$1:$R$1200,8,FALSE)=0,"",VLOOKUP('Xlookup set'!$S621,'Xlookup set'!$A$1:$R$1200,8,FALSE)),"")</f>
        <v/>
      </c>
      <c r="H621" s="89" t="str">
        <f>IFERROR(IF(VLOOKUP('Xlookup set'!$S621,'Xlookup set'!$A$1:$R$1200,9,FALSE)=0,"",VLOOKUP('Xlookup set'!$S621,'Xlookup set'!$A$1:$R$1200,9,FALSE)),"")</f>
        <v/>
      </c>
      <c r="I621" t="str">
        <f>IFERROR(IF(VLOOKUP('Xlookup set'!$S621,'Xlookup set'!$A$1:$R$1200,10,FALSE)=0,"",VLOOKUP('Xlookup set'!$S621,'Xlookup set'!$A$1:$R$1200,10,FALSE)),"")</f>
        <v/>
      </c>
      <c r="J621" t="str">
        <f>IFERROR(IF(VLOOKUP('Xlookup set'!$S621,'Xlookup set'!$A$1:$R$1200,11,FALSE)=0,"",VLOOKUP('Xlookup set'!$S621,'Xlookup set'!$A$1:$R$1200,11,FALSE)),"")</f>
        <v/>
      </c>
      <c r="K621" t="str">
        <f>IFERROR(IF(VLOOKUP('Xlookup set'!$S621,'Xlookup set'!$A$1:$R$1200,12,FALSE)=0,"",VLOOKUP('Xlookup set'!$S621,'Xlookup set'!$A$1:$R$1200,12,FALSE)),"")</f>
        <v/>
      </c>
      <c r="L621" t="str">
        <f>IFERROR(IF(VLOOKUP('Xlookup set'!$S621,'Xlookup set'!$A$1:$R$1200,13,FALSE)=0,"",VLOOKUP('Xlookup set'!$S621,'Xlookup set'!$A$1:$R$1200,13,FALSE)),"")</f>
        <v/>
      </c>
      <c r="M621" t="str">
        <f>IFERROR(IF(VLOOKUP('Xlookup set'!$S621,'Xlookup set'!$A$1:$R$1200,14,FALSE)=0,"",VLOOKUP('Xlookup set'!$S621,'Xlookup set'!$A$1:$R$1200,14,FALSE)),"")</f>
        <v/>
      </c>
      <c r="N621" t="str">
        <f>IFERROR(IF(VLOOKUP('Xlookup set'!$S621,'Xlookup set'!$A$1:$R$1200,15,FALSE)=0,"",VLOOKUP('Xlookup set'!$S621,'Xlookup set'!$A$1:$R$1200,15,FALSE)),"")</f>
        <v/>
      </c>
      <c r="O621" t="str">
        <f>IFERROR(IF(VLOOKUP('Xlookup set'!$S621,'Xlookup set'!$A$1:$R$1200,16,FALSE)=0,"",VLOOKUP('Xlookup set'!$S621,'Xlookup set'!$A$1:$R$1200,16,FALSE)),"")</f>
        <v/>
      </c>
      <c r="P621" t="str">
        <f t="array" aca="1" ref="P621" ca="1">IFERROR(Y2IF(VLOOKUP('Xlookup set'!$S621,'Xlookup set'!$A$1:$R$1200,17,FALSE)=0,"",VLOOKUP('Xlookup set'!$S621,'Xlookup set'!$A$1:$R$1200,17,FALSE)),"")</f>
        <v/>
      </c>
      <c r="Q621" t="str">
        <f>IFERROR(IF(VLOOKUP('Xlookup set'!$S621,'Xlookup set'!$A$1:$R$1200,18,FALSE)=0,"",VLOOKUP('Xlookup set'!$S621,'Xlookup set'!$A$1:$R$1200,18,FALSE)),"")</f>
        <v/>
      </c>
    </row>
    <row r="622" spans="1:17">
      <c r="A622" t="str">
        <f>IFERROR(VLOOKUP('Xlookup set'!$S622,'Xlookup set'!$A$1:$R$1200,2,FALSE),"")</f>
        <v/>
      </c>
      <c r="B622" t="str">
        <f>IF(I622&lt;&gt;"",ドッグキャリー!$I$2,"")</f>
        <v/>
      </c>
      <c r="C622" t="str">
        <f t="shared" si="22"/>
        <v/>
      </c>
      <c r="D622" t="str">
        <f t="shared" si="23"/>
        <v/>
      </c>
      <c r="E622" t="str">
        <f>IFERROR(IF(VLOOKUP('Xlookup set'!$S622,'Xlookup set'!$A$1:$R$1200,6,FALSE)=0,"",VLOOKUP('Xlookup set'!$S622,'Xlookup set'!$A$1:$R$1200,6,FALSE)),"")</f>
        <v/>
      </c>
      <c r="F622" t="str">
        <f t="array" aca="1" ref="F622" ca="1">IFERROR(F(VLOOKUP('Xlookup set'!$S622,'Xlookup set'!$A$1:$R$1200,7,FALSE)=0,"",VLOOKUP('Xlookup set'!$S622,'Xlookup set'!$A$1:$R$1200,7,FALSE)),"")</f>
        <v/>
      </c>
      <c r="G622" t="str">
        <f>IFERROR(IF(VLOOKUP('Xlookup set'!$S622,'Xlookup set'!$A$1:$R$1200,8,FALSE)=0,"",VLOOKUP('Xlookup set'!$S622,'Xlookup set'!$A$1:$R$1200,8,FALSE)),"")</f>
        <v/>
      </c>
      <c r="H622" s="89" t="str">
        <f>IFERROR(IF(VLOOKUP('Xlookup set'!$S622,'Xlookup set'!$A$1:$R$1200,9,FALSE)=0,"",VLOOKUP('Xlookup set'!$S622,'Xlookup set'!$A$1:$R$1200,9,FALSE)),"")</f>
        <v/>
      </c>
      <c r="I622" t="str">
        <f>IFERROR(IF(VLOOKUP('Xlookup set'!$S622,'Xlookup set'!$A$1:$R$1200,10,FALSE)=0,"",VLOOKUP('Xlookup set'!$S622,'Xlookup set'!$A$1:$R$1200,10,FALSE)),"")</f>
        <v/>
      </c>
      <c r="J622" t="str">
        <f>IFERROR(IF(VLOOKUP('Xlookup set'!$S622,'Xlookup set'!$A$1:$R$1200,11,FALSE)=0,"",VLOOKUP('Xlookup set'!$S622,'Xlookup set'!$A$1:$R$1200,11,FALSE)),"")</f>
        <v/>
      </c>
      <c r="K622" t="str">
        <f>IFERROR(IF(VLOOKUP('Xlookup set'!$S622,'Xlookup set'!$A$1:$R$1200,12,FALSE)=0,"",VLOOKUP('Xlookup set'!$S622,'Xlookup set'!$A$1:$R$1200,12,FALSE)),"")</f>
        <v/>
      </c>
      <c r="L622" t="str">
        <f>IFERROR(IF(VLOOKUP('Xlookup set'!$S622,'Xlookup set'!$A$1:$R$1200,13,FALSE)=0,"",VLOOKUP('Xlookup set'!$S622,'Xlookup set'!$A$1:$R$1200,13,FALSE)),"")</f>
        <v/>
      </c>
      <c r="M622" t="str">
        <f>IFERROR(IF(VLOOKUP('Xlookup set'!$S622,'Xlookup set'!$A$1:$R$1200,14,FALSE)=0,"",VLOOKUP('Xlookup set'!$S622,'Xlookup set'!$A$1:$R$1200,14,FALSE)),"")</f>
        <v/>
      </c>
      <c r="N622" t="str">
        <f>IFERROR(IF(VLOOKUP('Xlookup set'!$S622,'Xlookup set'!$A$1:$R$1200,15,FALSE)=0,"",VLOOKUP('Xlookup set'!$S622,'Xlookup set'!$A$1:$R$1200,15,FALSE)),"")</f>
        <v/>
      </c>
      <c r="O622" t="str">
        <f>IFERROR(IF(VLOOKUP('Xlookup set'!$S622,'Xlookup set'!$A$1:$R$1200,16,FALSE)=0,"",VLOOKUP('Xlookup set'!$S622,'Xlookup set'!$A$1:$R$1200,16,FALSE)),"")</f>
        <v/>
      </c>
      <c r="P622" t="str">
        <f t="array" aca="1" ref="P622" ca="1">IFERROR(Y2IF(VLOOKUP('Xlookup set'!$S622,'Xlookup set'!$A$1:$R$1200,17,FALSE)=0,"",VLOOKUP('Xlookup set'!$S622,'Xlookup set'!$A$1:$R$1200,17,FALSE)),"")</f>
        <v/>
      </c>
      <c r="Q622" t="str">
        <f>IFERROR(IF(VLOOKUP('Xlookup set'!$S622,'Xlookup set'!$A$1:$R$1200,18,FALSE)=0,"",VLOOKUP('Xlookup set'!$S622,'Xlookup set'!$A$1:$R$1200,18,FALSE)),"")</f>
        <v/>
      </c>
    </row>
    <row r="623" spans="1:17">
      <c r="A623" t="str">
        <f>IFERROR(VLOOKUP('Xlookup set'!$S623,'Xlookup set'!$A$1:$R$1200,2,FALSE),"")</f>
        <v/>
      </c>
      <c r="B623" t="str">
        <f>IF(I623&lt;&gt;"",ドッグキャリー!$I$2,"")</f>
        <v/>
      </c>
      <c r="C623" t="str">
        <f t="shared" si="22"/>
        <v/>
      </c>
      <c r="D623" t="str">
        <f t="shared" si="23"/>
        <v/>
      </c>
      <c r="E623" t="str">
        <f>IFERROR(IF(VLOOKUP('Xlookup set'!$S623,'Xlookup set'!$A$1:$R$1200,6,FALSE)=0,"",VLOOKUP('Xlookup set'!$S623,'Xlookup set'!$A$1:$R$1200,6,FALSE)),"")</f>
        <v/>
      </c>
      <c r="F623" t="str">
        <f t="array" aca="1" ref="F623" ca="1">IFERROR(F(VLOOKUP('Xlookup set'!$S623,'Xlookup set'!$A$1:$R$1200,7,FALSE)=0,"",VLOOKUP('Xlookup set'!$S623,'Xlookup set'!$A$1:$R$1200,7,FALSE)),"")</f>
        <v/>
      </c>
      <c r="G623" t="str">
        <f>IFERROR(IF(VLOOKUP('Xlookup set'!$S623,'Xlookup set'!$A$1:$R$1200,8,FALSE)=0,"",VLOOKUP('Xlookup set'!$S623,'Xlookup set'!$A$1:$R$1200,8,FALSE)),"")</f>
        <v/>
      </c>
      <c r="H623" s="89" t="str">
        <f>IFERROR(IF(VLOOKUP('Xlookup set'!$S623,'Xlookup set'!$A$1:$R$1200,9,FALSE)=0,"",VLOOKUP('Xlookup set'!$S623,'Xlookup set'!$A$1:$R$1200,9,FALSE)),"")</f>
        <v/>
      </c>
      <c r="I623" t="str">
        <f>IFERROR(IF(VLOOKUP('Xlookup set'!$S623,'Xlookup set'!$A$1:$R$1200,10,FALSE)=0,"",VLOOKUP('Xlookup set'!$S623,'Xlookup set'!$A$1:$R$1200,10,FALSE)),"")</f>
        <v/>
      </c>
      <c r="J623" t="str">
        <f>IFERROR(IF(VLOOKUP('Xlookup set'!$S623,'Xlookup set'!$A$1:$R$1200,11,FALSE)=0,"",VLOOKUP('Xlookup set'!$S623,'Xlookup set'!$A$1:$R$1200,11,FALSE)),"")</f>
        <v/>
      </c>
      <c r="K623" t="str">
        <f>IFERROR(IF(VLOOKUP('Xlookup set'!$S623,'Xlookup set'!$A$1:$R$1200,12,FALSE)=0,"",VLOOKUP('Xlookup set'!$S623,'Xlookup set'!$A$1:$R$1200,12,FALSE)),"")</f>
        <v/>
      </c>
      <c r="L623" t="str">
        <f>IFERROR(IF(VLOOKUP('Xlookup set'!$S623,'Xlookup set'!$A$1:$R$1200,13,FALSE)=0,"",VLOOKUP('Xlookup set'!$S623,'Xlookup set'!$A$1:$R$1200,13,FALSE)),"")</f>
        <v/>
      </c>
      <c r="M623" t="str">
        <f>IFERROR(IF(VLOOKUP('Xlookup set'!$S623,'Xlookup set'!$A$1:$R$1200,14,FALSE)=0,"",VLOOKUP('Xlookup set'!$S623,'Xlookup set'!$A$1:$R$1200,14,FALSE)),"")</f>
        <v/>
      </c>
      <c r="N623" t="str">
        <f>IFERROR(IF(VLOOKUP('Xlookup set'!$S623,'Xlookup set'!$A$1:$R$1200,15,FALSE)=0,"",VLOOKUP('Xlookup set'!$S623,'Xlookup set'!$A$1:$R$1200,15,FALSE)),"")</f>
        <v/>
      </c>
      <c r="O623" t="str">
        <f>IFERROR(IF(VLOOKUP('Xlookup set'!$S623,'Xlookup set'!$A$1:$R$1200,16,FALSE)=0,"",VLOOKUP('Xlookup set'!$S623,'Xlookup set'!$A$1:$R$1200,16,FALSE)),"")</f>
        <v/>
      </c>
      <c r="P623" t="str">
        <f t="array" aca="1" ref="P623" ca="1">IFERROR(Y2IF(VLOOKUP('Xlookup set'!$S623,'Xlookup set'!$A$1:$R$1200,17,FALSE)=0,"",VLOOKUP('Xlookup set'!$S623,'Xlookup set'!$A$1:$R$1200,17,FALSE)),"")</f>
        <v/>
      </c>
      <c r="Q623" t="str">
        <f>IFERROR(IF(VLOOKUP('Xlookup set'!$S623,'Xlookup set'!$A$1:$R$1200,18,FALSE)=0,"",VLOOKUP('Xlookup set'!$S623,'Xlookup set'!$A$1:$R$1200,18,FALSE)),"")</f>
        <v/>
      </c>
    </row>
    <row r="624" spans="1:17">
      <c r="A624" t="str">
        <f>IFERROR(VLOOKUP('Xlookup set'!$S624,'Xlookup set'!$A$1:$R$1200,2,FALSE),"")</f>
        <v/>
      </c>
      <c r="B624" t="str">
        <f>IF(I624&lt;&gt;"",ドッグキャリー!$I$2,"")</f>
        <v/>
      </c>
      <c r="C624" t="str">
        <f t="shared" si="22"/>
        <v/>
      </c>
      <c r="D624" t="str">
        <f t="shared" si="23"/>
        <v/>
      </c>
      <c r="E624" t="str">
        <f>IFERROR(IF(VLOOKUP('Xlookup set'!$S624,'Xlookup set'!$A$1:$R$1200,6,FALSE)=0,"",VLOOKUP('Xlookup set'!$S624,'Xlookup set'!$A$1:$R$1200,6,FALSE)),"")</f>
        <v/>
      </c>
      <c r="F624" t="str">
        <f t="array" aca="1" ref="F624" ca="1">IFERROR(F(VLOOKUP('Xlookup set'!$S624,'Xlookup set'!$A$1:$R$1200,7,FALSE)=0,"",VLOOKUP('Xlookup set'!$S624,'Xlookup set'!$A$1:$R$1200,7,FALSE)),"")</f>
        <v/>
      </c>
      <c r="G624" t="str">
        <f>IFERROR(IF(VLOOKUP('Xlookup set'!$S624,'Xlookup set'!$A$1:$R$1200,8,FALSE)=0,"",VLOOKUP('Xlookup set'!$S624,'Xlookup set'!$A$1:$R$1200,8,FALSE)),"")</f>
        <v/>
      </c>
      <c r="H624" s="89" t="str">
        <f>IFERROR(IF(VLOOKUP('Xlookup set'!$S624,'Xlookup set'!$A$1:$R$1200,9,FALSE)=0,"",VLOOKUP('Xlookup set'!$S624,'Xlookup set'!$A$1:$R$1200,9,FALSE)),"")</f>
        <v/>
      </c>
      <c r="I624" t="str">
        <f>IFERROR(IF(VLOOKUP('Xlookup set'!$S624,'Xlookup set'!$A$1:$R$1200,10,FALSE)=0,"",VLOOKUP('Xlookup set'!$S624,'Xlookup set'!$A$1:$R$1200,10,FALSE)),"")</f>
        <v/>
      </c>
      <c r="J624" t="str">
        <f>IFERROR(IF(VLOOKUP('Xlookup set'!$S624,'Xlookup set'!$A$1:$R$1200,11,FALSE)=0,"",VLOOKUP('Xlookup set'!$S624,'Xlookup set'!$A$1:$R$1200,11,FALSE)),"")</f>
        <v/>
      </c>
      <c r="K624" t="str">
        <f>IFERROR(IF(VLOOKUP('Xlookup set'!$S624,'Xlookup set'!$A$1:$R$1200,12,FALSE)=0,"",VLOOKUP('Xlookup set'!$S624,'Xlookup set'!$A$1:$R$1200,12,FALSE)),"")</f>
        <v/>
      </c>
      <c r="L624" t="str">
        <f>IFERROR(IF(VLOOKUP('Xlookup set'!$S624,'Xlookup set'!$A$1:$R$1200,13,FALSE)=0,"",VLOOKUP('Xlookup set'!$S624,'Xlookup set'!$A$1:$R$1200,13,FALSE)),"")</f>
        <v/>
      </c>
      <c r="M624" t="str">
        <f>IFERROR(IF(VLOOKUP('Xlookup set'!$S624,'Xlookup set'!$A$1:$R$1200,14,FALSE)=0,"",VLOOKUP('Xlookup set'!$S624,'Xlookup set'!$A$1:$R$1200,14,FALSE)),"")</f>
        <v/>
      </c>
      <c r="N624" t="str">
        <f>IFERROR(IF(VLOOKUP('Xlookup set'!$S624,'Xlookup set'!$A$1:$R$1200,15,FALSE)=0,"",VLOOKUP('Xlookup set'!$S624,'Xlookup set'!$A$1:$R$1200,15,FALSE)),"")</f>
        <v/>
      </c>
      <c r="O624" t="str">
        <f>IFERROR(IF(VLOOKUP('Xlookup set'!$S624,'Xlookup set'!$A$1:$R$1200,16,FALSE)=0,"",VLOOKUP('Xlookup set'!$S624,'Xlookup set'!$A$1:$R$1200,16,FALSE)),"")</f>
        <v/>
      </c>
      <c r="P624" t="str">
        <f t="array" aca="1" ref="P624" ca="1">IFERROR(Y2IF(VLOOKUP('Xlookup set'!$S624,'Xlookup set'!$A$1:$R$1200,17,FALSE)=0,"",VLOOKUP('Xlookup set'!$S624,'Xlookup set'!$A$1:$R$1200,17,FALSE)),"")</f>
        <v/>
      </c>
      <c r="Q624" t="str">
        <f>IFERROR(IF(VLOOKUP('Xlookup set'!$S624,'Xlookup set'!$A$1:$R$1200,18,FALSE)=0,"",VLOOKUP('Xlookup set'!$S624,'Xlookup set'!$A$1:$R$1200,18,FALSE)),"")</f>
        <v/>
      </c>
    </row>
    <row r="625" spans="1:17">
      <c r="A625" t="str">
        <f>IFERROR(VLOOKUP('Xlookup set'!$S625,'Xlookup set'!$A$1:$R$1200,2,FALSE),"")</f>
        <v/>
      </c>
      <c r="B625" t="str">
        <f>IF(I625&lt;&gt;"",ドッグキャリー!$I$2,"")</f>
        <v/>
      </c>
      <c r="C625" t="str">
        <f t="shared" si="22"/>
        <v/>
      </c>
      <c r="D625" t="str">
        <f t="shared" si="23"/>
        <v/>
      </c>
      <c r="E625" t="str">
        <f>IFERROR(IF(VLOOKUP('Xlookup set'!$S625,'Xlookup set'!$A$1:$R$1200,6,FALSE)=0,"",VLOOKUP('Xlookup set'!$S625,'Xlookup set'!$A$1:$R$1200,6,FALSE)),"")</f>
        <v/>
      </c>
      <c r="F625" t="str">
        <f t="array" aca="1" ref="F625" ca="1">IFERROR(F(VLOOKUP('Xlookup set'!$S625,'Xlookup set'!$A$1:$R$1200,7,FALSE)=0,"",VLOOKUP('Xlookup set'!$S625,'Xlookup set'!$A$1:$R$1200,7,FALSE)),"")</f>
        <v/>
      </c>
      <c r="G625" t="str">
        <f>IFERROR(IF(VLOOKUP('Xlookup set'!$S625,'Xlookup set'!$A$1:$R$1200,8,FALSE)=0,"",VLOOKUP('Xlookup set'!$S625,'Xlookup set'!$A$1:$R$1200,8,FALSE)),"")</f>
        <v/>
      </c>
      <c r="H625" s="89" t="str">
        <f>IFERROR(IF(VLOOKUP('Xlookup set'!$S625,'Xlookup set'!$A$1:$R$1200,9,FALSE)=0,"",VLOOKUP('Xlookup set'!$S625,'Xlookup set'!$A$1:$R$1200,9,FALSE)),"")</f>
        <v/>
      </c>
      <c r="I625" t="str">
        <f>IFERROR(IF(VLOOKUP('Xlookup set'!$S625,'Xlookup set'!$A$1:$R$1200,10,FALSE)=0,"",VLOOKUP('Xlookup set'!$S625,'Xlookup set'!$A$1:$R$1200,10,FALSE)),"")</f>
        <v/>
      </c>
      <c r="J625" t="str">
        <f>IFERROR(IF(VLOOKUP('Xlookup set'!$S625,'Xlookup set'!$A$1:$R$1200,11,FALSE)=0,"",VLOOKUP('Xlookup set'!$S625,'Xlookup set'!$A$1:$R$1200,11,FALSE)),"")</f>
        <v/>
      </c>
      <c r="K625" t="str">
        <f>IFERROR(IF(VLOOKUP('Xlookup set'!$S625,'Xlookup set'!$A$1:$R$1200,12,FALSE)=0,"",VLOOKUP('Xlookup set'!$S625,'Xlookup set'!$A$1:$R$1200,12,FALSE)),"")</f>
        <v/>
      </c>
      <c r="L625" t="str">
        <f>IFERROR(IF(VLOOKUP('Xlookup set'!$S625,'Xlookup set'!$A$1:$R$1200,13,FALSE)=0,"",VLOOKUP('Xlookup set'!$S625,'Xlookup set'!$A$1:$R$1200,13,FALSE)),"")</f>
        <v/>
      </c>
      <c r="M625" t="str">
        <f>IFERROR(IF(VLOOKUP('Xlookup set'!$S625,'Xlookup set'!$A$1:$R$1200,14,FALSE)=0,"",VLOOKUP('Xlookup set'!$S625,'Xlookup set'!$A$1:$R$1200,14,FALSE)),"")</f>
        <v/>
      </c>
      <c r="N625" t="str">
        <f>IFERROR(IF(VLOOKUP('Xlookup set'!$S625,'Xlookup set'!$A$1:$R$1200,15,FALSE)=0,"",VLOOKUP('Xlookup set'!$S625,'Xlookup set'!$A$1:$R$1200,15,FALSE)),"")</f>
        <v/>
      </c>
      <c r="O625" t="str">
        <f>IFERROR(IF(VLOOKUP('Xlookup set'!$S625,'Xlookup set'!$A$1:$R$1200,16,FALSE)=0,"",VLOOKUP('Xlookup set'!$S625,'Xlookup set'!$A$1:$R$1200,16,FALSE)),"")</f>
        <v/>
      </c>
      <c r="P625" t="str">
        <f t="array" aca="1" ref="P625" ca="1">IFERROR(Y2IF(VLOOKUP('Xlookup set'!$S625,'Xlookup set'!$A$1:$R$1200,17,FALSE)=0,"",VLOOKUP('Xlookup set'!$S625,'Xlookup set'!$A$1:$R$1200,17,FALSE)),"")</f>
        <v/>
      </c>
      <c r="Q625" t="str">
        <f>IFERROR(IF(VLOOKUP('Xlookup set'!$S625,'Xlookup set'!$A$1:$R$1200,18,FALSE)=0,"",VLOOKUP('Xlookup set'!$S625,'Xlookup set'!$A$1:$R$1200,18,FALSE)),"")</f>
        <v/>
      </c>
    </row>
    <row r="626" spans="1:17">
      <c r="A626" t="str">
        <f>IFERROR(VLOOKUP('Xlookup set'!$S626,'Xlookup set'!$A$1:$R$1200,2,FALSE),"")</f>
        <v/>
      </c>
      <c r="B626" t="str">
        <f>IF(I626&lt;&gt;"",ドッグキャリー!$I$2,"")</f>
        <v/>
      </c>
      <c r="C626" t="str">
        <f t="shared" si="22"/>
        <v/>
      </c>
      <c r="D626" t="str">
        <f t="shared" si="23"/>
        <v/>
      </c>
      <c r="E626" t="str">
        <f>IFERROR(IF(VLOOKUP('Xlookup set'!$S626,'Xlookup set'!$A$1:$R$1200,6,FALSE)=0,"",VLOOKUP('Xlookup set'!$S626,'Xlookup set'!$A$1:$R$1200,6,FALSE)),"")</f>
        <v/>
      </c>
      <c r="F626" t="str">
        <f t="array" aca="1" ref="F626" ca="1">IFERROR(F(VLOOKUP('Xlookup set'!$S626,'Xlookup set'!$A$1:$R$1200,7,FALSE)=0,"",VLOOKUP('Xlookup set'!$S626,'Xlookup set'!$A$1:$R$1200,7,FALSE)),"")</f>
        <v/>
      </c>
      <c r="G626" t="str">
        <f>IFERROR(IF(VLOOKUP('Xlookup set'!$S626,'Xlookup set'!$A$1:$R$1200,8,FALSE)=0,"",VLOOKUP('Xlookup set'!$S626,'Xlookup set'!$A$1:$R$1200,8,FALSE)),"")</f>
        <v/>
      </c>
      <c r="H626" s="89" t="str">
        <f>IFERROR(IF(VLOOKUP('Xlookup set'!$S626,'Xlookup set'!$A$1:$R$1200,9,FALSE)=0,"",VLOOKUP('Xlookup set'!$S626,'Xlookup set'!$A$1:$R$1200,9,FALSE)),"")</f>
        <v/>
      </c>
      <c r="I626" t="str">
        <f>IFERROR(IF(VLOOKUP('Xlookup set'!$S626,'Xlookup set'!$A$1:$R$1200,10,FALSE)=0,"",VLOOKUP('Xlookup set'!$S626,'Xlookup set'!$A$1:$R$1200,10,FALSE)),"")</f>
        <v/>
      </c>
      <c r="J626" t="str">
        <f>IFERROR(IF(VLOOKUP('Xlookup set'!$S626,'Xlookup set'!$A$1:$R$1200,11,FALSE)=0,"",VLOOKUP('Xlookup set'!$S626,'Xlookup set'!$A$1:$R$1200,11,FALSE)),"")</f>
        <v/>
      </c>
      <c r="K626" t="str">
        <f>IFERROR(IF(VLOOKUP('Xlookup set'!$S626,'Xlookup set'!$A$1:$R$1200,12,FALSE)=0,"",VLOOKUP('Xlookup set'!$S626,'Xlookup set'!$A$1:$R$1200,12,FALSE)),"")</f>
        <v/>
      </c>
      <c r="L626" t="str">
        <f>IFERROR(IF(VLOOKUP('Xlookup set'!$S626,'Xlookup set'!$A$1:$R$1200,13,FALSE)=0,"",VLOOKUP('Xlookup set'!$S626,'Xlookup set'!$A$1:$R$1200,13,FALSE)),"")</f>
        <v/>
      </c>
      <c r="M626" t="str">
        <f>IFERROR(IF(VLOOKUP('Xlookup set'!$S626,'Xlookup set'!$A$1:$R$1200,14,FALSE)=0,"",VLOOKUP('Xlookup set'!$S626,'Xlookup set'!$A$1:$R$1200,14,FALSE)),"")</f>
        <v/>
      </c>
      <c r="N626" t="str">
        <f>IFERROR(IF(VLOOKUP('Xlookup set'!$S626,'Xlookup set'!$A$1:$R$1200,15,FALSE)=0,"",VLOOKUP('Xlookup set'!$S626,'Xlookup set'!$A$1:$R$1200,15,FALSE)),"")</f>
        <v/>
      </c>
      <c r="O626" t="str">
        <f>IFERROR(IF(VLOOKUP('Xlookup set'!$S626,'Xlookup set'!$A$1:$R$1200,16,FALSE)=0,"",VLOOKUP('Xlookup set'!$S626,'Xlookup set'!$A$1:$R$1200,16,FALSE)),"")</f>
        <v/>
      </c>
      <c r="P626" t="str">
        <f t="array" aca="1" ref="P626" ca="1">IFERROR(Y2IF(VLOOKUP('Xlookup set'!$S626,'Xlookup set'!$A$1:$R$1200,17,FALSE)=0,"",VLOOKUP('Xlookup set'!$S626,'Xlookup set'!$A$1:$R$1200,17,FALSE)),"")</f>
        <v/>
      </c>
      <c r="Q626" t="str">
        <f>IFERROR(IF(VLOOKUP('Xlookup set'!$S626,'Xlookup set'!$A$1:$R$1200,18,FALSE)=0,"",VLOOKUP('Xlookup set'!$S626,'Xlookup set'!$A$1:$R$1200,18,FALSE)),"")</f>
        <v/>
      </c>
    </row>
    <row r="627" spans="1:17">
      <c r="A627" t="str">
        <f>IFERROR(VLOOKUP('Xlookup set'!$S627,'Xlookup set'!$A$1:$R$1200,2,FALSE),"")</f>
        <v/>
      </c>
      <c r="B627" t="str">
        <f>IF(I627&lt;&gt;"",ドッグキャリー!$I$2,"")</f>
        <v/>
      </c>
      <c r="C627" t="str">
        <f t="shared" si="22"/>
        <v/>
      </c>
      <c r="D627" t="str">
        <f t="shared" si="23"/>
        <v/>
      </c>
      <c r="E627" t="str">
        <f>IFERROR(IF(VLOOKUP('Xlookup set'!$S627,'Xlookup set'!$A$1:$R$1200,6,FALSE)=0,"",VLOOKUP('Xlookup set'!$S627,'Xlookup set'!$A$1:$R$1200,6,FALSE)),"")</f>
        <v/>
      </c>
      <c r="F627" t="str">
        <f t="array" aca="1" ref="F627" ca="1">IFERROR(F(VLOOKUP('Xlookup set'!$S627,'Xlookup set'!$A$1:$R$1200,7,FALSE)=0,"",VLOOKUP('Xlookup set'!$S627,'Xlookup set'!$A$1:$R$1200,7,FALSE)),"")</f>
        <v/>
      </c>
      <c r="G627" t="str">
        <f>IFERROR(IF(VLOOKUP('Xlookup set'!$S627,'Xlookup set'!$A$1:$R$1200,8,FALSE)=0,"",VLOOKUP('Xlookup set'!$S627,'Xlookup set'!$A$1:$R$1200,8,FALSE)),"")</f>
        <v/>
      </c>
      <c r="H627" s="89" t="str">
        <f>IFERROR(IF(VLOOKUP('Xlookup set'!$S627,'Xlookup set'!$A$1:$R$1200,9,FALSE)=0,"",VLOOKUP('Xlookup set'!$S627,'Xlookup set'!$A$1:$R$1200,9,FALSE)),"")</f>
        <v/>
      </c>
      <c r="I627" t="str">
        <f>IFERROR(IF(VLOOKUP('Xlookup set'!$S627,'Xlookup set'!$A$1:$R$1200,10,FALSE)=0,"",VLOOKUP('Xlookup set'!$S627,'Xlookup set'!$A$1:$R$1200,10,FALSE)),"")</f>
        <v/>
      </c>
      <c r="J627" t="str">
        <f>IFERROR(IF(VLOOKUP('Xlookup set'!$S627,'Xlookup set'!$A$1:$R$1200,11,FALSE)=0,"",VLOOKUP('Xlookup set'!$S627,'Xlookup set'!$A$1:$R$1200,11,FALSE)),"")</f>
        <v/>
      </c>
      <c r="K627" t="str">
        <f>IFERROR(IF(VLOOKUP('Xlookup set'!$S627,'Xlookup set'!$A$1:$R$1200,12,FALSE)=0,"",VLOOKUP('Xlookup set'!$S627,'Xlookup set'!$A$1:$R$1200,12,FALSE)),"")</f>
        <v/>
      </c>
      <c r="L627" t="str">
        <f>IFERROR(IF(VLOOKUP('Xlookup set'!$S627,'Xlookup set'!$A$1:$R$1200,13,FALSE)=0,"",VLOOKUP('Xlookup set'!$S627,'Xlookup set'!$A$1:$R$1200,13,FALSE)),"")</f>
        <v/>
      </c>
      <c r="M627" t="str">
        <f>IFERROR(IF(VLOOKUP('Xlookup set'!$S627,'Xlookup set'!$A$1:$R$1200,14,FALSE)=0,"",VLOOKUP('Xlookup set'!$S627,'Xlookup set'!$A$1:$R$1200,14,FALSE)),"")</f>
        <v/>
      </c>
      <c r="N627" t="str">
        <f>IFERROR(IF(VLOOKUP('Xlookup set'!$S627,'Xlookup set'!$A$1:$R$1200,15,FALSE)=0,"",VLOOKUP('Xlookup set'!$S627,'Xlookup set'!$A$1:$R$1200,15,FALSE)),"")</f>
        <v/>
      </c>
      <c r="O627" t="str">
        <f>IFERROR(IF(VLOOKUP('Xlookup set'!$S627,'Xlookup set'!$A$1:$R$1200,16,FALSE)=0,"",VLOOKUP('Xlookup set'!$S627,'Xlookup set'!$A$1:$R$1200,16,FALSE)),"")</f>
        <v/>
      </c>
      <c r="P627" t="str">
        <f t="array" aca="1" ref="P627" ca="1">IFERROR(Y2IF(VLOOKUP('Xlookup set'!$S627,'Xlookup set'!$A$1:$R$1200,17,FALSE)=0,"",VLOOKUP('Xlookup set'!$S627,'Xlookup set'!$A$1:$R$1200,17,FALSE)),"")</f>
        <v/>
      </c>
      <c r="Q627" t="str">
        <f>IFERROR(IF(VLOOKUP('Xlookup set'!$S627,'Xlookup set'!$A$1:$R$1200,18,FALSE)=0,"",VLOOKUP('Xlookup set'!$S627,'Xlookup set'!$A$1:$R$1200,18,FALSE)),"")</f>
        <v/>
      </c>
    </row>
    <row r="628" spans="1:17">
      <c r="A628" t="str">
        <f>IFERROR(VLOOKUP('Xlookup set'!$S628,'Xlookup set'!$A$1:$R$1200,2,FALSE),"")</f>
        <v/>
      </c>
      <c r="B628" t="str">
        <f>IF(I628&lt;&gt;"",ドッグキャリー!$I$2,"")</f>
        <v/>
      </c>
      <c r="C628" t="str">
        <f t="shared" si="22"/>
        <v/>
      </c>
      <c r="D628" t="str">
        <f t="shared" si="23"/>
        <v/>
      </c>
      <c r="E628" t="str">
        <f>IFERROR(IF(VLOOKUP('Xlookup set'!$S628,'Xlookup set'!$A$1:$R$1200,6,FALSE)=0,"",VLOOKUP('Xlookup set'!$S628,'Xlookup set'!$A$1:$R$1200,6,FALSE)),"")</f>
        <v/>
      </c>
      <c r="F628" t="str">
        <f t="array" aca="1" ref="F628" ca="1">IFERROR(F(VLOOKUP('Xlookup set'!$S628,'Xlookup set'!$A$1:$R$1200,7,FALSE)=0,"",VLOOKUP('Xlookup set'!$S628,'Xlookup set'!$A$1:$R$1200,7,FALSE)),"")</f>
        <v/>
      </c>
      <c r="G628" t="str">
        <f>IFERROR(IF(VLOOKUP('Xlookup set'!$S628,'Xlookup set'!$A$1:$R$1200,8,FALSE)=0,"",VLOOKUP('Xlookup set'!$S628,'Xlookup set'!$A$1:$R$1200,8,FALSE)),"")</f>
        <v/>
      </c>
      <c r="H628" s="89" t="str">
        <f>IFERROR(IF(VLOOKUP('Xlookup set'!$S628,'Xlookup set'!$A$1:$R$1200,9,FALSE)=0,"",VLOOKUP('Xlookup set'!$S628,'Xlookup set'!$A$1:$R$1200,9,FALSE)),"")</f>
        <v/>
      </c>
      <c r="I628" t="str">
        <f>IFERROR(IF(VLOOKUP('Xlookup set'!$S628,'Xlookup set'!$A$1:$R$1200,10,FALSE)=0,"",VLOOKUP('Xlookup set'!$S628,'Xlookup set'!$A$1:$R$1200,10,FALSE)),"")</f>
        <v/>
      </c>
      <c r="J628" t="str">
        <f>IFERROR(IF(VLOOKUP('Xlookup set'!$S628,'Xlookup set'!$A$1:$R$1200,11,FALSE)=0,"",VLOOKUP('Xlookup set'!$S628,'Xlookup set'!$A$1:$R$1200,11,FALSE)),"")</f>
        <v/>
      </c>
      <c r="K628" t="str">
        <f>IFERROR(IF(VLOOKUP('Xlookup set'!$S628,'Xlookup set'!$A$1:$R$1200,12,FALSE)=0,"",VLOOKUP('Xlookup set'!$S628,'Xlookup set'!$A$1:$R$1200,12,FALSE)),"")</f>
        <v/>
      </c>
      <c r="L628" t="str">
        <f>IFERROR(IF(VLOOKUP('Xlookup set'!$S628,'Xlookup set'!$A$1:$R$1200,13,FALSE)=0,"",VLOOKUP('Xlookup set'!$S628,'Xlookup set'!$A$1:$R$1200,13,FALSE)),"")</f>
        <v/>
      </c>
      <c r="M628" t="str">
        <f>IFERROR(IF(VLOOKUP('Xlookup set'!$S628,'Xlookup set'!$A$1:$R$1200,14,FALSE)=0,"",VLOOKUP('Xlookup set'!$S628,'Xlookup set'!$A$1:$R$1200,14,FALSE)),"")</f>
        <v/>
      </c>
      <c r="N628" t="str">
        <f>IFERROR(IF(VLOOKUP('Xlookup set'!$S628,'Xlookup set'!$A$1:$R$1200,15,FALSE)=0,"",VLOOKUP('Xlookup set'!$S628,'Xlookup set'!$A$1:$R$1200,15,FALSE)),"")</f>
        <v/>
      </c>
      <c r="O628" t="str">
        <f>IFERROR(IF(VLOOKUP('Xlookup set'!$S628,'Xlookup set'!$A$1:$R$1200,16,FALSE)=0,"",VLOOKUP('Xlookup set'!$S628,'Xlookup set'!$A$1:$R$1200,16,FALSE)),"")</f>
        <v/>
      </c>
      <c r="P628" t="str">
        <f t="array" aca="1" ref="P628" ca="1">IFERROR(Y2IF(VLOOKUP('Xlookup set'!$S628,'Xlookup set'!$A$1:$R$1200,17,FALSE)=0,"",VLOOKUP('Xlookup set'!$S628,'Xlookup set'!$A$1:$R$1200,17,FALSE)),"")</f>
        <v/>
      </c>
      <c r="Q628" t="str">
        <f>IFERROR(IF(VLOOKUP('Xlookup set'!$S628,'Xlookup set'!$A$1:$R$1200,18,FALSE)=0,"",VLOOKUP('Xlookup set'!$S628,'Xlookup set'!$A$1:$R$1200,18,FALSE)),"")</f>
        <v/>
      </c>
    </row>
    <row r="629" spans="1:17">
      <c r="A629" t="str">
        <f>IFERROR(VLOOKUP('Xlookup set'!$S629,'Xlookup set'!$A$1:$R$1200,2,FALSE),"")</f>
        <v/>
      </c>
      <c r="B629" t="str">
        <f>IF(I629&lt;&gt;"",ドッグキャリー!$I$2,"")</f>
        <v/>
      </c>
      <c r="C629" t="str">
        <f t="shared" si="22"/>
        <v/>
      </c>
      <c r="D629" t="str">
        <f t="shared" si="23"/>
        <v/>
      </c>
      <c r="E629" t="str">
        <f>IFERROR(IF(VLOOKUP('Xlookup set'!$S629,'Xlookup set'!$A$1:$R$1200,6,FALSE)=0,"",VLOOKUP('Xlookup set'!$S629,'Xlookup set'!$A$1:$R$1200,6,FALSE)),"")</f>
        <v/>
      </c>
      <c r="F629" t="str">
        <f t="array" aca="1" ref="F629" ca="1">IFERROR(F(VLOOKUP('Xlookup set'!$S629,'Xlookup set'!$A$1:$R$1200,7,FALSE)=0,"",VLOOKUP('Xlookup set'!$S629,'Xlookup set'!$A$1:$R$1200,7,FALSE)),"")</f>
        <v/>
      </c>
      <c r="G629" t="str">
        <f>IFERROR(IF(VLOOKUP('Xlookup set'!$S629,'Xlookup set'!$A$1:$R$1200,8,FALSE)=0,"",VLOOKUP('Xlookup set'!$S629,'Xlookup set'!$A$1:$R$1200,8,FALSE)),"")</f>
        <v/>
      </c>
      <c r="H629" s="89" t="str">
        <f>IFERROR(IF(VLOOKUP('Xlookup set'!$S629,'Xlookup set'!$A$1:$R$1200,9,FALSE)=0,"",VLOOKUP('Xlookup set'!$S629,'Xlookup set'!$A$1:$R$1200,9,FALSE)),"")</f>
        <v/>
      </c>
      <c r="I629" t="str">
        <f>IFERROR(IF(VLOOKUP('Xlookup set'!$S629,'Xlookup set'!$A$1:$R$1200,10,FALSE)=0,"",VLOOKUP('Xlookup set'!$S629,'Xlookup set'!$A$1:$R$1200,10,FALSE)),"")</f>
        <v/>
      </c>
      <c r="J629" t="str">
        <f>IFERROR(IF(VLOOKUP('Xlookup set'!$S629,'Xlookup set'!$A$1:$R$1200,11,FALSE)=0,"",VLOOKUP('Xlookup set'!$S629,'Xlookup set'!$A$1:$R$1200,11,FALSE)),"")</f>
        <v/>
      </c>
      <c r="K629" t="str">
        <f>IFERROR(IF(VLOOKUP('Xlookup set'!$S629,'Xlookup set'!$A$1:$R$1200,12,FALSE)=0,"",VLOOKUP('Xlookup set'!$S629,'Xlookup set'!$A$1:$R$1200,12,FALSE)),"")</f>
        <v/>
      </c>
      <c r="L629" t="str">
        <f>IFERROR(IF(VLOOKUP('Xlookup set'!$S629,'Xlookup set'!$A$1:$R$1200,13,FALSE)=0,"",VLOOKUP('Xlookup set'!$S629,'Xlookup set'!$A$1:$R$1200,13,FALSE)),"")</f>
        <v/>
      </c>
      <c r="M629" t="str">
        <f>IFERROR(IF(VLOOKUP('Xlookup set'!$S629,'Xlookup set'!$A$1:$R$1200,14,FALSE)=0,"",VLOOKUP('Xlookup set'!$S629,'Xlookup set'!$A$1:$R$1200,14,FALSE)),"")</f>
        <v/>
      </c>
      <c r="N629" t="str">
        <f>IFERROR(IF(VLOOKUP('Xlookup set'!$S629,'Xlookup set'!$A$1:$R$1200,15,FALSE)=0,"",VLOOKUP('Xlookup set'!$S629,'Xlookup set'!$A$1:$R$1200,15,FALSE)),"")</f>
        <v/>
      </c>
      <c r="O629" t="str">
        <f>IFERROR(IF(VLOOKUP('Xlookup set'!$S629,'Xlookup set'!$A$1:$R$1200,16,FALSE)=0,"",VLOOKUP('Xlookup set'!$S629,'Xlookup set'!$A$1:$R$1200,16,FALSE)),"")</f>
        <v/>
      </c>
      <c r="P629" t="str">
        <f t="array" aca="1" ref="P629" ca="1">IFERROR(Y2IF(VLOOKUP('Xlookup set'!$S629,'Xlookup set'!$A$1:$R$1200,17,FALSE)=0,"",VLOOKUP('Xlookup set'!$S629,'Xlookup set'!$A$1:$R$1200,17,FALSE)),"")</f>
        <v/>
      </c>
      <c r="Q629" t="str">
        <f>IFERROR(IF(VLOOKUP('Xlookup set'!$S629,'Xlookup set'!$A$1:$R$1200,18,FALSE)=0,"",VLOOKUP('Xlookup set'!$S629,'Xlookup set'!$A$1:$R$1200,18,FALSE)),"")</f>
        <v/>
      </c>
    </row>
    <row r="630" spans="1:17">
      <c r="A630" t="str">
        <f>IFERROR(VLOOKUP('Xlookup set'!$S630,'Xlookup set'!$A$1:$R$1200,2,FALSE),"")</f>
        <v/>
      </c>
      <c r="B630" t="str">
        <f>IF(I630&lt;&gt;"",ドッグキャリー!$I$2,"")</f>
        <v/>
      </c>
      <c r="C630" t="str">
        <f t="shared" si="22"/>
        <v/>
      </c>
      <c r="D630" t="str">
        <f t="shared" si="23"/>
        <v/>
      </c>
      <c r="E630" t="str">
        <f>IFERROR(IF(VLOOKUP('Xlookup set'!$S630,'Xlookup set'!$A$1:$R$1200,6,FALSE)=0,"",VLOOKUP('Xlookup set'!$S630,'Xlookup set'!$A$1:$R$1200,6,FALSE)),"")</f>
        <v/>
      </c>
      <c r="F630" t="str">
        <f t="array" aca="1" ref="F630" ca="1">IFERROR(F(VLOOKUP('Xlookup set'!$S630,'Xlookup set'!$A$1:$R$1200,7,FALSE)=0,"",VLOOKUP('Xlookup set'!$S630,'Xlookup set'!$A$1:$R$1200,7,FALSE)),"")</f>
        <v/>
      </c>
      <c r="G630" t="str">
        <f>IFERROR(IF(VLOOKUP('Xlookup set'!$S630,'Xlookup set'!$A$1:$R$1200,8,FALSE)=0,"",VLOOKUP('Xlookup set'!$S630,'Xlookup set'!$A$1:$R$1200,8,FALSE)),"")</f>
        <v/>
      </c>
      <c r="H630" s="89" t="str">
        <f>IFERROR(IF(VLOOKUP('Xlookup set'!$S630,'Xlookup set'!$A$1:$R$1200,9,FALSE)=0,"",VLOOKUP('Xlookup set'!$S630,'Xlookup set'!$A$1:$R$1200,9,FALSE)),"")</f>
        <v/>
      </c>
      <c r="I630" t="str">
        <f>IFERROR(IF(VLOOKUP('Xlookup set'!$S630,'Xlookup set'!$A$1:$R$1200,10,FALSE)=0,"",VLOOKUP('Xlookup set'!$S630,'Xlookup set'!$A$1:$R$1200,10,FALSE)),"")</f>
        <v/>
      </c>
      <c r="J630" t="str">
        <f>IFERROR(IF(VLOOKUP('Xlookup set'!$S630,'Xlookup set'!$A$1:$R$1200,11,FALSE)=0,"",VLOOKUP('Xlookup set'!$S630,'Xlookup set'!$A$1:$R$1200,11,FALSE)),"")</f>
        <v/>
      </c>
      <c r="K630" t="str">
        <f>IFERROR(IF(VLOOKUP('Xlookup set'!$S630,'Xlookup set'!$A$1:$R$1200,12,FALSE)=0,"",VLOOKUP('Xlookup set'!$S630,'Xlookup set'!$A$1:$R$1200,12,FALSE)),"")</f>
        <v/>
      </c>
      <c r="L630" t="str">
        <f>IFERROR(IF(VLOOKUP('Xlookup set'!$S630,'Xlookup set'!$A$1:$R$1200,13,FALSE)=0,"",VLOOKUP('Xlookup set'!$S630,'Xlookup set'!$A$1:$R$1200,13,FALSE)),"")</f>
        <v/>
      </c>
      <c r="M630" t="str">
        <f>IFERROR(IF(VLOOKUP('Xlookup set'!$S630,'Xlookup set'!$A$1:$R$1200,14,FALSE)=0,"",VLOOKUP('Xlookup set'!$S630,'Xlookup set'!$A$1:$R$1200,14,FALSE)),"")</f>
        <v/>
      </c>
      <c r="N630" t="str">
        <f>IFERROR(IF(VLOOKUP('Xlookup set'!$S630,'Xlookup set'!$A$1:$R$1200,15,FALSE)=0,"",VLOOKUP('Xlookup set'!$S630,'Xlookup set'!$A$1:$R$1200,15,FALSE)),"")</f>
        <v/>
      </c>
      <c r="O630" t="str">
        <f>IFERROR(IF(VLOOKUP('Xlookup set'!$S630,'Xlookup set'!$A$1:$R$1200,16,FALSE)=0,"",VLOOKUP('Xlookup set'!$S630,'Xlookup set'!$A$1:$R$1200,16,FALSE)),"")</f>
        <v/>
      </c>
      <c r="P630" t="str">
        <f t="array" aca="1" ref="P630" ca="1">IFERROR(Y2IF(VLOOKUP('Xlookup set'!$S630,'Xlookup set'!$A$1:$R$1200,17,FALSE)=0,"",VLOOKUP('Xlookup set'!$S630,'Xlookup set'!$A$1:$R$1200,17,FALSE)),"")</f>
        <v/>
      </c>
      <c r="Q630" t="str">
        <f>IFERROR(IF(VLOOKUP('Xlookup set'!$S630,'Xlookup set'!$A$1:$R$1200,18,FALSE)=0,"",VLOOKUP('Xlookup set'!$S630,'Xlookup set'!$A$1:$R$1200,18,FALSE)),"")</f>
        <v/>
      </c>
    </row>
    <row r="631" spans="1:17">
      <c r="A631" t="str">
        <f>IFERROR(VLOOKUP('Xlookup set'!$S631,'Xlookup set'!$A$1:$R$1200,2,FALSE),"")</f>
        <v/>
      </c>
      <c r="B631" t="str">
        <f>IF(I631&lt;&gt;"",ドッグキャリー!$I$2,"")</f>
        <v/>
      </c>
      <c r="C631" t="str">
        <f t="shared" si="22"/>
        <v/>
      </c>
      <c r="D631" t="str">
        <f t="shared" si="23"/>
        <v/>
      </c>
      <c r="E631" t="str">
        <f>IFERROR(IF(VLOOKUP('Xlookup set'!$S631,'Xlookup set'!$A$1:$R$1200,6,FALSE)=0,"",VLOOKUP('Xlookup set'!$S631,'Xlookup set'!$A$1:$R$1200,6,FALSE)),"")</f>
        <v/>
      </c>
      <c r="F631" t="str">
        <f t="array" aca="1" ref="F631" ca="1">IFERROR(F(VLOOKUP('Xlookup set'!$S631,'Xlookup set'!$A$1:$R$1200,7,FALSE)=0,"",VLOOKUP('Xlookup set'!$S631,'Xlookup set'!$A$1:$R$1200,7,FALSE)),"")</f>
        <v/>
      </c>
      <c r="G631" t="str">
        <f>IFERROR(IF(VLOOKUP('Xlookup set'!$S631,'Xlookup set'!$A$1:$R$1200,8,FALSE)=0,"",VLOOKUP('Xlookup set'!$S631,'Xlookup set'!$A$1:$R$1200,8,FALSE)),"")</f>
        <v/>
      </c>
      <c r="H631" s="89" t="str">
        <f>IFERROR(IF(VLOOKUP('Xlookup set'!$S631,'Xlookup set'!$A$1:$R$1200,9,FALSE)=0,"",VLOOKUP('Xlookup set'!$S631,'Xlookup set'!$A$1:$R$1200,9,FALSE)),"")</f>
        <v/>
      </c>
      <c r="I631" t="str">
        <f>IFERROR(IF(VLOOKUP('Xlookup set'!$S631,'Xlookup set'!$A$1:$R$1200,10,FALSE)=0,"",VLOOKUP('Xlookup set'!$S631,'Xlookup set'!$A$1:$R$1200,10,FALSE)),"")</f>
        <v/>
      </c>
      <c r="J631" t="str">
        <f>IFERROR(IF(VLOOKUP('Xlookup set'!$S631,'Xlookup set'!$A$1:$R$1200,11,FALSE)=0,"",VLOOKUP('Xlookup set'!$S631,'Xlookup set'!$A$1:$R$1200,11,FALSE)),"")</f>
        <v/>
      </c>
      <c r="K631" t="str">
        <f>IFERROR(IF(VLOOKUP('Xlookup set'!$S631,'Xlookup set'!$A$1:$R$1200,12,FALSE)=0,"",VLOOKUP('Xlookup set'!$S631,'Xlookup set'!$A$1:$R$1200,12,FALSE)),"")</f>
        <v/>
      </c>
      <c r="L631" t="str">
        <f>IFERROR(IF(VLOOKUP('Xlookup set'!$S631,'Xlookup set'!$A$1:$R$1200,13,FALSE)=0,"",VLOOKUP('Xlookup set'!$S631,'Xlookup set'!$A$1:$R$1200,13,FALSE)),"")</f>
        <v/>
      </c>
      <c r="M631" t="str">
        <f>IFERROR(IF(VLOOKUP('Xlookup set'!$S631,'Xlookup set'!$A$1:$R$1200,14,FALSE)=0,"",VLOOKUP('Xlookup set'!$S631,'Xlookup set'!$A$1:$R$1200,14,FALSE)),"")</f>
        <v/>
      </c>
      <c r="N631" t="str">
        <f>IFERROR(IF(VLOOKUP('Xlookup set'!$S631,'Xlookup set'!$A$1:$R$1200,15,FALSE)=0,"",VLOOKUP('Xlookup set'!$S631,'Xlookup set'!$A$1:$R$1200,15,FALSE)),"")</f>
        <v/>
      </c>
      <c r="O631" t="str">
        <f>IFERROR(IF(VLOOKUP('Xlookup set'!$S631,'Xlookup set'!$A$1:$R$1200,16,FALSE)=0,"",VLOOKUP('Xlookup set'!$S631,'Xlookup set'!$A$1:$R$1200,16,FALSE)),"")</f>
        <v/>
      </c>
      <c r="P631" t="str">
        <f t="array" aca="1" ref="P631" ca="1">IFERROR(Y2IF(VLOOKUP('Xlookup set'!$S631,'Xlookup set'!$A$1:$R$1200,17,FALSE)=0,"",VLOOKUP('Xlookup set'!$S631,'Xlookup set'!$A$1:$R$1200,17,FALSE)),"")</f>
        <v/>
      </c>
      <c r="Q631" t="str">
        <f>IFERROR(IF(VLOOKUP('Xlookup set'!$S631,'Xlookup set'!$A$1:$R$1200,18,FALSE)=0,"",VLOOKUP('Xlookup set'!$S631,'Xlookup set'!$A$1:$R$1200,18,FALSE)),"")</f>
        <v/>
      </c>
    </row>
    <row r="632" spans="1:17">
      <c r="A632" t="str">
        <f>IFERROR(VLOOKUP('Xlookup set'!$S632,'Xlookup set'!$A$1:$R$1200,2,FALSE),"")</f>
        <v/>
      </c>
      <c r="B632" t="str">
        <f>IF(I632&lt;&gt;"",ドッグキャリー!$I$2,"")</f>
        <v/>
      </c>
      <c r="C632" t="str">
        <f t="shared" si="22"/>
        <v/>
      </c>
      <c r="D632" t="str">
        <f t="shared" si="23"/>
        <v/>
      </c>
      <c r="E632" t="str">
        <f>IFERROR(IF(VLOOKUP('Xlookup set'!$S632,'Xlookup set'!$A$1:$R$1200,6,FALSE)=0,"",VLOOKUP('Xlookup set'!$S632,'Xlookup set'!$A$1:$R$1200,6,FALSE)),"")</f>
        <v/>
      </c>
      <c r="F632" t="str">
        <f t="array" aca="1" ref="F632" ca="1">IFERROR(F(VLOOKUP('Xlookup set'!$S632,'Xlookup set'!$A$1:$R$1200,7,FALSE)=0,"",VLOOKUP('Xlookup set'!$S632,'Xlookup set'!$A$1:$R$1200,7,FALSE)),"")</f>
        <v/>
      </c>
      <c r="G632" t="str">
        <f>IFERROR(IF(VLOOKUP('Xlookup set'!$S632,'Xlookup set'!$A$1:$R$1200,8,FALSE)=0,"",VLOOKUP('Xlookup set'!$S632,'Xlookup set'!$A$1:$R$1200,8,FALSE)),"")</f>
        <v/>
      </c>
      <c r="H632" s="89" t="str">
        <f>IFERROR(IF(VLOOKUP('Xlookup set'!$S632,'Xlookup set'!$A$1:$R$1200,9,FALSE)=0,"",VLOOKUP('Xlookup set'!$S632,'Xlookup set'!$A$1:$R$1200,9,FALSE)),"")</f>
        <v/>
      </c>
      <c r="I632" t="str">
        <f>IFERROR(IF(VLOOKUP('Xlookup set'!$S632,'Xlookup set'!$A$1:$R$1200,10,FALSE)=0,"",VLOOKUP('Xlookup set'!$S632,'Xlookup set'!$A$1:$R$1200,10,FALSE)),"")</f>
        <v/>
      </c>
      <c r="J632" t="str">
        <f>IFERROR(IF(VLOOKUP('Xlookup set'!$S632,'Xlookup set'!$A$1:$R$1200,11,FALSE)=0,"",VLOOKUP('Xlookup set'!$S632,'Xlookup set'!$A$1:$R$1200,11,FALSE)),"")</f>
        <v/>
      </c>
      <c r="K632" t="str">
        <f>IFERROR(IF(VLOOKUP('Xlookup set'!$S632,'Xlookup set'!$A$1:$R$1200,12,FALSE)=0,"",VLOOKUP('Xlookup set'!$S632,'Xlookup set'!$A$1:$R$1200,12,FALSE)),"")</f>
        <v/>
      </c>
      <c r="L632" t="str">
        <f>IFERROR(IF(VLOOKUP('Xlookup set'!$S632,'Xlookup set'!$A$1:$R$1200,13,FALSE)=0,"",VLOOKUP('Xlookup set'!$S632,'Xlookup set'!$A$1:$R$1200,13,FALSE)),"")</f>
        <v/>
      </c>
      <c r="M632" t="str">
        <f>IFERROR(IF(VLOOKUP('Xlookup set'!$S632,'Xlookup set'!$A$1:$R$1200,14,FALSE)=0,"",VLOOKUP('Xlookup set'!$S632,'Xlookup set'!$A$1:$R$1200,14,FALSE)),"")</f>
        <v/>
      </c>
      <c r="N632" t="str">
        <f>IFERROR(IF(VLOOKUP('Xlookup set'!$S632,'Xlookup set'!$A$1:$R$1200,15,FALSE)=0,"",VLOOKUP('Xlookup set'!$S632,'Xlookup set'!$A$1:$R$1200,15,FALSE)),"")</f>
        <v/>
      </c>
      <c r="O632" t="str">
        <f>IFERROR(IF(VLOOKUP('Xlookup set'!$S632,'Xlookup set'!$A$1:$R$1200,16,FALSE)=0,"",VLOOKUP('Xlookup set'!$S632,'Xlookup set'!$A$1:$R$1200,16,FALSE)),"")</f>
        <v/>
      </c>
      <c r="P632" t="str">
        <f t="array" aca="1" ref="P632" ca="1">IFERROR(Y2IF(VLOOKUP('Xlookup set'!$S632,'Xlookup set'!$A$1:$R$1200,17,FALSE)=0,"",VLOOKUP('Xlookup set'!$S632,'Xlookup set'!$A$1:$R$1200,17,FALSE)),"")</f>
        <v/>
      </c>
      <c r="Q632" t="str">
        <f>IFERROR(IF(VLOOKUP('Xlookup set'!$S632,'Xlookup set'!$A$1:$R$1200,18,FALSE)=0,"",VLOOKUP('Xlookup set'!$S632,'Xlookup set'!$A$1:$R$1200,18,FALSE)),"")</f>
        <v/>
      </c>
    </row>
    <row r="633" spans="1:17">
      <c r="A633" t="str">
        <f>IFERROR(VLOOKUP('Xlookup set'!$S633,'Xlookup set'!$A$1:$R$1200,2,FALSE),"")</f>
        <v/>
      </c>
      <c r="B633" t="str">
        <f>IF(I633&lt;&gt;"",ドッグキャリー!$I$2,"")</f>
        <v/>
      </c>
      <c r="C633" t="str">
        <f t="shared" si="22"/>
        <v/>
      </c>
      <c r="D633" t="str">
        <f t="shared" si="23"/>
        <v/>
      </c>
      <c r="E633" t="str">
        <f>IFERROR(IF(VLOOKUP('Xlookup set'!$S633,'Xlookup set'!$A$1:$R$1200,6,FALSE)=0,"",VLOOKUP('Xlookup set'!$S633,'Xlookup set'!$A$1:$R$1200,6,FALSE)),"")</f>
        <v/>
      </c>
      <c r="F633" t="str">
        <f t="array" aca="1" ref="F633" ca="1">IFERROR(F(VLOOKUP('Xlookup set'!$S633,'Xlookup set'!$A$1:$R$1200,7,FALSE)=0,"",VLOOKUP('Xlookup set'!$S633,'Xlookup set'!$A$1:$R$1200,7,FALSE)),"")</f>
        <v/>
      </c>
      <c r="G633" t="str">
        <f>IFERROR(IF(VLOOKUP('Xlookup set'!$S633,'Xlookup set'!$A$1:$R$1200,8,FALSE)=0,"",VLOOKUP('Xlookup set'!$S633,'Xlookup set'!$A$1:$R$1200,8,FALSE)),"")</f>
        <v/>
      </c>
      <c r="H633" s="89" t="str">
        <f>IFERROR(IF(VLOOKUP('Xlookup set'!$S633,'Xlookup set'!$A$1:$R$1200,9,FALSE)=0,"",VLOOKUP('Xlookup set'!$S633,'Xlookup set'!$A$1:$R$1200,9,FALSE)),"")</f>
        <v/>
      </c>
      <c r="I633" t="str">
        <f>IFERROR(IF(VLOOKUP('Xlookup set'!$S633,'Xlookup set'!$A$1:$R$1200,10,FALSE)=0,"",VLOOKUP('Xlookup set'!$S633,'Xlookup set'!$A$1:$R$1200,10,FALSE)),"")</f>
        <v/>
      </c>
      <c r="J633" t="str">
        <f>IFERROR(IF(VLOOKUP('Xlookup set'!$S633,'Xlookup set'!$A$1:$R$1200,11,FALSE)=0,"",VLOOKUP('Xlookup set'!$S633,'Xlookup set'!$A$1:$R$1200,11,FALSE)),"")</f>
        <v/>
      </c>
      <c r="K633" t="str">
        <f>IFERROR(IF(VLOOKUP('Xlookup set'!$S633,'Xlookup set'!$A$1:$R$1200,12,FALSE)=0,"",VLOOKUP('Xlookup set'!$S633,'Xlookup set'!$A$1:$R$1200,12,FALSE)),"")</f>
        <v/>
      </c>
      <c r="L633" t="str">
        <f>IFERROR(IF(VLOOKUP('Xlookup set'!$S633,'Xlookup set'!$A$1:$R$1200,13,FALSE)=0,"",VLOOKUP('Xlookup set'!$S633,'Xlookup set'!$A$1:$R$1200,13,FALSE)),"")</f>
        <v/>
      </c>
      <c r="M633" t="str">
        <f>IFERROR(IF(VLOOKUP('Xlookup set'!$S633,'Xlookup set'!$A$1:$R$1200,14,FALSE)=0,"",VLOOKUP('Xlookup set'!$S633,'Xlookup set'!$A$1:$R$1200,14,FALSE)),"")</f>
        <v/>
      </c>
      <c r="N633" t="str">
        <f>IFERROR(IF(VLOOKUP('Xlookup set'!$S633,'Xlookup set'!$A$1:$R$1200,15,FALSE)=0,"",VLOOKUP('Xlookup set'!$S633,'Xlookup set'!$A$1:$R$1200,15,FALSE)),"")</f>
        <v/>
      </c>
      <c r="O633" t="str">
        <f>IFERROR(IF(VLOOKUP('Xlookup set'!$S633,'Xlookup set'!$A$1:$R$1200,16,FALSE)=0,"",VLOOKUP('Xlookup set'!$S633,'Xlookup set'!$A$1:$R$1200,16,FALSE)),"")</f>
        <v/>
      </c>
      <c r="P633" t="str">
        <f t="array" aca="1" ref="P633" ca="1">IFERROR(Y2IF(VLOOKUP('Xlookup set'!$S633,'Xlookup set'!$A$1:$R$1200,17,FALSE)=0,"",VLOOKUP('Xlookup set'!$S633,'Xlookup set'!$A$1:$R$1200,17,FALSE)),"")</f>
        <v/>
      </c>
      <c r="Q633" t="str">
        <f>IFERROR(IF(VLOOKUP('Xlookup set'!$S633,'Xlookup set'!$A$1:$R$1200,18,FALSE)=0,"",VLOOKUP('Xlookup set'!$S633,'Xlookup set'!$A$1:$R$1200,18,FALSE)),"")</f>
        <v/>
      </c>
    </row>
    <row r="634" spans="1:17">
      <c r="A634" t="str">
        <f>IFERROR(VLOOKUP('Xlookup set'!$S634,'Xlookup set'!$A$1:$R$1200,2,FALSE),"")</f>
        <v/>
      </c>
      <c r="B634" t="str">
        <f>IF(I634&lt;&gt;"",ドッグキャリー!$I$2,"")</f>
        <v/>
      </c>
      <c r="C634" t="str">
        <f t="shared" si="22"/>
        <v/>
      </c>
      <c r="D634" t="str">
        <f t="shared" si="23"/>
        <v/>
      </c>
      <c r="E634" t="str">
        <f>IFERROR(IF(VLOOKUP('Xlookup set'!$S634,'Xlookup set'!$A$1:$R$1200,6,FALSE)=0,"",VLOOKUP('Xlookup set'!$S634,'Xlookup set'!$A$1:$R$1200,6,FALSE)),"")</f>
        <v/>
      </c>
      <c r="F634" t="str">
        <f t="array" aca="1" ref="F634" ca="1">IFERROR(F(VLOOKUP('Xlookup set'!$S634,'Xlookup set'!$A$1:$R$1200,7,FALSE)=0,"",VLOOKUP('Xlookup set'!$S634,'Xlookup set'!$A$1:$R$1200,7,FALSE)),"")</f>
        <v/>
      </c>
      <c r="G634" t="str">
        <f>IFERROR(IF(VLOOKUP('Xlookup set'!$S634,'Xlookup set'!$A$1:$R$1200,8,FALSE)=0,"",VLOOKUP('Xlookup set'!$S634,'Xlookup set'!$A$1:$R$1200,8,FALSE)),"")</f>
        <v/>
      </c>
      <c r="H634" s="89" t="str">
        <f>IFERROR(IF(VLOOKUP('Xlookup set'!$S634,'Xlookup set'!$A$1:$R$1200,9,FALSE)=0,"",VLOOKUP('Xlookup set'!$S634,'Xlookup set'!$A$1:$R$1200,9,FALSE)),"")</f>
        <v/>
      </c>
      <c r="I634" t="str">
        <f>IFERROR(IF(VLOOKUP('Xlookup set'!$S634,'Xlookup set'!$A$1:$R$1200,10,FALSE)=0,"",VLOOKUP('Xlookup set'!$S634,'Xlookup set'!$A$1:$R$1200,10,FALSE)),"")</f>
        <v/>
      </c>
      <c r="J634" t="str">
        <f>IFERROR(IF(VLOOKUP('Xlookup set'!$S634,'Xlookup set'!$A$1:$R$1200,11,FALSE)=0,"",VLOOKUP('Xlookup set'!$S634,'Xlookup set'!$A$1:$R$1200,11,FALSE)),"")</f>
        <v/>
      </c>
      <c r="K634" t="str">
        <f>IFERROR(IF(VLOOKUP('Xlookup set'!$S634,'Xlookup set'!$A$1:$R$1200,12,FALSE)=0,"",VLOOKUP('Xlookup set'!$S634,'Xlookup set'!$A$1:$R$1200,12,FALSE)),"")</f>
        <v/>
      </c>
      <c r="L634" t="str">
        <f>IFERROR(IF(VLOOKUP('Xlookup set'!$S634,'Xlookup set'!$A$1:$R$1200,13,FALSE)=0,"",VLOOKUP('Xlookup set'!$S634,'Xlookup set'!$A$1:$R$1200,13,FALSE)),"")</f>
        <v/>
      </c>
      <c r="M634" t="str">
        <f>IFERROR(IF(VLOOKUP('Xlookup set'!$S634,'Xlookup set'!$A$1:$R$1200,14,FALSE)=0,"",VLOOKUP('Xlookup set'!$S634,'Xlookup set'!$A$1:$R$1200,14,FALSE)),"")</f>
        <v/>
      </c>
      <c r="N634" t="str">
        <f>IFERROR(IF(VLOOKUP('Xlookup set'!$S634,'Xlookup set'!$A$1:$R$1200,15,FALSE)=0,"",VLOOKUP('Xlookup set'!$S634,'Xlookup set'!$A$1:$R$1200,15,FALSE)),"")</f>
        <v/>
      </c>
      <c r="O634" t="str">
        <f>IFERROR(IF(VLOOKUP('Xlookup set'!$S634,'Xlookup set'!$A$1:$R$1200,16,FALSE)=0,"",VLOOKUP('Xlookup set'!$S634,'Xlookup set'!$A$1:$R$1200,16,FALSE)),"")</f>
        <v/>
      </c>
      <c r="P634" t="str">
        <f t="array" aca="1" ref="P634" ca="1">IFERROR(Y2IF(VLOOKUP('Xlookup set'!$S634,'Xlookup set'!$A$1:$R$1200,17,FALSE)=0,"",VLOOKUP('Xlookup set'!$S634,'Xlookup set'!$A$1:$R$1200,17,FALSE)),"")</f>
        <v/>
      </c>
      <c r="Q634" t="str">
        <f>IFERROR(IF(VLOOKUP('Xlookup set'!$S634,'Xlookup set'!$A$1:$R$1200,18,FALSE)=0,"",VLOOKUP('Xlookup set'!$S634,'Xlookup set'!$A$1:$R$1200,18,FALSE)),"")</f>
        <v/>
      </c>
    </row>
    <row r="635" spans="1:17">
      <c r="A635" t="str">
        <f>IFERROR(VLOOKUP('Xlookup set'!$S635,'Xlookup set'!$A$1:$R$1200,2,FALSE),"")</f>
        <v/>
      </c>
      <c r="B635" t="str">
        <f>IF(I635&lt;&gt;"",ドッグキャリー!$I$2,"")</f>
        <v/>
      </c>
      <c r="C635" t="str">
        <f t="shared" si="22"/>
        <v/>
      </c>
      <c r="D635" t="str">
        <f t="shared" si="23"/>
        <v/>
      </c>
      <c r="E635" t="str">
        <f>IFERROR(IF(VLOOKUP('Xlookup set'!$S635,'Xlookup set'!$A$1:$R$1200,6,FALSE)=0,"",VLOOKUP('Xlookup set'!$S635,'Xlookup set'!$A$1:$R$1200,6,FALSE)),"")</f>
        <v/>
      </c>
      <c r="F635" t="str">
        <f t="array" aca="1" ref="F635" ca="1">IFERROR(F(VLOOKUP('Xlookup set'!$S635,'Xlookup set'!$A$1:$R$1200,7,FALSE)=0,"",VLOOKUP('Xlookup set'!$S635,'Xlookup set'!$A$1:$R$1200,7,FALSE)),"")</f>
        <v/>
      </c>
      <c r="G635" t="str">
        <f>IFERROR(IF(VLOOKUP('Xlookup set'!$S635,'Xlookup set'!$A$1:$R$1200,8,FALSE)=0,"",VLOOKUP('Xlookup set'!$S635,'Xlookup set'!$A$1:$R$1200,8,FALSE)),"")</f>
        <v/>
      </c>
      <c r="H635" s="89" t="str">
        <f>IFERROR(IF(VLOOKUP('Xlookup set'!$S635,'Xlookup set'!$A$1:$R$1200,9,FALSE)=0,"",VLOOKUP('Xlookup set'!$S635,'Xlookup set'!$A$1:$R$1200,9,FALSE)),"")</f>
        <v/>
      </c>
      <c r="I635" t="str">
        <f>IFERROR(IF(VLOOKUP('Xlookup set'!$S635,'Xlookup set'!$A$1:$R$1200,10,FALSE)=0,"",VLOOKUP('Xlookup set'!$S635,'Xlookup set'!$A$1:$R$1200,10,FALSE)),"")</f>
        <v/>
      </c>
      <c r="J635" t="str">
        <f>IFERROR(IF(VLOOKUP('Xlookup set'!$S635,'Xlookup set'!$A$1:$R$1200,11,FALSE)=0,"",VLOOKUP('Xlookup set'!$S635,'Xlookup set'!$A$1:$R$1200,11,FALSE)),"")</f>
        <v/>
      </c>
      <c r="K635" t="str">
        <f>IFERROR(IF(VLOOKUP('Xlookup set'!$S635,'Xlookup set'!$A$1:$R$1200,12,FALSE)=0,"",VLOOKUP('Xlookup set'!$S635,'Xlookup set'!$A$1:$R$1200,12,FALSE)),"")</f>
        <v/>
      </c>
      <c r="L635" t="str">
        <f>IFERROR(IF(VLOOKUP('Xlookup set'!$S635,'Xlookup set'!$A$1:$R$1200,13,FALSE)=0,"",VLOOKUP('Xlookup set'!$S635,'Xlookup set'!$A$1:$R$1200,13,FALSE)),"")</f>
        <v/>
      </c>
      <c r="M635" t="str">
        <f>IFERROR(IF(VLOOKUP('Xlookup set'!$S635,'Xlookup set'!$A$1:$R$1200,14,FALSE)=0,"",VLOOKUP('Xlookup set'!$S635,'Xlookup set'!$A$1:$R$1200,14,FALSE)),"")</f>
        <v/>
      </c>
      <c r="N635" t="str">
        <f>IFERROR(IF(VLOOKUP('Xlookup set'!$S635,'Xlookup set'!$A$1:$R$1200,15,FALSE)=0,"",VLOOKUP('Xlookup set'!$S635,'Xlookup set'!$A$1:$R$1200,15,FALSE)),"")</f>
        <v/>
      </c>
      <c r="O635" t="str">
        <f>IFERROR(IF(VLOOKUP('Xlookup set'!$S635,'Xlookup set'!$A$1:$R$1200,16,FALSE)=0,"",VLOOKUP('Xlookup set'!$S635,'Xlookup set'!$A$1:$R$1200,16,FALSE)),"")</f>
        <v/>
      </c>
      <c r="P635" t="str">
        <f t="array" aca="1" ref="P635" ca="1">IFERROR(Y2IF(VLOOKUP('Xlookup set'!$S635,'Xlookup set'!$A$1:$R$1200,17,FALSE)=0,"",VLOOKUP('Xlookup set'!$S635,'Xlookup set'!$A$1:$R$1200,17,FALSE)),"")</f>
        <v/>
      </c>
      <c r="Q635" t="str">
        <f>IFERROR(IF(VLOOKUP('Xlookup set'!$S635,'Xlookup set'!$A$1:$R$1200,18,FALSE)=0,"",VLOOKUP('Xlookup set'!$S635,'Xlookup set'!$A$1:$R$1200,18,FALSE)),"")</f>
        <v/>
      </c>
    </row>
    <row r="636" spans="1:17">
      <c r="A636" t="str">
        <f>IFERROR(VLOOKUP('Xlookup set'!$S636,'Xlookup set'!$A$1:$R$1200,2,FALSE),"")</f>
        <v/>
      </c>
      <c r="B636" t="str">
        <f>IF(I636&lt;&gt;"",ドッグキャリー!$I$2,"")</f>
        <v/>
      </c>
      <c r="C636" t="str">
        <f t="shared" si="22"/>
        <v/>
      </c>
      <c r="D636" t="str">
        <f t="shared" si="23"/>
        <v/>
      </c>
      <c r="E636" t="str">
        <f>IFERROR(IF(VLOOKUP('Xlookup set'!$S636,'Xlookup set'!$A$1:$R$1200,6,FALSE)=0,"",VLOOKUP('Xlookup set'!$S636,'Xlookup set'!$A$1:$R$1200,6,FALSE)),"")</f>
        <v/>
      </c>
      <c r="F636" t="str">
        <f t="array" aca="1" ref="F636" ca="1">IFERROR(F(VLOOKUP('Xlookup set'!$S636,'Xlookup set'!$A$1:$R$1200,7,FALSE)=0,"",VLOOKUP('Xlookup set'!$S636,'Xlookup set'!$A$1:$R$1200,7,FALSE)),"")</f>
        <v/>
      </c>
      <c r="G636" t="str">
        <f>IFERROR(IF(VLOOKUP('Xlookup set'!$S636,'Xlookup set'!$A$1:$R$1200,8,FALSE)=0,"",VLOOKUP('Xlookup set'!$S636,'Xlookup set'!$A$1:$R$1200,8,FALSE)),"")</f>
        <v/>
      </c>
      <c r="H636" s="89" t="str">
        <f>IFERROR(IF(VLOOKUP('Xlookup set'!$S636,'Xlookup set'!$A$1:$R$1200,9,FALSE)=0,"",VLOOKUP('Xlookup set'!$S636,'Xlookup set'!$A$1:$R$1200,9,FALSE)),"")</f>
        <v/>
      </c>
      <c r="I636" t="str">
        <f>IFERROR(IF(VLOOKUP('Xlookup set'!$S636,'Xlookup set'!$A$1:$R$1200,10,FALSE)=0,"",VLOOKUP('Xlookup set'!$S636,'Xlookup set'!$A$1:$R$1200,10,FALSE)),"")</f>
        <v/>
      </c>
      <c r="J636" t="str">
        <f>IFERROR(IF(VLOOKUP('Xlookup set'!$S636,'Xlookup set'!$A$1:$R$1200,11,FALSE)=0,"",VLOOKUP('Xlookup set'!$S636,'Xlookup set'!$A$1:$R$1200,11,FALSE)),"")</f>
        <v/>
      </c>
      <c r="K636" t="str">
        <f>IFERROR(IF(VLOOKUP('Xlookup set'!$S636,'Xlookup set'!$A$1:$R$1200,12,FALSE)=0,"",VLOOKUP('Xlookup set'!$S636,'Xlookup set'!$A$1:$R$1200,12,FALSE)),"")</f>
        <v/>
      </c>
      <c r="L636" t="str">
        <f>IFERROR(IF(VLOOKUP('Xlookup set'!$S636,'Xlookup set'!$A$1:$R$1200,13,FALSE)=0,"",VLOOKUP('Xlookup set'!$S636,'Xlookup set'!$A$1:$R$1200,13,FALSE)),"")</f>
        <v/>
      </c>
      <c r="M636" t="str">
        <f>IFERROR(IF(VLOOKUP('Xlookup set'!$S636,'Xlookup set'!$A$1:$R$1200,14,FALSE)=0,"",VLOOKUP('Xlookup set'!$S636,'Xlookup set'!$A$1:$R$1200,14,FALSE)),"")</f>
        <v/>
      </c>
      <c r="N636" t="str">
        <f>IFERROR(IF(VLOOKUP('Xlookup set'!$S636,'Xlookup set'!$A$1:$R$1200,15,FALSE)=0,"",VLOOKUP('Xlookup set'!$S636,'Xlookup set'!$A$1:$R$1200,15,FALSE)),"")</f>
        <v/>
      </c>
      <c r="O636" t="str">
        <f>IFERROR(IF(VLOOKUP('Xlookup set'!$S636,'Xlookup set'!$A$1:$R$1200,16,FALSE)=0,"",VLOOKUP('Xlookup set'!$S636,'Xlookup set'!$A$1:$R$1200,16,FALSE)),"")</f>
        <v/>
      </c>
      <c r="P636" t="str">
        <f t="array" aca="1" ref="P636" ca="1">IFERROR(Y2IF(VLOOKUP('Xlookup set'!$S636,'Xlookup set'!$A$1:$R$1200,17,FALSE)=0,"",VLOOKUP('Xlookup set'!$S636,'Xlookup set'!$A$1:$R$1200,17,FALSE)),"")</f>
        <v/>
      </c>
      <c r="Q636" t="str">
        <f>IFERROR(IF(VLOOKUP('Xlookup set'!$S636,'Xlookup set'!$A$1:$R$1200,18,FALSE)=0,"",VLOOKUP('Xlookup set'!$S636,'Xlookup set'!$A$1:$R$1200,18,FALSE)),"")</f>
        <v/>
      </c>
    </row>
    <row r="637" spans="1:17">
      <c r="A637" t="str">
        <f>IFERROR(VLOOKUP('Xlookup set'!$S637,'Xlookup set'!$A$1:$R$1200,2,FALSE),"")</f>
        <v/>
      </c>
      <c r="B637" t="str">
        <f>IF(I637&lt;&gt;"",ドッグキャリー!$I$2,"")</f>
        <v/>
      </c>
      <c r="C637" t="str">
        <f t="shared" si="22"/>
        <v/>
      </c>
      <c r="D637" t="str">
        <f t="shared" si="23"/>
        <v/>
      </c>
      <c r="E637" t="str">
        <f>IFERROR(IF(VLOOKUP('Xlookup set'!$S637,'Xlookup set'!$A$1:$R$1200,6,FALSE)=0,"",VLOOKUP('Xlookup set'!$S637,'Xlookup set'!$A$1:$R$1200,6,FALSE)),"")</f>
        <v/>
      </c>
      <c r="F637" t="str">
        <f t="array" aca="1" ref="F637" ca="1">IFERROR(F(VLOOKUP('Xlookup set'!$S637,'Xlookup set'!$A$1:$R$1200,7,FALSE)=0,"",VLOOKUP('Xlookup set'!$S637,'Xlookup set'!$A$1:$R$1200,7,FALSE)),"")</f>
        <v/>
      </c>
      <c r="G637" t="str">
        <f>IFERROR(IF(VLOOKUP('Xlookup set'!$S637,'Xlookup set'!$A$1:$R$1200,8,FALSE)=0,"",VLOOKUP('Xlookup set'!$S637,'Xlookup set'!$A$1:$R$1200,8,FALSE)),"")</f>
        <v/>
      </c>
      <c r="H637" s="89" t="str">
        <f>IFERROR(IF(VLOOKUP('Xlookup set'!$S637,'Xlookup set'!$A$1:$R$1200,9,FALSE)=0,"",VLOOKUP('Xlookup set'!$S637,'Xlookup set'!$A$1:$R$1200,9,FALSE)),"")</f>
        <v/>
      </c>
      <c r="I637" t="str">
        <f>IFERROR(IF(VLOOKUP('Xlookup set'!$S637,'Xlookup set'!$A$1:$R$1200,10,FALSE)=0,"",VLOOKUP('Xlookup set'!$S637,'Xlookup set'!$A$1:$R$1200,10,FALSE)),"")</f>
        <v/>
      </c>
      <c r="J637" t="str">
        <f>IFERROR(IF(VLOOKUP('Xlookup set'!$S637,'Xlookup set'!$A$1:$R$1200,11,FALSE)=0,"",VLOOKUP('Xlookup set'!$S637,'Xlookup set'!$A$1:$R$1200,11,FALSE)),"")</f>
        <v/>
      </c>
      <c r="K637" t="str">
        <f>IFERROR(IF(VLOOKUP('Xlookup set'!$S637,'Xlookup set'!$A$1:$R$1200,12,FALSE)=0,"",VLOOKUP('Xlookup set'!$S637,'Xlookup set'!$A$1:$R$1200,12,FALSE)),"")</f>
        <v/>
      </c>
      <c r="L637" t="str">
        <f>IFERROR(IF(VLOOKUP('Xlookup set'!$S637,'Xlookup set'!$A$1:$R$1200,13,FALSE)=0,"",VLOOKUP('Xlookup set'!$S637,'Xlookup set'!$A$1:$R$1200,13,FALSE)),"")</f>
        <v/>
      </c>
      <c r="M637" t="str">
        <f>IFERROR(IF(VLOOKUP('Xlookup set'!$S637,'Xlookup set'!$A$1:$R$1200,14,FALSE)=0,"",VLOOKUP('Xlookup set'!$S637,'Xlookup set'!$A$1:$R$1200,14,FALSE)),"")</f>
        <v/>
      </c>
      <c r="N637" t="str">
        <f>IFERROR(IF(VLOOKUP('Xlookup set'!$S637,'Xlookup set'!$A$1:$R$1200,15,FALSE)=0,"",VLOOKUP('Xlookup set'!$S637,'Xlookup set'!$A$1:$R$1200,15,FALSE)),"")</f>
        <v/>
      </c>
      <c r="O637" t="str">
        <f>IFERROR(IF(VLOOKUP('Xlookup set'!$S637,'Xlookup set'!$A$1:$R$1200,16,FALSE)=0,"",VLOOKUP('Xlookup set'!$S637,'Xlookup set'!$A$1:$R$1200,16,FALSE)),"")</f>
        <v/>
      </c>
      <c r="P637" t="str">
        <f t="array" aca="1" ref="P637" ca="1">IFERROR(Y2IF(VLOOKUP('Xlookup set'!$S637,'Xlookup set'!$A$1:$R$1200,17,FALSE)=0,"",VLOOKUP('Xlookup set'!$S637,'Xlookup set'!$A$1:$R$1200,17,FALSE)),"")</f>
        <v/>
      </c>
      <c r="Q637" t="str">
        <f>IFERROR(IF(VLOOKUP('Xlookup set'!$S637,'Xlookup set'!$A$1:$R$1200,18,FALSE)=0,"",VLOOKUP('Xlookup set'!$S637,'Xlookup set'!$A$1:$R$1200,18,FALSE)),"")</f>
        <v/>
      </c>
    </row>
    <row r="638" spans="1:17">
      <c r="A638" t="str">
        <f>IFERROR(VLOOKUP('Xlookup set'!$S638,'Xlookup set'!$A$1:$R$1200,2,FALSE),"")</f>
        <v/>
      </c>
      <c r="B638" t="str">
        <f>IF(I638&lt;&gt;"",ドッグキャリー!$I$2,"")</f>
        <v/>
      </c>
      <c r="C638" t="str">
        <f t="shared" si="22"/>
        <v/>
      </c>
      <c r="D638" t="str">
        <f t="shared" si="23"/>
        <v/>
      </c>
      <c r="E638" t="str">
        <f>IFERROR(IF(VLOOKUP('Xlookup set'!$S638,'Xlookup set'!$A$1:$R$1200,6,FALSE)=0,"",VLOOKUP('Xlookup set'!$S638,'Xlookup set'!$A$1:$R$1200,6,FALSE)),"")</f>
        <v/>
      </c>
      <c r="F638" t="str">
        <f t="array" aca="1" ref="F638" ca="1">IFERROR(F(VLOOKUP('Xlookup set'!$S638,'Xlookup set'!$A$1:$R$1200,7,FALSE)=0,"",VLOOKUP('Xlookup set'!$S638,'Xlookup set'!$A$1:$R$1200,7,FALSE)),"")</f>
        <v/>
      </c>
      <c r="G638" t="str">
        <f>IFERROR(IF(VLOOKUP('Xlookup set'!$S638,'Xlookup set'!$A$1:$R$1200,8,FALSE)=0,"",VLOOKUP('Xlookup set'!$S638,'Xlookup set'!$A$1:$R$1200,8,FALSE)),"")</f>
        <v/>
      </c>
      <c r="H638" s="89" t="str">
        <f>IFERROR(IF(VLOOKUP('Xlookup set'!$S638,'Xlookup set'!$A$1:$R$1200,9,FALSE)=0,"",VLOOKUP('Xlookup set'!$S638,'Xlookup set'!$A$1:$R$1200,9,FALSE)),"")</f>
        <v/>
      </c>
      <c r="I638" t="str">
        <f>IFERROR(IF(VLOOKUP('Xlookup set'!$S638,'Xlookup set'!$A$1:$R$1200,10,FALSE)=0,"",VLOOKUP('Xlookup set'!$S638,'Xlookup set'!$A$1:$R$1200,10,FALSE)),"")</f>
        <v/>
      </c>
      <c r="J638" t="str">
        <f>IFERROR(IF(VLOOKUP('Xlookup set'!$S638,'Xlookup set'!$A$1:$R$1200,11,FALSE)=0,"",VLOOKUP('Xlookup set'!$S638,'Xlookup set'!$A$1:$R$1200,11,FALSE)),"")</f>
        <v/>
      </c>
      <c r="K638" t="str">
        <f>IFERROR(IF(VLOOKUP('Xlookup set'!$S638,'Xlookup set'!$A$1:$R$1200,12,FALSE)=0,"",VLOOKUP('Xlookup set'!$S638,'Xlookup set'!$A$1:$R$1200,12,FALSE)),"")</f>
        <v/>
      </c>
      <c r="L638" t="str">
        <f>IFERROR(IF(VLOOKUP('Xlookup set'!$S638,'Xlookup set'!$A$1:$R$1200,13,FALSE)=0,"",VLOOKUP('Xlookup set'!$S638,'Xlookup set'!$A$1:$R$1200,13,FALSE)),"")</f>
        <v/>
      </c>
      <c r="M638" t="str">
        <f>IFERROR(IF(VLOOKUP('Xlookup set'!$S638,'Xlookup set'!$A$1:$R$1200,14,FALSE)=0,"",VLOOKUP('Xlookup set'!$S638,'Xlookup set'!$A$1:$R$1200,14,FALSE)),"")</f>
        <v/>
      </c>
      <c r="N638" t="str">
        <f>IFERROR(IF(VLOOKUP('Xlookup set'!$S638,'Xlookup set'!$A$1:$R$1200,15,FALSE)=0,"",VLOOKUP('Xlookup set'!$S638,'Xlookup set'!$A$1:$R$1200,15,FALSE)),"")</f>
        <v/>
      </c>
      <c r="O638" t="str">
        <f>IFERROR(IF(VLOOKUP('Xlookup set'!$S638,'Xlookup set'!$A$1:$R$1200,16,FALSE)=0,"",VLOOKUP('Xlookup set'!$S638,'Xlookup set'!$A$1:$R$1200,16,FALSE)),"")</f>
        <v/>
      </c>
      <c r="P638" t="str">
        <f t="array" aca="1" ref="P638" ca="1">IFERROR(Y2IF(VLOOKUP('Xlookup set'!$S638,'Xlookup set'!$A$1:$R$1200,17,FALSE)=0,"",VLOOKUP('Xlookup set'!$S638,'Xlookup set'!$A$1:$R$1200,17,FALSE)),"")</f>
        <v/>
      </c>
      <c r="Q638" t="str">
        <f>IFERROR(IF(VLOOKUP('Xlookup set'!$S638,'Xlookup set'!$A$1:$R$1200,18,FALSE)=0,"",VLOOKUP('Xlookup set'!$S638,'Xlookup set'!$A$1:$R$1200,18,FALSE)),"")</f>
        <v/>
      </c>
    </row>
    <row r="639" spans="1:17">
      <c r="A639" t="str">
        <f>IFERROR(VLOOKUP('Xlookup set'!$S639,'Xlookup set'!$A$1:$R$1200,2,FALSE),"")</f>
        <v/>
      </c>
      <c r="B639" t="str">
        <f>IF(I639&lt;&gt;"",ドッグキャリー!$I$2,"")</f>
        <v/>
      </c>
      <c r="C639" t="str">
        <f t="shared" si="22"/>
        <v/>
      </c>
      <c r="D639" t="str">
        <f t="shared" si="23"/>
        <v/>
      </c>
      <c r="E639" t="str">
        <f>IFERROR(IF(VLOOKUP('Xlookup set'!$S639,'Xlookup set'!$A$1:$R$1200,6,FALSE)=0,"",VLOOKUP('Xlookup set'!$S639,'Xlookup set'!$A$1:$R$1200,6,FALSE)),"")</f>
        <v/>
      </c>
      <c r="F639" t="str">
        <f t="array" aca="1" ref="F639" ca="1">IFERROR(F(VLOOKUP('Xlookup set'!$S639,'Xlookup set'!$A$1:$R$1200,7,FALSE)=0,"",VLOOKUP('Xlookup set'!$S639,'Xlookup set'!$A$1:$R$1200,7,FALSE)),"")</f>
        <v/>
      </c>
      <c r="G639" t="str">
        <f>IFERROR(IF(VLOOKUP('Xlookup set'!$S639,'Xlookup set'!$A$1:$R$1200,8,FALSE)=0,"",VLOOKUP('Xlookup set'!$S639,'Xlookup set'!$A$1:$R$1200,8,FALSE)),"")</f>
        <v/>
      </c>
      <c r="H639" s="89" t="str">
        <f>IFERROR(IF(VLOOKUP('Xlookup set'!$S639,'Xlookup set'!$A$1:$R$1200,9,FALSE)=0,"",VLOOKUP('Xlookup set'!$S639,'Xlookup set'!$A$1:$R$1200,9,FALSE)),"")</f>
        <v/>
      </c>
      <c r="I639" t="str">
        <f>IFERROR(IF(VLOOKUP('Xlookup set'!$S639,'Xlookup set'!$A$1:$R$1200,10,FALSE)=0,"",VLOOKUP('Xlookup set'!$S639,'Xlookup set'!$A$1:$R$1200,10,FALSE)),"")</f>
        <v/>
      </c>
      <c r="J639" t="str">
        <f>IFERROR(IF(VLOOKUP('Xlookup set'!$S639,'Xlookup set'!$A$1:$R$1200,11,FALSE)=0,"",VLOOKUP('Xlookup set'!$S639,'Xlookup set'!$A$1:$R$1200,11,FALSE)),"")</f>
        <v/>
      </c>
      <c r="K639" t="str">
        <f>IFERROR(IF(VLOOKUP('Xlookup set'!$S639,'Xlookup set'!$A$1:$R$1200,12,FALSE)=0,"",VLOOKUP('Xlookup set'!$S639,'Xlookup set'!$A$1:$R$1200,12,FALSE)),"")</f>
        <v/>
      </c>
      <c r="L639" t="str">
        <f>IFERROR(IF(VLOOKUP('Xlookup set'!$S639,'Xlookup set'!$A$1:$R$1200,13,FALSE)=0,"",VLOOKUP('Xlookup set'!$S639,'Xlookup set'!$A$1:$R$1200,13,FALSE)),"")</f>
        <v/>
      </c>
      <c r="M639" t="str">
        <f>IFERROR(IF(VLOOKUP('Xlookup set'!$S639,'Xlookup set'!$A$1:$R$1200,14,FALSE)=0,"",VLOOKUP('Xlookup set'!$S639,'Xlookup set'!$A$1:$R$1200,14,FALSE)),"")</f>
        <v/>
      </c>
      <c r="N639" t="str">
        <f>IFERROR(IF(VLOOKUP('Xlookup set'!$S639,'Xlookup set'!$A$1:$R$1200,15,FALSE)=0,"",VLOOKUP('Xlookup set'!$S639,'Xlookup set'!$A$1:$R$1200,15,FALSE)),"")</f>
        <v/>
      </c>
      <c r="O639" t="str">
        <f>IFERROR(IF(VLOOKUP('Xlookup set'!$S639,'Xlookup set'!$A$1:$R$1200,16,FALSE)=0,"",VLOOKUP('Xlookup set'!$S639,'Xlookup set'!$A$1:$R$1200,16,FALSE)),"")</f>
        <v/>
      </c>
      <c r="P639" t="str">
        <f t="array" aca="1" ref="P639" ca="1">IFERROR(Y2IF(VLOOKUP('Xlookup set'!$S639,'Xlookup set'!$A$1:$R$1200,17,FALSE)=0,"",VLOOKUP('Xlookup set'!$S639,'Xlookup set'!$A$1:$R$1200,17,FALSE)),"")</f>
        <v/>
      </c>
      <c r="Q639" t="str">
        <f>IFERROR(IF(VLOOKUP('Xlookup set'!$S639,'Xlookup set'!$A$1:$R$1200,18,FALSE)=0,"",VLOOKUP('Xlookup set'!$S639,'Xlookup set'!$A$1:$R$1200,18,FALSE)),"")</f>
        <v/>
      </c>
    </row>
    <row r="640" spans="1:17">
      <c r="A640" t="str">
        <f>IFERROR(VLOOKUP('Xlookup set'!$S640,'Xlookup set'!$A$1:$R$1200,2,FALSE),"")</f>
        <v/>
      </c>
      <c r="B640" t="str">
        <f>IF(I640&lt;&gt;"",ドッグキャリー!$I$2,"")</f>
        <v/>
      </c>
      <c r="C640" t="str">
        <f t="shared" si="22"/>
        <v/>
      </c>
      <c r="D640" t="str">
        <f t="shared" si="23"/>
        <v/>
      </c>
      <c r="E640" t="str">
        <f>IFERROR(IF(VLOOKUP('Xlookup set'!$S640,'Xlookup set'!$A$1:$R$1200,6,FALSE)=0,"",VLOOKUP('Xlookup set'!$S640,'Xlookup set'!$A$1:$R$1200,6,FALSE)),"")</f>
        <v/>
      </c>
      <c r="F640" t="str">
        <f t="array" aca="1" ref="F640" ca="1">IFERROR(F(VLOOKUP('Xlookup set'!$S640,'Xlookup set'!$A$1:$R$1200,7,FALSE)=0,"",VLOOKUP('Xlookup set'!$S640,'Xlookup set'!$A$1:$R$1200,7,FALSE)),"")</f>
        <v/>
      </c>
      <c r="G640" t="str">
        <f>IFERROR(IF(VLOOKUP('Xlookup set'!$S640,'Xlookup set'!$A$1:$R$1200,8,FALSE)=0,"",VLOOKUP('Xlookup set'!$S640,'Xlookup set'!$A$1:$R$1200,8,FALSE)),"")</f>
        <v/>
      </c>
      <c r="H640" s="89" t="str">
        <f>IFERROR(IF(VLOOKUP('Xlookup set'!$S640,'Xlookup set'!$A$1:$R$1200,9,FALSE)=0,"",VLOOKUP('Xlookup set'!$S640,'Xlookup set'!$A$1:$R$1200,9,FALSE)),"")</f>
        <v/>
      </c>
      <c r="I640" t="str">
        <f>IFERROR(IF(VLOOKUP('Xlookup set'!$S640,'Xlookup set'!$A$1:$R$1200,10,FALSE)=0,"",VLOOKUP('Xlookup set'!$S640,'Xlookup set'!$A$1:$R$1200,10,FALSE)),"")</f>
        <v/>
      </c>
      <c r="J640" t="str">
        <f>IFERROR(IF(VLOOKUP('Xlookup set'!$S640,'Xlookup set'!$A$1:$R$1200,11,FALSE)=0,"",VLOOKUP('Xlookup set'!$S640,'Xlookup set'!$A$1:$R$1200,11,FALSE)),"")</f>
        <v/>
      </c>
      <c r="K640" t="str">
        <f>IFERROR(IF(VLOOKUP('Xlookup set'!$S640,'Xlookup set'!$A$1:$R$1200,12,FALSE)=0,"",VLOOKUP('Xlookup set'!$S640,'Xlookup set'!$A$1:$R$1200,12,FALSE)),"")</f>
        <v/>
      </c>
      <c r="L640" t="str">
        <f>IFERROR(IF(VLOOKUP('Xlookup set'!$S640,'Xlookup set'!$A$1:$R$1200,13,FALSE)=0,"",VLOOKUP('Xlookup set'!$S640,'Xlookup set'!$A$1:$R$1200,13,FALSE)),"")</f>
        <v/>
      </c>
      <c r="M640" t="str">
        <f>IFERROR(IF(VLOOKUP('Xlookup set'!$S640,'Xlookup set'!$A$1:$R$1200,14,FALSE)=0,"",VLOOKUP('Xlookup set'!$S640,'Xlookup set'!$A$1:$R$1200,14,FALSE)),"")</f>
        <v/>
      </c>
      <c r="N640" t="str">
        <f>IFERROR(IF(VLOOKUP('Xlookup set'!$S640,'Xlookup set'!$A$1:$R$1200,15,FALSE)=0,"",VLOOKUP('Xlookup set'!$S640,'Xlookup set'!$A$1:$R$1200,15,FALSE)),"")</f>
        <v/>
      </c>
      <c r="O640" t="str">
        <f>IFERROR(IF(VLOOKUP('Xlookup set'!$S640,'Xlookup set'!$A$1:$R$1200,16,FALSE)=0,"",VLOOKUP('Xlookup set'!$S640,'Xlookup set'!$A$1:$R$1200,16,FALSE)),"")</f>
        <v/>
      </c>
      <c r="P640" t="str">
        <f t="array" aca="1" ref="P640" ca="1">IFERROR(Y2IF(VLOOKUP('Xlookup set'!$S640,'Xlookup set'!$A$1:$R$1200,17,FALSE)=0,"",VLOOKUP('Xlookup set'!$S640,'Xlookup set'!$A$1:$R$1200,17,FALSE)),"")</f>
        <v/>
      </c>
      <c r="Q640" t="str">
        <f>IFERROR(IF(VLOOKUP('Xlookup set'!$S640,'Xlookup set'!$A$1:$R$1200,18,FALSE)=0,"",VLOOKUP('Xlookup set'!$S640,'Xlookup set'!$A$1:$R$1200,18,FALSE)),"")</f>
        <v/>
      </c>
    </row>
    <row r="641" spans="1:17">
      <c r="A641" t="str">
        <f>IFERROR(VLOOKUP('Xlookup set'!$S641,'Xlookup set'!$A$1:$R$1200,2,FALSE),"")</f>
        <v/>
      </c>
      <c r="B641" t="str">
        <f>IF(I641&lt;&gt;"",ドッグキャリー!$I$2,"")</f>
        <v/>
      </c>
      <c r="C641" t="str">
        <f t="shared" si="22"/>
        <v/>
      </c>
      <c r="D641" t="str">
        <f t="shared" si="23"/>
        <v/>
      </c>
      <c r="E641" t="str">
        <f>IFERROR(IF(VLOOKUP('Xlookup set'!$S641,'Xlookup set'!$A$1:$R$1200,6,FALSE)=0,"",VLOOKUP('Xlookup set'!$S641,'Xlookup set'!$A$1:$R$1200,6,FALSE)),"")</f>
        <v/>
      </c>
      <c r="F641" t="str">
        <f t="array" aca="1" ref="F641" ca="1">IFERROR(F(VLOOKUP('Xlookup set'!$S641,'Xlookup set'!$A$1:$R$1200,7,FALSE)=0,"",VLOOKUP('Xlookup set'!$S641,'Xlookup set'!$A$1:$R$1200,7,FALSE)),"")</f>
        <v/>
      </c>
      <c r="G641" t="str">
        <f>IFERROR(IF(VLOOKUP('Xlookup set'!$S641,'Xlookup set'!$A$1:$R$1200,8,FALSE)=0,"",VLOOKUP('Xlookup set'!$S641,'Xlookup set'!$A$1:$R$1200,8,FALSE)),"")</f>
        <v/>
      </c>
      <c r="H641" s="89" t="str">
        <f>IFERROR(IF(VLOOKUP('Xlookup set'!$S641,'Xlookup set'!$A$1:$R$1200,9,FALSE)=0,"",VLOOKUP('Xlookup set'!$S641,'Xlookup set'!$A$1:$R$1200,9,FALSE)),"")</f>
        <v/>
      </c>
      <c r="I641" t="str">
        <f>IFERROR(IF(VLOOKUP('Xlookup set'!$S641,'Xlookup set'!$A$1:$R$1200,10,FALSE)=0,"",VLOOKUP('Xlookup set'!$S641,'Xlookup set'!$A$1:$R$1200,10,FALSE)),"")</f>
        <v/>
      </c>
      <c r="J641" t="str">
        <f>IFERROR(IF(VLOOKUP('Xlookup set'!$S641,'Xlookup set'!$A$1:$R$1200,11,FALSE)=0,"",VLOOKUP('Xlookup set'!$S641,'Xlookup set'!$A$1:$R$1200,11,FALSE)),"")</f>
        <v/>
      </c>
      <c r="K641" t="str">
        <f>IFERROR(IF(VLOOKUP('Xlookup set'!$S641,'Xlookup set'!$A$1:$R$1200,12,FALSE)=0,"",VLOOKUP('Xlookup set'!$S641,'Xlookup set'!$A$1:$R$1200,12,FALSE)),"")</f>
        <v/>
      </c>
      <c r="L641" t="str">
        <f>IFERROR(IF(VLOOKUP('Xlookup set'!$S641,'Xlookup set'!$A$1:$R$1200,13,FALSE)=0,"",VLOOKUP('Xlookup set'!$S641,'Xlookup set'!$A$1:$R$1200,13,FALSE)),"")</f>
        <v/>
      </c>
      <c r="M641" t="str">
        <f>IFERROR(IF(VLOOKUP('Xlookup set'!$S641,'Xlookup set'!$A$1:$R$1200,14,FALSE)=0,"",VLOOKUP('Xlookup set'!$S641,'Xlookup set'!$A$1:$R$1200,14,FALSE)),"")</f>
        <v/>
      </c>
      <c r="N641" t="str">
        <f>IFERROR(IF(VLOOKUP('Xlookup set'!$S641,'Xlookup set'!$A$1:$R$1200,15,FALSE)=0,"",VLOOKUP('Xlookup set'!$S641,'Xlookup set'!$A$1:$R$1200,15,FALSE)),"")</f>
        <v/>
      </c>
      <c r="O641" t="str">
        <f>IFERROR(IF(VLOOKUP('Xlookup set'!$S641,'Xlookup set'!$A$1:$R$1200,16,FALSE)=0,"",VLOOKUP('Xlookup set'!$S641,'Xlookup set'!$A$1:$R$1200,16,FALSE)),"")</f>
        <v/>
      </c>
      <c r="P641" t="str">
        <f t="array" aca="1" ref="P641" ca="1">IFERROR(Y2IF(VLOOKUP('Xlookup set'!$S641,'Xlookup set'!$A$1:$R$1200,17,FALSE)=0,"",VLOOKUP('Xlookup set'!$S641,'Xlookup set'!$A$1:$R$1200,17,FALSE)),"")</f>
        <v/>
      </c>
      <c r="Q641" t="str">
        <f>IFERROR(IF(VLOOKUP('Xlookup set'!$S641,'Xlookup set'!$A$1:$R$1200,18,FALSE)=0,"",VLOOKUP('Xlookup set'!$S641,'Xlookup set'!$A$1:$R$1200,18,FALSE)),"")</f>
        <v/>
      </c>
    </row>
    <row r="642" spans="1:17">
      <c r="A642" t="str">
        <f>IFERROR(VLOOKUP('Xlookup set'!$S642,'Xlookup set'!$A$1:$R$1200,2,FALSE),"")</f>
        <v/>
      </c>
      <c r="B642" t="str">
        <f>IF(I642&lt;&gt;"",ドッグキャリー!$I$2,"")</f>
        <v/>
      </c>
      <c r="C642" t="str">
        <f t="shared" si="22"/>
        <v/>
      </c>
      <c r="D642" t="str">
        <f t="shared" si="23"/>
        <v/>
      </c>
      <c r="E642" t="str">
        <f>IFERROR(IF(VLOOKUP('Xlookup set'!$S642,'Xlookup set'!$A$1:$R$1200,6,FALSE)=0,"",VLOOKUP('Xlookup set'!$S642,'Xlookup set'!$A$1:$R$1200,6,FALSE)),"")</f>
        <v/>
      </c>
      <c r="F642" t="str">
        <f t="array" aca="1" ref="F642" ca="1">IFERROR(F(VLOOKUP('Xlookup set'!$S642,'Xlookup set'!$A$1:$R$1200,7,FALSE)=0,"",VLOOKUP('Xlookup set'!$S642,'Xlookup set'!$A$1:$R$1200,7,FALSE)),"")</f>
        <v/>
      </c>
      <c r="G642" t="str">
        <f>IFERROR(IF(VLOOKUP('Xlookup set'!$S642,'Xlookup set'!$A$1:$R$1200,8,FALSE)=0,"",VLOOKUP('Xlookup set'!$S642,'Xlookup set'!$A$1:$R$1200,8,FALSE)),"")</f>
        <v/>
      </c>
      <c r="H642" s="89" t="str">
        <f>IFERROR(IF(VLOOKUP('Xlookup set'!$S642,'Xlookup set'!$A$1:$R$1200,9,FALSE)=0,"",VLOOKUP('Xlookup set'!$S642,'Xlookup set'!$A$1:$R$1200,9,FALSE)),"")</f>
        <v/>
      </c>
      <c r="I642" t="str">
        <f>IFERROR(IF(VLOOKUP('Xlookup set'!$S642,'Xlookup set'!$A$1:$R$1200,10,FALSE)=0,"",VLOOKUP('Xlookup set'!$S642,'Xlookup set'!$A$1:$R$1200,10,FALSE)),"")</f>
        <v/>
      </c>
      <c r="J642" t="str">
        <f>IFERROR(IF(VLOOKUP('Xlookup set'!$S642,'Xlookup set'!$A$1:$R$1200,11,FALSE)=0,"",VLOOKUP('Xlookup set'!$S642,'Xlookup set'!$A$1:$R$1200,11,FALSE)),"")</f>
        <v/>
      </c>
      <c r="K642" t="str">
        <f>IFERROR(IF(VLOOKUP('Xlookup set'!$S642,'Xlookup set'!$A$1:$R$1200,12,FALSE)=0,"",VLOOKUP('Xlookup set'!$S642,'Xlookup set'!$A$1:$R$1200,12,FALSE)),"")</f>
        <v/>
      </c>
      <c r="L642" t="str">
        <f>IFERROR(IF(VLOOKUP('Xlookup set'!$S642,'Xlookup set'!$A$1:$R$1200,13,FALSE)=0,"",VLOOKUP('Xlookup set'!$S642,'Xlookup set'!$A$1:$R$1200,13,FALSE)),"")</f>
        <v/>
      </c>
      <c r="M642" t="str">
        <f>IFERROR(IF(VLOOKUP('Xlookup set'!$S642,'Xlookup set'!$A$1:$R$1200,14,FALSE)=0,"",VLOOKUP('Xlookup set'!$S642,'Xlookup set'!$A$1:$R$1200,14,FALSE)),"")</f>
        <v/>
      </c>
      <c r="N642" t="str">
        <f>IFERROR(IF(VLOOKUP('Xlookup set'!$S642,'Xlookup set'!$A$1:$R$1200,15,FALSE)=0,"",VLOOKUP('Xlookup set'!$S642,'Xlookup set'!$A$1:$R$1200,15,FALSE)),"")</f>
        <v/>
      </c>
      <c r="O642" t="str">
        <f>IFERROR(IF(VLOOKUP('Xlookup set'!$S642,'Xlookup set'!$A$1:$R$1200,16,FALSE)=0,"",VLOOKUP('Xlookup set'!$S642,'Xlookup set'!$A$1:$R$1200,16,FALSE)),"")</f>
        <v/>
      </c>
      <c r="P642" t="str">
        <f t="array" aca="1" ref="P642" ca="1">IFERROR(Y2IF(VLOOKUP('Xlookup set'!$S642,'Xlookup set'!$A$1:$R$1200,17,FALSE)=0,"",VLOOKUP('Xlookup set'!$S642,'Xlookup set'!$A$1:$R$1200,17,FALSE)),"")</f>
        <v/>
      </c>
      <c r="Q642" t="str">
        <f>IFERROR(IF(VLOOKUP('Xlookup set'!$S642,'Xlookup set'!$A$1:$R$1200,18,FALSE)=0,"",VLOOKUP('Xlookup set'!$S642,'Xlookup set'!$A$1:$R$1200,18,FALSE)),"")</f>
        <v/>
      </c>
    </row>
    <row r="643" spans="1:17">
      <c r="A643" t="str">
        <f>IFERROR(VLOOKUP('Xlookup set'!$S643,'Xlookup set'!$A$1:$R$1200,2,FALSE),"")</f>
        <v/>
      </c>
      <c r="B643" t="str">
        <f>IF(I643&lt;&gt;"",ドッグキャリー!$I$2,"")</f>
        <v/>
      </c>
      <c r="C643" t="str">
        <f t="shared" si="22"/>
        <v/>
      </c>
      <c r="D643" t="str">
        <f t="shared" si="23"/>
        <v/>
      </c>
      <c r="E643" t="str">
        <f>IFERROR(IF(VLOOKUP('Xlookup set'!$S643,'Xlookup set'!$A$1:$R$1200,6,FALSE)=0,"",VLOOKUP('Xlookup set'!$S643,'Xlookup set'!$A$1:$R$1200,6,FALSE)),"")</f>
        <v/>
      </c>
      <c r="F643" t="str">
        <f t="array" aca="1" ref="F643" ca="1">IFERROR(F(VLOOKUP('Xlookup set'!$S643,'Xlookup set'!$A$1:$R$1200,7,FALSE)=0,"",VLOOKUP('Xlookup set'!$S643,'Xlookup set'!$A$1:$R$1200,7,FALSE)),"")</f>
        <v/>
      </c>
      <c r="G643" t="str">
        <f>IFERROR(IF(VLOOKUP('Xlookup set'!$S643,'Xlookup set'!$A$1:$R$1200,8,FALSE)=0,"",VLOOKUP('Xlookup set'!$S643,'Xlookup set'!$A$1:$R$1200,8,FALSE)),"")</f>
        <v/>
      </c>
      <c r="H643" s="89" t="str">
        <f>IFERROR(IF(VLOOKUP('Xlookup set'!$S643,'Xlookup set'!$A$1:$R$1200,9,FALSE)=0,"",VLOOKUP('Xlookup set'!$S643,'Xlookup set'!$A$1:$R$1200,9,FALSE)),"")</f>
        <v/>
      </c>
      <c r="I643" t="str">
        <f>IFERROR(IF(VLOOKUP('Xlookup set'!$S643,'Xlookup set'!$A$1:$R$1200,10,FALSE)=0,"",VLOOKUP('Xlookup set'!$S643,'Xlookup set'!$A$1:$R$1200,10,FALSE)),"")</f>
        <v/>
      </c>
      <c r="J643" t="str">
        <f>IFERROR(IF(VLOOKUP('Xlookup set'!$S643,'Xlookup set'!$A$1:$R$1200,11,FALSE)=0,"",VLOOKUP('Xlookup set'!$S643,'Xlookup set'!$A$1:$R$1200,11,FALSE)),"")</f>
        <v/>
      </c>
      <c r="K643" t="str">
        <f>IFERROR(IF(VLOOKUP('Xlookup set'!$S643,'Xlookup set'!$A$1:$R$1200,12,FALSE)=0,"",VLOOKUP('Xlookup set'!$S643,'Xlookup set'!$A$1:$R$1200,12,FALSE)),"")</f>
        <v/>
      </c>
      <c r="L643" t="str">
        <f>IFERROR(IF(VLOOKUP('Xlookup set'!$S643,'Xlookup set'!$A$1:$R$1200,13,FALSE)=0,"",VLOOKUP('Xlookup set'!$S643,'Xlookup set'!$A$1:$R$1200,13,FALSE)),"")</f>
        <v/>
      </c>
      <c r="M643" t="str">
        <f>IFERROR(IF(VLOOKUP('Xlookup set'!$S643,'Xlookup set'!$A$1:$R$1200,14,FALSE)=0,"",VLOOKUP('Xlookup set'!$S643,'Xlookup set'!$A$1:$R$1200,14,FALSE)),"")</f>
        <v/>
      </c>
      <c r="N643" t="str">
        <f>IFERROR(IF(VLOOKUP('Xlookup set'!$S643,'Xlookup set'!$A$1:$R$1200,15,FALSE)=0,"",VLOOKUP('Xlookup set'!$S643,'Xlookup set'!$A$1:$R$1200,15,FALSE)),"")</f>
        <v/>
      </c>
      <c r="O643" t="str">
        <f>IFERROR(IF(VLOOKUP('Xlookup set'!$S643,'Xlookup set'!$A$1:$R$1200,16,FALSE)=0,"",VLOOKUP('Xlookup set'!$S643,'Xlookup set'!$A$1:$R$1200,16,FALSE)),"")</f>
        <v/>
      </c>
      <c r="P643" t="str">
        <f t="array" aca="1" ref="P643" ca="1">IFERROR(Y2IF(VLOOKUP('Xlookup set'!$S643,'Xlookup set'!$A$1:$R$1200,17,FALSE)=0,"",VLOOKUP('Xlookup set'!$S643,'Xlookup set'!$A$1:$R$1200,17,FALSE)),"")</f>
        <v/>
      </c>
      <c r="Q643" t="str">
        <f>IFERROR(IF(VLOOKUP('Xlookup set'!$S643,'Xlookup set'!$A$1:$R$1200,18,FALSE)=0,"",VLOOKUP('Xlookup set'!$S643,'Xlookup set'!$A$1:$R$1200,18,FALSE)),"")</f>
        <v/>
      </c>
    </row>
    <row r="644" spans="1:17">
      <c r="A644" t="str">
        <f>IFERROR(VLOOKUP('Xlookup set'!$S644,'Xlookup set'!$A$1:$R$1200,2,FALSE),"")</f>
        <v/>
      </c>
      <c r="B644" t="str">
        <f>IF(I644&lt;&gt;"",ドッグキャリー!$I$2,"")</f>
        <v/>
      </c>
      <c r="C644" t="str">
        <f t="shared" si="22"/>
        <v/>
      </c>
      <c r="D644" t="str">
        <f t="shared" si="23"/>
        <v/>
      </c>
      <c r="E644" t="str">
        <f>IFERROR(IF(VLOOKUP('Xlookup set'!$S644,'Xlookup set'!$A$1:$R$1200,6,FALSE)=0,"",VLOOKUP('Xlookup set'!$S644,'Xlookup set'!$A$1:$R$1200,6,FALSE)),"")</f>
        <v/>
      </c>
      <c r="F644" t="str">
        <f t="array" aca="1" ref="F644" ca="1">IFERROR(F(VLOOKUP('Xlookup set'!$S644,'Xlookup set'!$A$1:$R$1200,7,FALSE)=0,"",VLOOKUP('Xlookup set'!$S644,'Xlookup set'!$A$1:$R$1200,7,FALSE)),"")</f>
        <v/>
      </c>
      <c r="G644" t="str">
        <f>IFERROR(IF(VLOOKUP('Xlookup set'!$S644,'Xlookup set'!$A$1:$R$1200,8,FALSE)=0,"",VLOOKUP('Xlookup set'!$S644,'Xlookup set'!$A$1:$R$1200,8,FALSE)),"")</f>
        <v/>
      </c>
      <c r="H644" s="89" t="str">
        <f>IFERROR(IF(VLOOKUP('Xlookup set'!$S644,'Xlookup set'!$A$1:$R$1200,9,FALSE)=0,"",VLOOKUP('Xlookup set'!$S644,'Xlookup set'!$A$1:$R$1200,9,FALSE)),"")</f>
        <v/>
      </c>
      <c r="I644" t="str">
        <f>IFERROR(IF(VLOOKUP('Xlookup set'!$S644,'Xlookup set'!$A$1:$R$1200,10,FALSE)=0,"",VLOOKUP('Xlookup set'!$S644,'Xlookup set'!$A$1:$R$1200,10,FALSE)),"")</f>
        <v/>
      </c>
      <c r="J644" t="str">
        <f>IFERROR(IF(VLOOKUP('Xlookup set'!$S644,'Xlookup set'!$A$1:$R$1200,11,FALSE)=0,"",VLOOKUP('Xlookup set'!$S644,'Xlookup set'!$A$1:$R$1200,11,FALSE)),"")</f>
        <v/>
      </c>
      <c r="K644" t="str">
        <f>IFERROR(IF(VLOOKUP('Xlookup set'!$S644,'Xlookup set'!$A$1:$R$1200,12,FALSE)=0,"",VLOOKUP('Xlookup set'!$S644,'Xlookup set'!$A$1:$R$1200,12,FALSE)),"")</f>
        <v/>
      </c>
      <c r="L644" t="str">
        <f>IFERROR(IF(VLOOKUP('Xlookup set'!$S644,'Xlookup set'!$A$1:$R$1200,13,FALSE)=0,"",VLOOKUP('Xlookup set'!$S644,'Xlookup set'!$A$1:$R$1200,13,FALSE)),"")</f>
        <v/>
      </c>
      <c r="M644" t="str">
        <f>IFERROR(IF(VLOOKUP('Xlookup set'!$S644,'Xlookup set'!$A$1:$R$1200,14,FALSE)=0,"",VLOOKUP('Xlookup set'!$S644,'Xlookup set'!$A$1:$R$1200,14,FALSE)),"")</f>
        <v/>
      </c>
      <c r="N644" t="str">
        <f>IFERROR(IF(VLOOKUP('Xlookup set'!$S644,'Xlookup set'!$A$1:$R$1200,15,FALSE)=0,"",VLOOKUP('Xlookup set'!$S644,'Xlookup set'!$A$1:$R$1200,15,FALSE)),"")</f>
        <v/>
      </c>
      <c r="O644" t="str">
        <f>IFERROR(IF(VLOOKUP('Xlookup set'!$S644,'Xlookup set'!$A$1:$R$1200,16,FALSE)=0,"",VLOOKUP('Xlookup set'!$S644,'Xlookup set'!$A$1:$R$1200,16,FALSE)),"")</f>
        <v/>
      </c>
      <c r="P644" t="str">
        <f t="array" aca="1" ref="P644" ca="1">IFERROR(Y2IF(VLOOKUP('Xlookup set'!$S644,'Xlookup set'!$A$1:$R$1200,17,FALSE)=0,"",VLOOKUP('Xlookup set'!$S644,'Xlookup set'!$A$1:$R$1200,17,FALSE)),"")</f>
        <v/>
      </c>
      <c r="Q644" t="str">
        <f>IFERROR(IF(VLOOKUP('Xlookup set'!$S644,'Xlookup set'!$A$1:$R$1200,18,FALSE)=0,"",VLOOKUP('Xlookup set'!$S644,'Xlookup set'!$A$1:$R$1200,18,FALSE)),"")</f>
        <v/>
      </c>
    </row>
    <row r="645" spans="1:17">
      <c r="A645" t="str">
        <f>IFERROR(VLOOKUP('Xlookup set'!$S645,'Xlookup set'!$A$1:$R$1200,2,FALSE),"")</f>
        <v/>
      </c>
      <c r="B645" t="str">
        <f>IF(I645&lt;&gt;"",ドッグキャリー!$I$2,"")</f>
        <v/>
      </c>
      <c r="C645" t="str">
        <f t="shared" si="22"/>
        <v/>
      </c>
      <c r="D645" t="str">
        <f t="shared" si="23"/>
        <v/>
      </c>
      <c r="E645" t="str">
        <f>IFERROR(IF(VLOOKUP('Xlookup set'!$S645,'Xlookup set'!$A$1:$R$1200,6,FALSE)=0,"",VLOOKUP('Xlookup set'!$S645,'Xlookup set'!$A$1:$R$1200,6,FALSE)),"")</f>
        <v/>
      </c>
      <c r="F645" t="str">
        <f t="array" aca="1" ref="F645" ca="1">IFERROR(F(VLOOKUP('Xlookup set'!$S645,'Xlookup set'!$A$1:$R$1200,7,FALSE)=0,"",VLOOKUP('Xlookup set'!$S645,'Xlookup set'!$A$1:$R$1200,7,FALSE)),"")</f>
        <v/>
      </c>
      <c r="G645" t="str">
        <f>IFERROR(IF(VLOOKUP('Xlookup set'!$S645,'Xlookup set'!$A$1:$R$1200,8,FALSE)=0,"",VLOOKUP('Xlookup set'!$S645,'Xlookup set'!$A$1:$R$1200,8,FALSE)),"")</f>
        <v/>
      </c>
      <c r="H645" s="89" t="str">
        <f>IFERROR(IF(VLOOKUP('Xlookup set'!$S645,'Xlookup set'!$A$1:$R$1200,9,FALSE)=0,"",VLOOKUP('Xlookup set'!$S645,'Xlookup set'!$A$1:$R$1200,9,FALSE)),"")</f>
        <v/>
      </c>
      <c r="I645" t="str">
        <f>IFERROR(IF(VLOOKUP('Xlookup set'!$S645,'Xlookup set'!$A$1:$R$1200,10,FALSE)=0,"",VLOOKUP('Xlookup set'!$S645,'Xlookup set'!$A$1:$R$1200,10,FALSE)),"")</f>
        <v/>
      </c>
      <c r="J645" t="str">
        <f>IFERROR(IF(VLOOKUP('Xlookup set'!$S645,'Xlookup set'!$A$1:$R$1200,11,FALSE)=0,"",VLOOKUP('Xlookup set'!$S645,'Xlookup set'!$A$1:$R$1200,11,FALSE)),"")</f>
        <v/>
      </c>
      <c r="K645" t="str">
        <f>IFERROR(IF(VLOOKUP('Xlookup set'!$S645,'Xlookup set'!$A$1:$R$1200,12,FALSE)=0,"",VLOOKUP('Xlookup set'!$S645,'Xlookup set'!$A$1:$R$1200,12,FALSE)),"")</f>
        <v/>
      </c>
      <c r="L645" t="str">
        <f>IFERROR(IF(VLOOKUP('Xlookup set'!$S645,'Xlookup set'!$A$1:$R$1200,13,FALSE)=0,"",VLOOKUP('Xlookup set'!$S645,'Xlookup set'!$A$1:$R$1200,13,FALSE)),"")</f>
        <v/>
      </c>
      <c r="M645" t="str">
        <f>IFERROR(IF(VLOOKUP('Xlookup set'!$S645,'Xlookup set'!$A$1:$R$1200,14,FALSE)=0,"",VLOOKUP('Xlookup set'!$S645,'Xlookup set'!$A$1:$R$1200,14,FALSE)),"")</f>
        <v/>
      </c>
      <c r="N645" t="str">
        <f>IFERROR(IF(VLOOKUP('Xlookup set'!$S645,'Xlookup set'!$A$1:$R$1200,15,FALSE)=0,"",VLOOKUP('Xlookup set'!$S645,'Xlookup set'!$A$1:$R$1200,15,FALSE)),"")</f>
        <v/>
      </c>
      <c r="O645" t="str">
        <f>IFERROR(IF(VLOOKUP('Xlookup set'!$S645,'Xlookup set'!$A$1:$R$1200,16,FALSE)=0,"",VLOOKUP('Xlookup set'!$S645,'Xlookup set'!$A$1:$R$1200,16,FALSE)),"")</f>
        <v/>
      </c>
      <c r="P645" t="str">
        <f t="array" aca="1" ref="P645" ca="1">IFERROR(Y2IF(VLOOKUP('Xlookup set'!$S645,'Xlookup set'!$A$1:$R$1200,17,FALSE)=0,"",VLOOKUP('Xlookup set'!$S645,'Xlookup set'!$A$1:$R$1200,17,FALSE)),"")</f>
        <v/>
      </c>
      <c r="Q645" t="str">
        <f>IFERROR(IF(VLOOKUP('Xlookup set'!$S645,'Xlookup set'!$A$1:$R$1200,18,FALSE)=0,"",VLOOKUP('Xlookup set'!$S645,'Xlookup set'!$A$1:$R$1200,18,FALSE)),"")</f>
        <v/>
      </c>
    </row>
    <row r="646" spans="1:17">
      <c r="A646" t="str">
        <f>IFERROR(VLOOKUP('Xlookup set'!$S646,'Xlookup set'!$A$1:$R$1200,2,FALSE),"")</f>
        <v/>
      </c>
      <c r="B646" t="str">
        <f>IF(I646&lt;&gt;"",ドッグキャリー!$I$2,"")</f>
        <v/>
      </c>
      <c r="C646" t="str">
        <f t="shared" si="22"/>
        <v/>
      </c>
      <c r="D646" t="str">
        <f t="shared" si="23"/>
        <v/>
      </c>
      <c r="E646" t="str">
        <f>IFERROR(IF(VLOOKUP('Xlookup set'!$S646,'Xlookup set'!$A$1:$R$1200,6,FALSE)=0,"",VLOOKUP('Xlookup set'!$S646,'Xlookup set'!$A$1:$R$1200,6,FALSE)),"")</f>
        <v/>
      </c>
      <c r="F646" t="str">
        <f t="array" aca="1" ref="F646" ca="1">IFERROR(F(VLOOKUP('Xlookup set'!$S646,'Xlookup set'!$A$1:$R$1200,7,FALSE)=0,"",VLOOKUP('Xlookup set'!$S646,'Xlookup set'!$A$1:$R$1200,7,FALSE)),"")</f>
        <v/>
      </c>
      <c r="G646" t="str">
        <f>IFERROR(IF(VLOOKUP('Xlookup set'!$S646,'Xlookup set'!$A$1:$R$1200,8,FALSE)=0,"",VLOOKUP('Xlookup set'!$S646,'Xlookup set'!$A$1:$R$1200,8,FALSE)),"")</f>
        <v/>
      </c>
      <c r="H646" s="89" t="str">
        <f>IFERROR(IF(VLOOKUP('Xlookup set'!$S646,'Xlookup set'!$A$1:$R$1200,9,FALSE)=0,"",VLOOKUP('Xlookup set'!$S646,'Xlookup set'!$A$1:$R$1200,9,FALSE)),"")</f>
        <v/>
      </c>
      <c r="I646" t="str">
        <f>IFERROR(IF(VLOOKUP('Xlookup set'!$S646,'Xlookup set'!$A$1:$R$1200,10,FALSE)=0,"",VLOOKUP('Xlookup set'!$S646,'Xlookup set'!$A$1:$R$1200,10,FALSE)),"")</f>
        <v/>
      </c>
      <c r="J646" t="str">
        <f>IFERROR(IF(VLOOKUP('Xlookup set'!$S646,'Xlookup set'!$A$1:$R$1200,11,FALSE)=0,"",VLOOKUP('Xlookup set'!$S646,'Xlookup set'!$A$1:$R$1200,11,FALSE)),"")</f>
        <v/>
      </c>
      <c r="K646" t="str">
        <f>IFERROR(IF(VLOOKUP('Xlookup set'!$S646,'Xlookup set'!$A$1:$R$1200,12,FALSE)=0,"",VLOOKUP('Xlookup set'!$S646,'Xlookup set'!$A$1:$R$1200,12,FALSE)),"")</f>
        <v/>
      </c>
      <c r="L646" t="str">
        <f>IFERROR(IF(VLOOKUP('Xlookup set'!$S646,'Xlookup set'!$A$1:$R$1200,13,FALSE)=0,"",VLOOKUP('Xlookup set'!$S646,'Xlookup set'!$A$1:$R$1200,13,FALSE)),"")</f>
        <v/>
      </c>
      <c r="M646" t="str">
        <f>IFERROR(IF(VLOOKUP('Xlookup set'!$S646,'Xlookup set'!$A$1:$R$1200,14,FALSE)=0,"",VLOOKUP('Xlookup set'!$S646,'Xlookup set'!$A$1:$R$1200,14,FALSE)),"")</f>
        <v/>
      </c>
      <c r="N646" t="str">
        <f>IFERROR(IF(VLOOKUP('Xlookup set'!$S646,'Xlookup set'!$A$1:$R$1200,15,FALSE)=0,"",VLOOKUP('Xlookup set'!$S646,'Xlookup set'!$A$1:$R$1200,15,FALSE)),"")</f>
        <v/>
      </c>
      <c r="O646" t="str">
        <f>IFERROR(IF(VLOOKUP('Xlookup set'!$S646,'Xlookup set'!$A$1:$R$1200,16,FALSE)=0,"",VLOOKUP('Xlookup set'!$S646,'Xlookup set'!$A$1:$R$1200,16,FALSE)),"")</f>
        <v/>
      </c>
      <c r="P646" t="str">
        <f t="array" aca="1" ref="P646" ca="1">IFERROR(Y2IF(VLOOKUP('Xlookup set'!$S646,'Xlookup set'!$A$1:$R$1200,17,FALSE)=0,"",VLOOKUP('Xlookup set'!$S646,'Xlookup set'!$A$1:$R$1200,17,FALSE)),"")</f>
        <v/>
      </c>
      <c r="Q646" t="str">
        <f>IFERROR(IF(VLOOKUP('Xlookup set'!$S646,'Xlookup set'!$A$1:$R$1200,18,FALSE)=0,"",VLOOKUP('Xlookup set'!$S646,'Xlookup set'!$A$1:$R$1200,18,FALSE)),"")</f>
        <v/>
      </c>
    </row>
    <row r="647" spans="1:17">
      <c r="A647" t="str">
        <f>IFERROR(VLOOKUP('Xlookup set'!$S647,'Xlookup set'!$A$1:$R$1200,2,FALSE),"")</f>
        <v/>
      </c>
      <c r="B647" t="str">
        <f>IF(I647&lt;&gt;"",ドッグキャリー!$I$2,"")</f>
        <v/>
      </c>
      <c r="C647" t="str">
        <f t="shared" si="22"/>
        <v/>
      </c>
      <c r="D647" t="str">
        <f t="shared" si="23"/>
        <v/>
      </c>
      <c r="E647" t="str">
        <f>IFERROR(IF(VLOOKUP('Xlookup set'!$S647,'Xlookup set'!$A$1:$R$1200,6,FALSE)=0,"",VLOOKUP('Xlookup set'!$S647,'Xlookup set'!$A$1:$R$1200,6,FALSE)),"")</f>
        <v/>
      </c>
      <c r="F647" t="str">
        <f t="array" aca="1" ref="F647" ca="1">IFERROR(F(VLOOKUP('Xlookup set'!$S647,'Xlookup set'!$A$1:$R$1200,7,FALSE)=0,"",VLOOKUP('Xlookup set'!$S647,'Xlookup set'!$A$1:$R$1200,7,FALSE)),"")</f>
        <v/>
      </c>
      <c r="G647" t="str">
        <f>IFERROR(IF(VLOOKUP('Xlookup set'!$S647,'Xlookup set'!$A$1:$R$1200,8,FALSE)=0,"",VLOOKUP('Xlookup set'!$S647,'Xlookup set'!$A$1:$R$1200,8,FALSE)),"")</f>
        <v/>
      </c>
      <c r="H647" s="89" t="str">
        <f>IFERROR(IF(VLOOKUP('Xlookup set'!$S647,'Xlookup set'!$A$1:$R$1200,9,FALSE)=0,"",VLOOKUP('Xlookup set'!$S647,'Xlookup set'!$A$1:$R$1200,9,FALSE)),"")</f>
        <v/>
      </c>
      <c r="I647" t="str">
        <f>IFERROR(IF(VLOOKUP('Xlookup set'!$S647,'Xlookup set'!$A$1:$R$1200,10,FALSE)=0,"",VLOOKUP('Xlookup set'!$S647,'Xlookup set'!$A$1:$R$1200,10,FALSE)),"")</f>
        <v/>
      </c>
      <c r="J647" t="str">
        <f>IFERROR(IF(VLOOKUP('Xlookup set'!$S647,'Xlookup set'!$A$1:$R$1200,11,FALSE)=0,"",VLOOKUP('Xlookup set'!$S647,'Xlookup set'!$A$1:$R$1200,11,FALSE)),"")</f>
        <v/>
      </c>
      <c r="K647" t="str">
        <f>IFERROR(IF(VLOOKUP('Xlookup set'!$S647,'Xlookup set'!$A$1:$R$1200,12,FALSE)=0,"",VLOOKUP('Xlookup set'!$S647,'Xlookup set'!$A$1:$R$1200,12,FALSE)),"")</f>
        <v/>
      </c>
      <c r="L647" t="str">
        <f>IFERROR(IF(VLOOKUP('Xlookup set'!$S647,'Xlookup set'!$A$1:$R$1200,13,FALSE)=0,"",VLOOKUP('Xlookup set'!$S647,'Xlookup set'!$A$1:$R$1200,13,FALSE)),"")</f>
        <v/>
      </c>
      <c r="M647" t="str">
        <f>IFERROR(IF(VLOOKUP('Xlookup set'!$S647,'Xlookup set'!$A$1:$R$1200,14,FALSE)=0,"",VLOOKUP('Xlookup set'!$S647,'Xlookup set'!$A$1:$R$1200,14,FALSE)),"")</f>
        <v/>
      </c>
      <c r="N647" t="str">
        <f>IFERROR(IF(VLOOKUP('Xlookup set'!$S647,'Xlookup set'!$A$1:$R$1200,15,FALSE)=0,"",VLOOKUP('Xlookup set'!$S647,'Xlookup set'!$A$1:$R$1200,15,FALSE)),"")</f>
        <v/>
      </c>
      <c r="O647" t="str">
        <f>IFERROR(IF(VLOOKUP('Xlookup set'!$S647,'Xlookup set'!$A$1:$R$1200,16,FALSE)=0,"",VLOOKUP('Xlookup set'!$S647,'Xlookup set'!$A$1:$R$1200,16,FALSE)),"")</f>
        <v/>
      </c>
      <c r="P647" t="str">
        <f t="array" aca="1" ref="P647" ca="1">IFERROR(Y2IF(VLOOKUP('Xlookup set'!$S647,'Xlookup set'!$A$1:$R$1200,17,FALSE)=0,"",VLOOKUP('Xlookup set'!$S647,'Xlookup set'!$A$1:$R$1200,17,FALSE)),"")</f>
        <v/>
      </c>
      <c r="Q647" t="str">
        <f>IFERROR(IF(VLOOKUP('Xlookup set'!$S647,'Xlookup set'!$A$1:$R$1200,18,FALSE)=0,"",VLOOKUP('Xlookup set'!$S647,'Xlookup set'!$A$1:$R$1200,18,FALSE)),"")</f>
        <v/>
      </c>
    </row>
    <row r="648" spans="1:17">
      <c r="A648" t="str">
        <f>IFERROR(VLOOKUP('Xlookup set'!$S648,'Xlookup set'!$A$1:$R$1200,2,FALSE),"")</f>
        <v/>
      </c>
      <c r="B648" t="str">
        <f>IF(I648&lt;&gt;"",ドッグキャリー!$I$2,"")</f>
        <v/>
      </c>
      <c r="C648" t="str">
        <f t="shared" si="22"/>
        <v/>
      </c>
      <c r="D648" t="str">
        <f t="shared" si="23"/>
        <v/>
      </c>
      <c r="E648" t="str">
        <f>IFERROR(IF(VLOOKUP('Xlookup set'!$S648,'Xlookup set'!$A$1:$R$1200,6,FALSE)=0,"",VLOOKUP('Xlookup set'!$S648,'Xlookup set'!$A$1:$R$1200,6,FALSE)),"")</f>
        <v/>
      </c>
      <c r="F648" t="str">
        <f t="array" aca="1" ref="F648" ca="1">IFERROR(F(VLOOKUP('Xlookup set'!$S648,'Xlookup set'!$A$1:$R$1200,7,FALSE)=0,"",VLOOKUP('Xlookup set'!$S648,'Xlookup set'!$A$1:$R$1200,7,FALSE)),"")</f>
        <v/>
      </c>
      <c r="G648" t="str">
        <f>IFERROR(IF(VLOOKUP('Xlookup set'!$S648,'Xlookup set'!$A$1:$R$1200,8,FALSE)=0,"",VLOOKUP('Xlookup set'!$S648,'Xlookup set'!$A$1:$R$1200,8,FALSE)),"")</f>
        <v/>
      </c>
      <c r="H648" s="89" t="str">
        <f>IFERROR(IF(VLOOKUP('Xlookup set'!$S648,'Xlookup set'!$A$1:$R$1200,9,FALSE)=0,"",VLOOKUP('Xlookup set'!$S648,'Xlookup set'!$A$1:$R$1200,9,FALSE)),"")</f>
        <v/>
      </c>
      <c r="I648" t="str">
        <f>IFERROR(IF(VLOOKUP('Xlookup set'!$S648,'Xlookup set'!$A$1:$R$1200,10,FALSE)=0,"",VLOOKUP('Xlookup set'!$S648,'Xlookup set'!$A$1:$R$1200,10,FALSE)),"")</f>
        <v/>
      </c>
      <c r="J648" t="str">
        <f>IFERROR(IF(VLOOKUP('Xlookup set'!$S648,'Xlookup set'!$A$1:$R$1200,11,FALSE)=0,"",VLOOKUP('Xlookup set'!$S648,'Xlookup set'!$A$1:$R$1200,11,FALSE)),"")</f>
        <v/>
      </c>
      <c r="K648" t="str">
        <f>IFERROR(IF(VLOOKUP('Xlookup set'!$S648,'Xlookup set'!$A$1:$R$1200,12,FALSE)=0,"",VLOOKUP('Xlookup set'!$S648,'Xlookup set'!$A$1:$R$1200,12,FALSE)),"")</f>
        <v/>
      </c>
      <c r="L648" t="str">
        <f>IFERROR(IF(VLOOKUP('Xlookup set'!$S648,'Xlookup set'!$A$1:$R$1200,13,FALSE)=0,"",VLOOKUP('Xlookup set'!$S648,'Xlookup set'!$A$1:$R$1200,13,FALSE)),"")</f>
        <v/>
      </c>
      <c r="M648" t="str">
        <f>IFERROR(IF(VLOOKUP('Xlookup set'!$S648,'Xlookup set'!$A$1:$R$1200,14,FALSE)=0,"",VLOOKUP('Xlookup set'!$S648,'Xlookup set'!$A$1:$R$1200,14,FALSE)),"")</f>
        <v/>
      </c>
      <c r="N648" t="str">
        <f>IFERROR(IF(VLOOKUP('Xlookup set'!$S648,'Xlookup set'!$A$1:$R$1200,15,FALSE)=0,"",VLOOKUP('Xlookup set'!$S648,'Xlookup set'!$A$1:$R$1200,15,FALSE)),"")</f>
        <v/>
      </c>
      <c r="O648" t="str">
        <f>IFERROR(IF(VLOOKUP('Xlookup set'!$S648,'Xlookup set'!$A$1:$R$1200,16,FALSE)=0,"",VLOOKUP('Xlookup set'!$S648,'Xlookup set'!$A$1:$R$1200,16,FALSE)),"")</f>
        <v/>
      </c>
      <c r="P648" t="str">
        <f t="array" aca="1" ref="P648" ca="1">IFERROR(Y2IF(VLOOKUP('Xlookup set'!$S648,'Xlookup set'!$A$1:$R$1200,17,FALSE)=0,"",VLOOKUP('Xlookup set'!$S648,'Xlookup set'!$A$1:$R$1200,17,FALSE)),"")</f>
        <v/>
      </c>
      <c r="Q648" t="str">
        <f>IFERROR(IF(VLOOKUP('Xlookup set'!$S648,'Xlookup set'!$A$1:$R$1200,18,FALSE)=0,"",VLOOKUP('Xlookup set'!$S648,'Xlookup set'!$A$1:$R$1200,18,FALSE)),"")</f>
        <v/>
      </c>
    </row>
    <row r="649" spans="1:17">
      <c r="A649" t="str">
        <f>IFERROR(VLOOKUP('Xlookup set'!$S649,'Xlookup set'!$A$1:$R$1200,2,FALSE),"")</f>
        <v/>
      </c>
      <c r="B649" t="str">
        <f>IF(I649&lt;&gt;"",ドッグキャリー!$I$2,"")</f>
        <v/>
      </c>
      <c r="C649" t="str">
        <f t="shared" si="22"/>
        <v/>
      </c>
      <c r="D649" t="str">
        <f t="shared" si="23"/>
        <v/>
      </c>
      <c r="E649" t="str">
        <f>IFERROR(IF(VLOOKUP('Xlookup set'!$S649,'Xlookup set'!$A$1:$R$1200,6,FALSE)=0,"",VLOOKUP('Xlookup set'!$S649,'Xlookup set'!$A$1:$R$1200,6,FALSE)),"")</f>
        <v/>
      </c>
      <c r="F649" t="str">
        <f t="array" aca="1" ref="F649" ca="1">IFERROR(F(VLOOKUP('Xlookup set'!$S649,'Xlookup set'!$A$1:$R$1200,7,FALSE)=0,"",VLOOKUP('Xlookup set'!$S649,'Xlookup set'!$A$1:$R$1200,7,FALSE)),"")</f>
        <v/>
      </c>
      <c r="G649" t="str">
        <f>IFERROR(IF(VLOOKUP('Xlookup set'!$S649,'Xlookup set'!$A$1:$R$1200,8,FALSE)=0,"",VLOOKUP('Xlookup set'!$S649,'Xlookup set'!$A$1:$R$1200,8,FALSE)),"")</f>
        <v/>
      </c>
      <c r="H649" s="89" t="str">
        <f>IFERROR(IF(VLOOKUP('Xlookup set'!$S649,'Xlookup set'!$A$1:$R$1200,9,FALSE)=0,"",VLOOKUP('Xlookup set'!$S649,'Xlookup set'!$A$1:$R$1200,9,FALSE)),"")</f>
        <v/>
      </c>
      <c r="I649" t="str">
        <f>IFERROR(IF(VLOOKUP('Xlookup set'!$S649,'Xlookup set'!$A$1:$R$1200,10,FALSE)=0,"",VLOOKUP('Xlookup set'!$S649,'Xlookup set'!$A$1:$R$1200,10,FALSE)),"")</f>
        <v/>
      </c>
      <c r="J649" t="str">
        <f>IFERROR(IF(VLOOKUP('Xlookup set'!$S649,'Xlookup set'!$A$1:$R$1200,11,FALSE)=0,"",VLOOKUP('Xlookup set'!$S649,'Xlookup set'!$A$1:$R$1200,11,FALSE)),"")</f>
        <v/>
      </c>
      <c r="K649" t="str">
        <f>IFERROR(IF(VLOOKUP('Xlookup set'!$S649,'Xlookup set'!$A$1:$R$1200,12,FALSE)=0,"",VLOOKUP('Xlookup set'!$S649,'Xlookup set'!$A$1:$R$1200,12,FALSE)),"")</f>
        <v/>
      </c>
      <c r="L649" t="str">
        <f>IFERROR(IF(VLOOKUP('Xlookup set'!$S649,'Xlookup set'!$A$1:$R$1200,13,FALSE)=0,"",VLOOKUP('Xlookup set'!$S649,'Xlookup set'!$A$1:$R$1200,13,FALSE)),"")</f>
        <v/>
      </c>
      <c r="M649" t="str">
        <f>IFERROR(IF(VLOOKUP('Xlookup set'!$S649,'Xlookup set'!$A$1:$R$1200,14,FALSE)=0,"",VLOOKUP('Xlookup set'!$S649,'Xlookup set'!$A$1:$R$1200,14,FALSE)),"")</f>
        <v/>
      </c>
      <c r="N649" t="str">
        <f>IFERROR(IF(VLOOKUP('Xlookup set'!$S649,'Xlookup set'!$A$1:$R$1200,15,FALSE)=0,"",VLOOKUP('Xlookup set'!$S649,'Xlookup set'!$A$1:$R$1200,15,FALSE)),"")</f>
        <v/>
      </c>
      <c r="O649" t="str">
        <f>IFERROR(IF(VLOOKUP('Xlookup set'!$S649,'Xlookup set'!$A$1:$R$1200,16,FALSE)=0,"",VLOOKUP('Xlookup set'!$S649,'Xlookup set'!$A$1:$R$1200,16,FALSE)),"")</f>
        <v/>
      </c>
      <c r="P649" t="str">
        <f t="array" aca="1" ref="P649" ca="1">IFERROR(Y2IF(VLOOKUP('Xlookup set'!$S649,'Xlookup set'!$A$1:$R$1200,17,FALSE)=0,"",VLOOKUP('Xlookup set'!$S649,'Xlookup set'!$A$1:$R$1200,17,FALSE)),"")</f>
        <v/>
      </c>
      <c r="Q649" t="str">
        <f>IFERROR(IF(VLOOKUP('Xlookup set'!$S649,'Xlookup set'!$A$1:$R$1200,18,FALSE)=0,"",VLOOKUP('Xlookup set'!$S649,'Xlookup set'!$A$1:$R$1200,18,FALSE)),"")</f>
        <v/>
      </c>
    </row>
    <row r="650" spans="1:17">
      <c r="A650" t="str">
        <f>IFERROR(VLOOKUP('Xlookup set'!$S650,'Xlookup set'!$A$1:$R$1200,2,FALSE),"")</f>
        <v/>
      </c>
      <c r="B650" t="str">
        <f>IF(I650&lt;&gt;"",ドッグキャリー!$I$2,"")</f>
        <v/>
      </c>
      <c r="C650" t="str">
        <f t="shared" si="22"/>
        <v/>
      </c>
      <c r="D650" t="str">
        <f t="shared" si="23"/>
        <v/>
      </c>
      <c r="E650" t="str">
        <f>IFERROR(IF(VLOOKUP('Xlookup set'!$S650,'Xlookup set'!$A$1:$R$1200,6,FALSE)=0,"",VLOOKUP('Xlookup set'!$S650,'Xlookup set'!$A$1:$R$1200,6,FALSE)),"")</f>
        <v/>
      </c>
      <c r="F650" t="str">
        <f t="array" aca="1" ref="F650" ca="1">IFERROR(F(VLOOKUP('Xlookup set'!$S650,'Xlookup set'!$A$1:$R$1200,7,FALSE)=0,"",VLOOKUP('Xlookup set'!$S650,'Xlookup set'!$A$1:$R$1200,7,FALSE)),"")</f>
        <v/>
      </c>
      <c r="G650" t="str">
        <f>IFERROR(IF(VLOOKUP('Xlookup set'!$S650,'Xlookup set'!$A$1:$R$1200,8,FALSE)=0,"",VLOOKUP('Xlookup set'!$S650,'Xlookup set'!$A$1:$R$1200,8,FALSE)),"")</f>
        <v/>
      </c>
      <c r="H650" s="89" t="str">
        <f>IFERROR(IF(VLOOKUP('Xlookup set'!$S650,'Xlookup set'!$A$1:$R$1200,9,FALSE)=0,"",VLOOKUP('Xlookup set'!$S650,'Xlookup set'!$A$1:$R$1200,9,FALSE)),"")</f>
        <v/>
      </c>
      <c r="I650" t="str">
        <f>IFERROR(IF(VLOOKUP('Xlookup set'!$S650,'Xlookup set'!$A$1:$R$1200,10,FALSE)=0,"",VLOOKUP('Xlookup set'!$S650,'Xlookup set'!$A$1:$R$1200,10,FALSE)),"")</f>
        <v/>
      </c>
      <c r="J650" t="str">
        <f>IFERROR(IF(VLOOKUP('Xlookup set'!$S650,'Xlookup set'!$A$1:$R$1200,11,FALSE)=0,"",VLOOKUP('Xlookup set'!$S650,'Xlookup set'!$A$1:$R$1200,11,FALSE)),"")</f>
        <v/>
      </c>
      <c r="K650" t="str">
        <f>IFERROR(IF(VLOOKUP('Xlookup set'!$S650,'Xlookup set'!$A$1:$R$1200,12,FALSE)=0,"",VLOOKUP('Xlookup set'!$S650,'Xlookup set'!$A$1:$R$1200,12,FALSE)),"")</f>
        <v/>
      </c>
      <c r="L650" t="str">
        <f>IFERROR(IF(VLOOKUP('Xlookup set'!$S650,'Xlookup set'!$A$1:$R$1200,13,FALSE)=0,"",VLOOKUP('Xlookup set'!$S650,'Xlookup set'!$A$1:$R$1200,13,FALSE)),"")</f>
        <v/>
      </c>
      <c r="M650" t="str">
        <f>IFERROR(IF(VLOOKUP('Xlookup set'!$S650,'Xlookup set'!$A$1:$R$1200,14,FALSE)=0,"",VLOOKUP('Xlookup set'!$S650,'Xlookup set'!$A$1:$R$1200,14,FALSE)),"")</f>
        <v/>
      </c>
      <c r="N650" t="str">
        <f>IFERROR(IF(VLOOKUP('Xlookup set'!$S650,'Xlookup set'!$A$1:$R$1200,15,FALSE)=0,"",VLOOKUP('Xlookup set'!$S650,'Xlookup set'!$A$1:$R$1200,15,FALSE)),"")</f>
        <v/>
      </c>
      <c r="O650" t="str">
        <f>IFERROR(IF(VLOOKUP('Xlookup set'!$S650,'Xlookup set'!$A$1:$R$1200,16,FALSE)=0,"",VLOOKUP('Xlookup set'!$S650,'Xlookup set'!$A$1:$R$1200,16,FALSE)),"")</f>
        <v/>
      </c>
      <c r="P650" t="str">
        <f t="array" aca="1" ref="P650" ca="1">IFERROR(Y2IF(VLOOKUP('Xlookup set'!$S650,'Xlookup set'!$A$1:$R$1200,17,FALSE)=0,"",VLOOKUP('Xlookup set'!$S650,'Xlookup set'!$A$1:$R$1200,17,FALSE)),"")</f>
        <v/>
      </c>
      <c r="Q650" t="str">
        <f>IFERROR(IF(VLOOKUP('Xlookup set'!$S650,'Xlookup set'!$A$1:$R$1200,18,FALSE)=0,"",VLOOKUP('Xlookup set'!$S650,'Xlookup set'!$A$1:$R$1200,18,FALSE)),"")</f>
        <v/>
      </c>
    </row>
    <row r="651" spans="1:17">
      <c r="A651" t="str">
        <f>IFERROR(VLOOKUP('Xlookup set'!$S651,'Xlookup set'!$A$1:$R$1200,2,FALSE),"")</f>
        <v/>
      </c>
      <c r="B651" t="str">
        <f>IF(I651&lt;&gt;"",ドッグキャリー!$I$2,"")</f>
        <v/>
      </c>
      <c r="C651" t="str">
        <f t="shared" si="22"/>
        <v/>
      </c>
      <c r="D651" t="str">
        <f t="shared" si="23"/>
        <v/>
      </c>
      <c r="E651" t="str">
        <f>IFERROR(IF(VLOOKUP('Xlookup set'!$S651,'Xlookup set'!$A$1:$R$1200,6,FALSE)=0,"",VLOOKUP('Xlookup set'!$S651,'Xlookup set'!$A$1:$R$1200,6,FALSE)),"")</f>
        <v/>
      </c>
      <c r="F651" t="str">
        <f t="array" aca="1" ref="F651" ca="1">IFERROR(F(VLOOKUP('Xlookup set'!$S651,'Xlookup set'!$A$1:$R$1200,7,FALSE)=0,"",VLOOKUP('Xlookup set'!$S651,'Xlookup set'!$A$1:$R$1200,7,FALSE)),"")</f>
        <v/>
      </c>
      <c r="G651" t="str">
        <f>IFERROR(IF(VLOOKUP('Xlookup set'!$S651,'Xlookup set'!$A$1:$R$1200,8,FALSE)=0,"",VLOOKUP('Xlookup set'!$S651,'Xlookup set'!$A$1:$R$1200,8,FALSE)),"")</f>
        <v/>
      </c>
      <c r="H651" s="89" t="str">
        <f>IFERROR(IF(VLOOKUP('Xlookup set'!$S651,'Xlookup set'!$A$1:$R$1200,9,FALSE)=0,"",VLOOKUP('Xlookup set'!$S651,'Xlookup set'!$A$1:$R$1200,9,FALSE)),"")</f>
        <v/>
      </c>
      <c r="I651" t="str">
        <f>IFERROR(IF(VLOOKUP('Xlookup set'!$S651,'Xlookup set'!$A$1:$R$1200,10,FALSE)=0,"",VLOOKUP('Xlookup set'!$S651,'Xlookup set'!$A$1:$R$1200,10,FALSE)),"")</f>
        <v/>
      </c>
      <c r="J651" t="str">
        <f>IFERROR(IF(VLOOKUP('Xlookup set'!$S651,'Xlookup set'!$A$1:$R$1200,11,FALSE)=0,"",VLOOKUP('Xlookup set'!$S651,'Xlookup set'!$A$1:$R$1200,11,FALSE)),"")</f>
        <v/>
      </c>
      <c r="K651" t="str">
        <f>IFERROR(IF(VLOOKUP('Xlookup set'!$S651,'Xlookup set'!$A$1:$R$1200,12,FALSE)=0,"",VLOOKUP('Xlookup set'!$S651,'Xlookup set'!$A$1:$R$1200,12,FALSE)),"")</f>
        <v/>
      </c>
      <c r="L651" t="str">
        <f>IFERROR(IF(VLOOKUP('Xlookup set'!$S651,'Xlookup set'!$A$1:$R$1200,13,FALSE)=0,"",VLOOKUP('Xlookup set'!$S651,'Xlookup set'!$A$1:$R$1200,13,FALSE)),"")</f>
        <v/>
      </c>
      <c r="M651" t="str">
        <f>IFERROR(IF(VLOOKUP('Xlookup set'!$S651,'Xlookup set'!$A$1:$R$1200,14,FALSE)=0,"",VLOOKUP('Xlookup set'!$S651,'Xlookup set'!$A$1:$R$1200,14,FALSE)),"")</f>
        <v/>
      </c>
      <c r="N651" t="str">
        <f>IFERROR(IF(VLOOKUP('Xlookup set'!$S651,'Xlookup set'!$A$1:$R$1200,15,FALSE)=0,"",VLOOKUP('Xlookup set'!$S651,'Xlookup set'!$A$1:$R$1200,15,FALSE)),"")</f>
        <v/>
      </c>
      <c r="O651" t="str">
        <f>IFERROR(IF(VLOOKUP('Xlookup set'!$S651,'Xlookup set'!$A$1:$R$1200,16,FALSE)=0,"",VLOOKUP('Xlookup set'!$S651,'Xlookup set'!$A$1:$R$1200,16,FALSE)),"")</f>
        <v/>
      </c>
      <c r="P651" t="str">
        <f t="array" aca="1" ref="P651" ca="1">IFERROR(Y2IF(VLOOKUP('Xlookup set'!$S651,'Xlookup set'!$A$1:$R$1200,17,FALSE)=0,"",VLOOKUP('Xlookup set'!$S651,'Xlookup set'!$A$1:$R$1200,17,FALSE)),"")</f>
        <v/>
      </c>
      <c r="Q651" t="str">
        <f>IFERROR(IF(VLOOKUP('Xlookup set'!$S651,'Xlookup set'!$A$1:$R$1200,18,FALSE)=0,"",VLOOKUP('Xlookup set'!$S651,'Xlookup set'!$A$1:$R$1200,18,FALSE)),"")</f>
        <v/>
      </c>
    </row>
    <row r="652" spans="1:17">
      <c r="A652" t="str">
        <f>IFERROR(VLOOKUP('Xlookup set'!$S652,'Xlookup set'!$A$1:$R$1200,2,FALSE),"")</f>
        <v/>
      </c>
      <c r="B652" t="str">
        <f>IF(I652&lt;&gt;"",ドッグキャリー!$I$2,"")</f>
        <v/>
      </c>
      <c r="C652" t="str">
        <f t="shared" si="22"/>
        <v/>
      </c>
      <c r="D652" t="str">
        <f t="shared" si="23"/>
        <v/>
      </c>
      <c r="E652" t="str">
        <f>IFERROR(IF(VLOOKUP('Xlookup set'!$S652,'Xlookup set'!$A$1:$R$1200,6,FALSE)=0,"",VLOOKUP('Xlookup set'!$S652,'Xlookup set'!$A$1:$R$1200,6,FALSE)),"")</f>
        <v/>
      </c>
      <c r="F652" t="str">
        <f t="array" aca="1" ref="F652" ca="1">IFERROR(F(VLOOKUP('Xlookup set'!$S652,'Xlookup set'!$A$1:$R$1200,7,FALSE)=0,"",VLOOKUP('Xlookup set'!$S652,'Xlookup set'!$A$1:$R$1200,7,FALSE)),"")</f>
        <v/>
      </c>
      <c r="G652" t="str">
        <f>IFERROR(IF(VLOOKUP('Xlookup set'!$S652,'Xlookup set'!$A$1:$R$1200,8,FALSE)=0,"",VLOOKUP('Xlookup set'!$S652,'Xlookup set'!$A$1:$R$1200,8,FALSE)),"")</f>
        <v/>
      </c>
      <c r="H652" s="89" t="str">
        <f>IFERROR(IF(VLOOKUP('Xlookup set'!$S652,'Xlookup set'!$A$1:$R$1200,9,FALSE)=0,"",VLOOKUP('Xlookup set'!$S652,'Xlookup set'!$A$1:$R$1200,9,FALSE)),"")</f>
        <v/>
      </c>
      <c r="I652" t="str">
        <f>IFERROR(IF(VLOOKUP('Xlookup set'!$S652,'Xlookup set'!$A$1:$R$1200,10,FALSE)=0,"",VLOOKUP('Xlookup set'!$S652,'Xlookup set'!$A$1:$R$1200,10,FALSE)),"")</f>
        <v/>
      </c>
      <c r="J652" t="str">
        <f>IFERROR(IF(VLOOKUP('Xlookup set'!$S652,'Xlookup set'!$A$1:$R$1200,11,FALSE)=0,"",VLOOKUP('Xlookup set'!$S652,'Xlookup set'!$A$1:$R$1200,11,FALSE)),"")</f>
        <v/>
      </c>
      <c r="K652" t="str">
        <f>IFERROR(IF(VLOOKUP('Xlookup set'!$S652,'Xlookup set'!$A$1:$R$1200,12,FALSE)=0,"",VLOOKUP('Xlookup set'!$S652,'Xlookup set'!$A$1:$R$1200,12,FALSE)),"")</f>
        <v/>
      </c>
      <c r="L652" t="str">
        <f>IFERROR(IF(VLOOKUP('Xlookup set'!$S652,'Xlookup set'!$A$1:$R$1200,13,FALSE)=0,"",VLOOKUP('Xlookup set'!$S652,'Xlookup set'!$A$1:$R$1200,13,FALSE)),"")</f>
        <v/>
      </c>
      <c r="M652" t="str">
        <f>IFERROR(IF(VLOOKUP('Xlookup set'!$S652,'Xlookup set'!$A$1:$R$1200,14,FALSE)=0,"",VLOOKUP('Xlookup set'!$S652,'Xlookup set'!$A$1:$R$1200,14,FALSE)),"")</f>
        <v/>
      </c>
      <c r="N652" t="str">
        <f>IFERROR(IF(VLOOKUP('Xlookup set'!$S652,'Xlookup set'!$A$1:$R$1200,15,FALSE)=0,"",VLOOKUP('Xlookup set'!$S652,'Xlookup set'!$A$1:$R$1200,15,FALSE)),"")</f>
        <v/>
      </c>
      <c r="O652" t="str">
        <f>IFERROR(IF(VLOOKUP('Xlookup set'!$S652,'Xlookup set'!$A$1:$R$1200,16,FALSE)=0,"",VLOOKUP('Xlookup set'!$S652,'Xlookup set'!$A$1:$R$1200,16,FALSE)),"")</f>
        <v/>
      </c>
      <c r="P652" t="str">
        <f t="array" aca="1" ref="P652" ca="1">IFERROR(Y2IF(VLOOKUP('Xlookup set'!$S652,'Xlookup set'!$A$1:$R$1200,17,FALSE)=0,"",VLOOKUP('Xlookup set'!$S652,'Xlookup set'!$A$1:$R$1200,17,FALSE)),"")</f>
        <v/>
      </c>
      <c r="Q652" t="str">
        <f>IFERROR(IF(VLOOKUP('Xlookup set'!$S652,'Xlookup set'!$A$1:$R$1200,18,FALSE)=0,"",VLOOKUP('Xlookup set'!$S652,'Xlookup set'!$A$1:$R$1200,18,FALSE)),"")</f>
        <v/>
      </c>
    </row>
    <row r="653" spans="1:17">
      <c r="A653" t="str">
        <f>IFERROR(VLOOKUP('Xlookup set'!$S653,'Xlookup set'!$A$1:$R$1200,2,FALSE),"")</f>
        <v/>
      </c>
      <c r="B653" t="str">
        <f>IF(I653&lt;&gt;"",ドッグキャリー!$I$2,"")</f>
        <v/>
      </c>
      <c r="C653" t="str">
        <f t="shared" si="22"/>
        <v/>
      </c>
      <c r="D653" t="str">
        <f t="shared" si="23"/>
        <v/>
      </c>
      <c r="E653" t="str">
        <f>IFERROR(IF(VLOOKUP('Xlookup set'!$S653,'Xlookup set'!$A$1:$R$1200,6,FALSE)=0,"",VLOOKUP('Xlookup set'!$S653,'Xlookup set'!$A$1:$R$1200,6,FALSE)),"")</f>
        <v/>
      </c>
      <c r="F653" t="str">
        <f t="array" aca="1" ref="F653" ca="1">IFERROR(F(VLOOKUP('Xlookup set'!$S653,'Xlookup set'!$A$1:$R$1200,7,FALSE)=0,"",VLOOKUP('Xlookup set'!$S653,'Xlookup set'!$A$1:$R$1200,7,FALSE)),"")</f>
        <v/>
      </c>
      <c r="G653" t="str">
        <f>IFERROR(IF(VLOOKUP('Xlookup set'!$S653,'Xlookup set'!$A$1:$R$1200,8,FALSE)=0,"",VLOOKUP('Xlookup set'!$S653,'Xlookup set'!$A$1:$R$1200,8,FALSE)),"")</f>
        <v/>
      </c>
      <c r="H653" s="89" t="str">
        <f>IFERROR(IF(VLOOKUP('Xlookup set'!$S653,'Xlookup set'!$A$1:$R$1200,9,FALSE)=0,"",VLOOKUP('Xlookup set'!$S653,'Xlookup set'!$A$1:$R$1200,9,FALSE)),"")</f>
        <v/>
      </c>
      <c r="I653" t="str">
        <f>IFERROR(IF(VLOOKUP('Xlookup set'!$S653,'Xlookup set'!$A$1:$R$1200,10,FALSE)=0,"",VLOOKUP('Xlookup set'!$S653,'Xlookup set'!$A$1:$R$1200,10,FALSE)),"")</f>
        <v/>
      </c>
      <c r="J653" t="str">
        <f>IFERROR(IF(VLOOKUP('Xlookup set'!$S653,'Xlookup set'!$A$1:$R$1200,11,FALSE)=0,"",VLOOKUP('Xlookup set'!$S653,'Xlookup set'!$A$1:$R$1200,11,FALSE)),"")</f>
        <v/>
      </c>
      <c r="K653" t="str">
        <f>IFERROR(IF(VLOOKUP('Xlookup set'!$S653,'Xlookup set'!$A$1:$R$1200,12,FALSE)=0,"",VLOOKUP('Xlookup set'!$S653,'Xlookup set'!$A$1:$R$1200,12,FALSE)),"")</f>
        <v/>
      </c>
      <c r="L653" t="str">
        <f>IFERROR(IF(VLOOKUP('Xlookup set'!$S653,'Xlookup set'!$A$1:$R$1200,13,FALSE)=0,"",VLOOKUP('Xlookup set'!$S653,'Xlookup set'!$A$1:$R$1200,13,FALSE)),"")</f>
        <v/>
      </c>
      <c r="M653" t="str">
        <f>IFERROR(IF(VLOOKUP('Xlookup set'!$S653,'Xlookup set'!$A$1:$R$1200,14,FALSE)=0,"",VLOOKUP('Xlookup set'!$S653,'Xlookup set'!$A$1:$R$1200,14,FALSE)),"")</f>
        <v/>
      </c>
      <c r="N653" t="str">
        <f>IFERROR(IF(VLOOKUP('Xlookup set'!$S653,'Xlookup set'!$A$1:$R$1200,15,FALSE)=0,"",VLOOKUP('Xlookup set'!$S653,'Xlookup set'!$A$1:$R$1200,15,FALSE)),"")</f>
        <v/>
      </c>
      <c r="O653" t="str">
        <f>IFERROR(IF(VLOOKUP('Xlookup set'!$S653,'Xlookup set'!$A$1:$R$1200,16,FALSE)=0,"",VLOOKUP('Xlookup set'!$S653,'Xlookup set'!$A$1:$R$1200,16,FALSE)),"")</f>
        <v/>
      </c>
      <c r="P653" t="str">
        <f t="array" aca="1" ref="P653" ca="1">IFERROR(Y2IF(VLOOKUP('Xlookup set'!$S653,'Xlookup set'!$A$1:$R$1200,17,FALSE)=0,"",VLOOKUP('Xlookup set'!$S653,'Xlookup set'!$A$1:$R$1200,17,FALSE)),"")</f>
        <v/>
      </c>
      <c r="Q653" t="str">
        <f>IFERROR(IF(VLOOKUP('Xlookup set'!$S653,'Xlookup set'!$A$1:$R$1200,18,FALSE)=0,"",VLOOKUP('Xlookup set'!$S653,'Xlookup set'!$A$1:$R$1200,18,FALSE)),"")</f>
        <v/>
      </c>
    </row>
    <row r="654" spans="1:17">
      <c r="A654" t="str">
        <f>IFERROR(VLOOKUP('Xlookup set'!$S654,'Xlookup set'!$A$1:$R$1200,2,FALSE),"")</f>
        <v/>
      </c>
      <c r="B654" t="str">
        <f>IF(I654&lt;&gt;"",ドッグキャリー!$I$2,"")</f>
        <v/>
      </c>
      <c r="C654" t="str">
        <f t="shared" si="22"/>
        <v/>
      </c>
      <c r="D654" t="str">
        <f t="shared" si="23"/>
        <v/>
      </c>
      <c r="E654" t="str">
        <f>IFERROR(IF(VLOOKUP('Xlookup set'!$S654,'Xlookup set'!$A$1:$R$1200,6,FALSE)=0,"",VLOOKUP('Xlookup set'!$S654,'Xlookup set'!$A$1:$R$1200,6,FALSE)),"")</f>
        <v/>
      </c>
      <c r="F654" t="str">
        <f t="array" aca="1" ref="F654" ca="1">IFERROR(F(VLOOKUP('Xlookup set'!$S654,'Xlookup set'!$A$1:$R$1200,7,FALSE)=0,"",VLOOKUP('Xlookup set'!$S654,'Xlookup set'!$A$1:$R$1200,7,FALSE)),"")</f>
        <v/>
      </c>
      <c r="G654" t="str">
        <f>IFERROR(IF(VLOOKUP('Xlookup set'!$S654,'Xlookup set'!$A$1:$R$1200,8,FALSE)=0,"",VLOOKUP('Xlookup set'!$S654,'Xlookup set'!$A$1:$R$1200,8,FALSE)),"")</f>
        <v/>
      </c>
      <c r="H654" s="89" t="str">
        <f>IFERROR(IF(VLOOKUP('Xlookup set'!$S654,'Xlookup set'!$A$1:$R$1200,9,FALSE)=0,"",VLOOKUP('Xlookup set'!$S654,'Xlookup set'!$A$1:$R$1200,9,FALSE)),"")</f>
        <v/>
      </c>
      <c r="I654" t="str">
        <f>IFERROR(IF(VLOOKUP('Xlookup set'!$S654,'Xlookup set'!$A$1:$R$1200,10,FALSE)=0,"",VLOOKUP('Xlookup set'!$S654,'Xlookup set'!$A$1:$R$1200,10,FALSE)),"")</f>
        <v/>
      </c>
      <c r="J654" t="str">
        <f>IFERROR(IF(VLOOKUP('Xlookup set'!$S654,'Xlookup set'!$A$1:$R$1200,11,FALSE)=0,"",VLOOKUP('Xlookup set'!$S654,'Xlookup set'!$A$1:$R$1200,11,FALSE)),"")</f>
        <v/>
      </c>
      <c r="K654" t="str">
        <f>IFERROR(IF(VLOOKUP('Xlookup set'!$S654,'Xlookup set'!$A$1:$R$1200,12,FALSE)=0,"",VLOOKUP('Xlookup set'!$S654,'Xlookup set'!$A$1:$R$1200,12,FALSE)),"")</f>
        <v/>
      </c>
      <c r="L654" t="str">
        <f>IFERROR(IF(VLOOKUP('Xlookup set'!$S654,'Xlookup set'!$A$1:$R$1200,13,FALSE)=0,"",VLOOKUP('Xlookup set'!$S654,'Xlookup set'!$A$1:$R$1200,13,FALSE)),"")</f>
        <v/>
      </c>
      <c r="M654" t="str">
        <f>IFERROR(IF(VLOOKUP('Xlookup set'!$S654,'Xlookup set'!$A$1:$R$1200,14,FALSE)=0,"",VLOOKUP('Xlookup set'!$S654,'Xlookup set'!$A$1:$R$1200,14,FALSE)),"")</f>
        <v/>
      </c>
      <c r="N654" t="str">
        <f>IFERROR(IF(VLOOKUP('Xlookup set'!$S654,'Xlookup set'!$A$1:$R$1200,15,FALSE)=0,"",VLOOKUP('Xlookup set'!$S654,'Xlookup set'!$A$1:$R$1200,15,FALSE)),"")</f>
        <v/>
      </c>
      <c r="O654" t="str">
        <f>IFERROR(IF(VLOOKUP('Xlookup set'!$S654,'Xlookup set'!$A$1:$R$1200,16,FALSE)=0,"",VLOOKUP('Xlookup set'!$S654,'Xlookup set'!$A$1:$R$1200,16,FALSE)),"")</f>
        <v/>
      </c>
      <c r="P654" t="str">
        <f t="array" aca="1" ref="P654" ca="1">IFERROR(Y2IF(VLOOKUP('Xlookup set'!$S654,'Xlookup set'!$A$1:$R$1200,17,FALSE)=0,"",VLOOKUP('Xlookup set'!$S654,'Xlookup set'!$A$1:$R$1200,17,FALSE)),"")</f>
        <v/>
      </c>
      <c r="Q654" t="str">
        <f>IFERROR(IF(VLOOKUP('Xlookup set'!$S654,'Xlookup set'!$A$1:$R$1200,18,FALSE)=0,"",VLOOKUP('Xlookup set'!$S654,'Xlookup set'!$A$1:$R$1200,18,FALSE)),"")</f>
        <v/>
      </c>
    </row>
    <row r="655" spans="1:17">
      <c r="A655" t="str">
        <f>IFERROR(VLOOKUP('Xlookup set'!$S655,'Xlookup set'!$A$1:$R$1200,2,FALSE),"")</f>
        <v/>
      </c>
      <c r="B655" t="str">
        <f>IF(I655&lt;&gt;"",ドッグキャリー!$I$2,"")</f>
        <v/>
      </c>
      <c r="C655" t="str">
        <f t="shared" si="22"/>
        <v/>
      </c>
      <c r="D655" t="str">
        <f t="shared" si="23"/>
        <v/>
      </c>
      <c r="E655" t="str">
        <f>IFERROR(IF(VLOOKUP('Xlookup set'!$S655,'Xlookup set'!$A$1:$R$1200,6,FALSE)=0,"",VLOOKUP('Xlookup set'!$S655,'Xlookup set'!$A$1:$R$1200,6,FALSE)),"")</f>
        <v/>
      </c>
      <c r="F655" t="str">
        <f t="array" aca="1" ref="F655" ca="1">IFERROR(F(VLOOKUP('Xlookup set'!$S655,'Xlookup set'!$A$1:$R$1200,7,FALSE)=0,"",VLOOKUP('Xlookup set'!$S655,'Xlookup set'!$A$1:$R$1200,7,FALSE)),"")</f>
        <v/>
      </c>
      <c r="G655" t="str">
        <f>IFERROR(IF(VLOOKUP('Xlookup set'!$S655,'Xlookup set'!$A$1:$R$1200,8,FALSE)=0,"",VLOOKUP('Xlookup set'!$S655,'Xlookup set'!$A$1:$R$1200,8,FALSE)),"")</f>
        <v/>
      </c>
      <c r="H655" s="89" t="str">
        <f>IFERROR(IF(VLOOKUP('Xlookup set'!$S655,'Xlookup set'!$A$1:$R$1200,9,FALSE)=0,"",VLOOKUP('Xlookup set'!$S655,'Xlookup set'!$A$1:$R$1200,9,FALSE)),"")</f>
        <v/>
      </c>
      <c r="I655" t="str">
        <f>IFERROR(IF(VLOOKUP('Xlookup set'!$S655,'Xlookup set'!$A$1:$R$1200,10,FALSE)=0,"",VLOOKUP('Xlookup set'!$S655,'Xlookup set'!$A$1:$R$1200,10,FALSE)),"")</f>
        <v/>
      </c>
      <c r="J655" t="str">
        <f>IFERROR(IF(VLOOKUP('Xlookup set'!$S655,'Xlookup set'!$A$1:$R$1200,11,FALSE)=0,"",VLOOKUP('Xlookup set'!$S655,'Xlookup set'!$A$1:$R$1200,11,FALSE)),"")</f>
        <v/>
      </c>
      <c r="K655" t="str">
        <f>IFERROR(IF(VLOOKUP('Xlookup set'!$S655,'Xlookup set'!$A$1:$R$1200,12,FALSE)=0,"",VLOOKUP('Xlookup set'!$S655,'Xlookup set'!$A$1:$R$1200,12,FALSE)),"")</f>
        <v/>
      </c>
      <c r="L655" t="str">
        <f>IFERROR(IF(VLOOKUP('Xlookup set'!$S655,'Xlookup set'!$A$1:$R$1200,13,FALSE)=0,"",VLOOKUP('Xlookup set'!$S655,'Xlookup set'!$A$1:$R$1200,13,FALSE)),"")</f>
        <v/>
      </c>
      <c r="M655" t="str">
        <f>IFERROR(IF(VLOOKUP('Xlookup set'!$S655,'Xlookup set'!$A$1:$R$1200,14,FALSE)=0,"",VLOOKUP('Xlookup set'!$S655,'Xlookup set'!$A$1:$R$1200,14,FALSE)),"")</f>
        <v/>
      </c>
      <c r="N655" t="str">
        <f>IFERROR(IF(VLOOKUP('Xlookup set'!$S655,'Xlookup set'!$A$1:$R$1200,15,FALSE)=0,"",VLOOKUP('Xlookup set'!$S655,'Xlookup set'!$A$1:$R$1200,15,FALSE)),"")</f>
        <v/>
      </c>
      <c r="O655" t="str">
        <f>IFERROR(IF(VLOOKUP('Xlookup set'!$S655,'Xlookup set'!$A$1:$R$1200,16,FALSE)=0,"",VLOOKUP('Xlookup set'!$S655,'Xlookup set'!$A$1:$R$1200,16,FALSE)),"")</f>
        <v/>
      </c>
      <c r="P655" t="str">
        <f t="array" aca="1" ref="P655" ca="1">IFERROR(Y2IF(VLOOKUP('Xlookup set'!$S655,'Xlookup set'!$A$1:$R$1200,17,FALSE)=0,"",VLOOKUP('Xlookup set'!$S655,'Xlookup set'!$A$1:$R$1200,17,FALSE)),"")</f>
        <v/>
      </c>
      <c r="Q655" t="str">
        <f>IFERROR(IF(VLOOKUP('Xlookup set'!$S655,'Xlookup set'!$A$1:$R$1200,18,FALSE)=0,"",VLOOKUP('Xlookup set'!$S655,'Xlookup set'!$A$1:$R$1200,18,FALSE)),"")</f>
        <v/>
      </c>
    </row>
    <row r="656" spans="1:17">
      <c r="A656" t="str">
        <f>IFERROR(VLOOKUP('Xlookup set'!$S656,'Xlookup set'!$A$1:$R$1200,2,FALSE),"")</f>
        <v/>
      </c>
      <c r="B656" t="str">
        <f>IF(I656&lt;&gt;"",ドッグキャリー!$I$2,"")</f>
        <v/>
      </c>
      <c r="C656" t="str">
        <f t="shared" si="22"/>
        <v/>
      </c>
      <c r="D656" t="str">
        <f t="shared" si="23"/>
        <v/>
      </c>
      <c r="E656" t="str">
        <f>IFERROR(IF(VLOOKUP('Xlookup set'!$S656,'Xlookup set'!$A$1:$R$1200,6,FALSE)=0,"",VLOOKUP('Xlookup set'!$S656,'Xlookup set'!$A$1:$R$1200,6,FALSE)),"")</f>
        <v/>
      </c>
      <c r="F656" t="str">
        <f t="array" aca="1" ref="F656" ca="1">IFERROR(F(VLOOKUP('Xlookup set'!$S656,'Xlookup set'!$A$1:$R$1200,7,FALSE)=0,"",VLOOKUP('Xlookup set'!$S656,'Xlookup set'!$A$1:$R$1200,7,FALSE)),"")</f>
        <v/>
      </c>
      <c r="G656" t="str">
        <f>IFERROR(IF(VLOOKUP('Xlookup set'!$S656,'Xlookup set'!$A$1:$R$1200,8,FALSE)=0,"",VLOOKUP('Xlookup set'!$S656,'Xlookup set'!$A$1:$R$1200,8,FALSE)),"")</f>
        <v/>
      </c>
      <c r="H656" s="89" t="str">
        <f>IFERROR(IF(VLOOKUP('Xlookup set'!$S656,'Xlookup set'!$A$1:$R$1200,9,FALSE)=0,"",VLOOKUP('Xlookup set'!$S656,'Xlookup set'!$A$1:$R$1200,9,FALSE)),"")</f>
        <v/>
      </c>
      <c r="I656" t="str">
        <f>IFERROR(IF(VLOOKUP('Xlookup set'!$S656,'Xlookup set'!$A$1:$R$1200,10,FALSE)=0,"",VLOOKUP('Xlookup set'!$S656,'Xlookup set'!$A$1:$R$1200,10,FALSE)),"")</f>
        <v/>
      </c>
      <c r="J656" t="str">
        <f>IFERROR(IF(VLOOKUP('Xlookup set'!$S656,'Xlookup set'!$A$1:$R$1200,11,FALSE)=0,"",VLOOKUP('Xlookup set'!$S656,'Xlookup set'!$A$1:$R$1200,11,FALSE)),"")</f>
        <v/>
      </c>
      <c r="K656" t="str">
        <f>IFERROR(IF(VLOOKUP('Xlookup set'!$S656,'Xlookup set'!$A$1:$R$1200,12,FALSE)=0,"",VLOOKUP('Xlookup set'!$S656,'Xlookup set'!$A$1:$R$1200,12,FALSE)),"")</f>
        <v/>
      </c>
      <c r="L656" t="str">
        <f>IFERROR(IF(VLOOKUP('Xlookup set'!$S656,'Xlookup set'!$A$1:$R$1200,13,FALSE)=0,"",VLOOKUP('Xlookup set'!$S656,'Xlookup set'!$A$1:$R$1200,13,FALSE)),"")</f>
        <v/>
      </c>
      <c r="M656" t="str">
        <f>IFERROR(IF(VLOOKUP('Xlookup set'!$S656,'Xlookup set'!$A$1:$R$1200,14,FALSE)=0,"",VLOOKUP('Xlookup set'!$S656,'Xlookup set'!$A$1:$R$1200,14,FALSE)),"")</f>
        <v/>
      </c>
      <c r="N656" t="str">
        <f>IFERROR(IF(VLOOKUP('Xlookup set'!$S656,'Xlookup set'!$A$1:$R$1200,15,FALSE)=0,"",VLOOKUP('Xlookup set'!$S656,'Xlookup set'!$A$1:$R$1200,15,FALSE)),"")</f>
        <v/>
      </c>
      <c r="O656" t="str">
        <f>IFERROR(IF(VLOOKUP('Xlookup set'!$S656,'Xlookup set'!$A$1:$R$1200,16,FALSE)=0,"",VLOOKUP('Xlookup set'!$S656,'Xlookup set'!$A$1:$R$1200,16,FALSE)),"")</f>
        <v/>
      </c>
      <c r="P656" t="str">
        <f t="array" aca="1" ref="P656" ca="1">IFERROR(Y2IF(VLOOKUP('Xlookup set'!$S656,'Xlookup set'!$A$1:$R$1200,17,FALSE)=0,"",VLOOKUP('Xlookup set'!$S656,'Xlookup set'!$A$1:$R$1200,17,FALSE)),"")</f>
        <v/>
      </c>
      <c r="Q656" t="str">
        <f>IFERROR(IF(VLOOKUP('Xlookup set'!$S656,'Xlookup set'!$A$1:$R$1200,18,FALSE)=0,"",VLOOKUP('Xlookup set'!$S656,'Xlookup set'!$A$1:$R$1200,18,FALSE)),"")</f>
        <v/>
      </c>
    </row>
    <row r="657" spans="1:17">
      <c r="A657" t="str">
        <f>IFERROR(VLOOKUP('Xlookup set'!$S657,'Xlookup set'!$A$1:$R$1200,2,FALSE),"")</f>
        <v/>
      </c>
      <c r="B657" t="str">
        <f>IF(I657&lt;&gt;"",ドッグキャリー!$I$2,"")</f>
        <v/>
      </c>
      <c r="C657" t="str">
        <f t="shared" si="22"/>
        <v/>
      </c>
      <c r="D657" t="str">
        <f t="shared" si="23"/>
        <v/>
      </c>
      <c r="E657" t="str">
        <f>IFERROR(IF(VLOOKUP('Xlookup set'!$S657,'Xlookup set'!$A$1:$R$1200,6,FALSE)=0,"",VLOOKUP('Xlookup set'!$S657,'Xlookup set'!$A$1:$R$1200,6,FALSE)),"")</f>
        <v/>
      </c>
      <c r="F657" t="str">
        <f t="array" aca="1" ref="F657" ca="1">IFERROR(F(VLOOKUP('Xlookup set'!$S657,'Xlookup set'!$A$1:$R$1200,7,FALSE)=0,"",VLOOKUP('Xlookup set'!$S657,'Xlookup set'!$A$1:$R$1200,7,FALSE)),"")</f>
        <v/>
      </c>
      <c r="G657" t="str">
        <f>IFERROR(IF(VLOOKUP('Xlookup set'!$S657,'Xlookup set'!$A$1:$R$1200,8,FALSE)=0,"",VLOOKUP('Xlookup set'!$S657,'Xlookup set'!$A$1:$R$1200,8,FALSE)),"")</f>
        <v/>
      </c>
      <c r="H657" s="89" t="str">
        <f>IFERROR(IF(VLOOKUP('Xlookup set'!$S657,'Xlookup set'!$A$1:$R$1200,9,FALSE)=0,"",VLOOKUP('Xlookup set'!$S657,'Xlookup set'!$A$1:$R$1200,9,FALSE)),"")</f>
        <v/>
      </c>
      <c r="I657" t="str">
        <f>IFERROR(IF(VLOOKUP('Xlookup set'!$S657,'Xlookup set'!$A$1:$R$1200,10,FALSE)=0,"",VLOOKUP('Xlookup set'!$S657,'Xlookup set'!$A$1:$R$1200,10,FALSE)),"")</f>
        <v/>
      </c>
      <c r="J657" t="str">
        <f>IFERROR(IF(VLOOKUP('Xlookup set'!$S657,'Xlookup set'!$A$1:$R$1200,11,FALSE)=0,"",VLOOKUP('Xlookup set'!$S657,'Xlookup set'!$A$1:$R$1200,11,FALSE)),"")</f>
        <v/>
      </c>
      <c r="K657" t="str">
        <f>IFERROR(IF(VLOOKUP('Xlookup set'!$S657,'Xlookup set'!$A$1:$R$1200,12,FALSE)=0,"",VLOOKUP('Xlookup set'!$S657,'Xlookup set'!$A$1:$R$1200,12,FALSE)),"")</f>
        <v/>
      </c>
      <c r="L657" t="str">
        <f>IFERROR(IF(VLOOKUP('Xlookup set'!$S657,'Xlookup set'!$A$1:$R$1200,13,FALSE)=0,"",VLOOKUP('Xlookup set'!$S657,'Xlookup set'!$A$1:$R$1200,13,FALSE)),"")</f>
        <v/>
      </c>
      <c r="M657" t="str">
        <f>IFERROR(IF(VLOOKUP('Xlookup set'!$S657,'Xlookup set'!$A$1:$R$1200,14,FALSE)=0,"",VLOOKUP('Xlookup set'!$S657,'Xlookup set'!$A$1:$R$1200,14,FALSE)),"")</f>
        <v/>
      </c>
      <c r="N657" t="str">
        <f>IFERROR(IF(VLOOKUP('Xlookup set'!$S657,'Xlookup set'!$A$1:$R$1200,15,FALSE)=0,"",VLOOKUP('Xlookup set'!$S657,'Xlookup set'!$A$1:$R$1200,15,FALSE)),"")</f>
        <v/>
      </c>
      <c r="O657" t="str">
        <f>IFERROR(IF(VLOOKUP('Xlookup set'!$S657,'Xlookup set'!$A$1:$R$1200,16,FALSE)=0,"",VLOOKUP('Xlookup set'!$S657,'Xlookup set'!$A$1:$R$1200,16,FALSE)),"")</f>
        <v/>
      </c>
      <c r="P657" t="str">
        <f t="array" aca="1" ref="P657" ca="1">IFERROR(Y2IF(VLOOKUP('Xlookup set'!$S657,'Xlookup set'!$A$1:$R$1200,17,FALSE)=0,"",VLOOKUP('Xlookup set'!$S657,'Xlookup set'!$A$1:$R$1200,17,FALSE)),"")</f>
        <v/>
      </c>
      <c r="Q657" t="str">
        <f>IFERROR(IF(VLOOKUP('Xlookup set'!$S657,'Xlookup set'!$A$1:$R$1200,18,FALSE)=0,"",VLOOKUP('Xlookup set'!$S657,'Xlookup set'!$A$1:$R$1200,18,FALSE)),"")</f>
        <v/>
      </c>
    </row>
    <row r="658" spans="1:17">
      <c r="A658" t="str">
        <f>IFERROR(VLOOKUP('Xlookup set'!$S658,'Xlookup set'!$A$1:$R$1200,2,FALSE),"")</f>
        <v/>
      </c>
      <c r="B658" t="str">
        <f>IF(I658&lt;&gt;"",ドッグキャリー!$I$2,"")</f>
        <v/>
      </c>
      <c r="C658" t="str">
        <f t="shared" si="22"/>
        <v/>
      </c>
      <c r="D658" t="str">
        <f t="shared" si="23"/>
        <v/>
      </c>
      <c r="E658" t="str">
        <f>IFERROR(IF(VLOOKUP('Xlookup set'!$S658,'Xlookup set'!$A$1:$R$1200,6,FALSE)=0,"",VLOOKUP('Xlookup set'!$S658,'Xlookup set'!$A$1:$R$1200,6,FALSE)),"")</f>
        <v/>
      </c>
      <c r="F658" t="str">
        <f t="array" aca="1" ref="F658" ca="1">IFERROR(F(VLOOKUP('Xlookup set'!$S658,'Xlookup set'!$A$1:$R$1200,7,FALSE)=0,"",VLOOKUP('Xlookup set'!$S658,'Xlookup set'!$A$1:$R$1200,7,FALSE)),"")</f>
        <v/>
      </c>
      <c r="G658" t="str">
        <f>IFERROR(IF(VLOOKUP('Xlookup set'!$S658,'Xlookup set'!$A$1:$R$1200,8,FALSE)=0,"",VLOOKUP('Xlookup set'!$S658,'Xlookup set'!$A$1:$R$1200,8,FALSE)),"")</f>
        <v/>
      </c>
      <c r="H658" s="89" t="str">
        <f>IFERROR(IF(VLOOKUP('Xlookup set'!$S658,'Xlookup set'!$A$1:$R$1200,9,FALSE)=0,"",VLOOKUP('Xlookup set'!$S658,'Xlookup set'!$A$1:$R$1200,9,FALSE)),"")</f>
        <v/>
      </c>
      <c r="I658" t="str">
        <f>IFERROR(IF(VLOOKUP('Xlookup set'!$S658,'Xlookup set'!$A$1:$R$1200,10,FALSE)=0,"",VLOOKUP('Xlookup set'!$S658,'Xlookup set'!$A$1:$R$1200,10,FALSE)),"")</f>
        <v/>
      </c>
      <c r="J658" t="str">
        <f>IFERROR(IF(VLOOKUP('Xlookup set'!$S658,'Xlookup set'!$A$1:$R$1200,11,FALSE)=0,"",VLOOKUP('Xlookup set'!$S658,'Xlookup set'!$A$1:$R$1200,11,FALSE)),"")</f>
        <v/>
      </c>
      <c r="K658" t="str">
        <f>IFERROR(IF(VLOOKUP('Xlookup set'!$S658,'Xlookup set'!$A$1:$R$1200,12,FALSE)=0,"",VLOOKUP('Xlookup set'!$S658,'Xlookup set'!$A$1:$R$1200,12,FALSE)),"")</f>
        <v/>
      </c>
      <c r="L658" t="str">
        <f>IFERROR(IF(VLOOKUP('Xlookup set'!$S658,'Xlookup set'!$A$1:$R$1200,13,FALSE)=0,"",VLOOKUP('Xlookup set'!$S658,'Xlookup set'!$A$1:$R$1200,13,FALSE)),"")</f>
        <v/>
      </c>
      <c r="M658" t="str">
        <f>IFERROR(IF(VLOOKUP('Xlookup set'!$S658,'Xlookup set'!$A$1:$R$1200,14,FALSE)=0,"",VLOOKUP('Xlookup set'!$S658,'Xlookup set'!$A$1:$R$1200,14,FALSE)),"")</f>
        <v/>
      </c>
      <c r="N658" t="str">
        <f>IFERROR(IF(VLOOKUP('Xlookup set'!$S658,'Xlookup set'!$A$1:$R$1200,15,FALSE)=0,"",VLOOKUP('Xlookup set'!$S658,'Xlookup set'!$A$1:$R$1200,15,FALSE)),"")</f>
        <v/>
      </c>
      <c r="O658" t="str">
        <f>IFERROR(IF(VLOOKUP('Xlookup set'!$S658,'Xlookup set'!$A$1:$R$1200,16,FALSE)=0,"",VLOOKUP('Xlookup set'!$S658,'Xlookup set'!$A$1:$R$1200,16,FALSE)),"")</f>
        <v/>
      </c>
      <c r="P658" t="str">
        <f t="array" aca="1" ref="P658" ca="1">IFERROR(Y2IF(VLOOKUP('Xlookup set'!$S658,'Xlookup set'!$A$1:$R$1200,17,FALSE)=0,"",VLOOKUP('Xlookup set'!$S658,'Xlookup set'!$A$1:$R$1200,17,FALSE)),"")</f>
        <v/>
      </c>
      <c r="Q658" t="str">
        <f>IFERROR(IF(VLOOKUP('Xlookup set'!$S658,'Xlookup set'!$A$1:$R$1200,18,FALSE)=0,"",VLOOKUP('Xlookup set'!$S658,'Xlookup set'!$A$1:$R$1200,18,FALSE)),"")</f>
        <v/>
      </c>
    </row>
    <row r="659" spans="1:17">
      <c r="A659" t="str">
        <f>IFERROR(VLOOKUP('Xlookup set'!$S659,'Xlookup set'!$A$1:$R$1200,2,FALSE),"")</f>
        <v/>
      </c>
      <c r="B659" t="str">
        <f>IF(I659&lt;&gt;"",ドッグキャリー!$I$2,"")</f>
        <v/>
      </c>
      <c r="C659" t="str">
        <f t="shared" si="22"/>
        <v/>
      </c>
      <c r="D659" t="str">
        <f t="shared" si="23"/>
        <v/>
      </c>
      <c r="E659" t="str">
        <f>IFERROR(IF(VLOOKUP('Xlookup set'!$S659,'Xlookup set'!$A$1:$R$1200,6,FALSE)=0,"",VLOOKUP('Xlookup set'!$S659,'Xlookup set'!$A$1:$R$1200,6,FALSE)),"")</f>
        <v/>
      </c>
      <c r="F659" t="str">
        <f t="array" aca="1" ref="F659" ca="1">IFERROR(F(VLOOKUP('Xlookup set'!$S659,'Xlookup set'!$A$1:$R$1200,7,FALSE)=0,"",VLOOKUP('Xlookup set'!$S659,'Xlookup set'!$A$1:$R$1200,7,FALSE)),"")</f>
        <v/>
      </c>
      <c r="G659" t="str">
        <f>IFERROR(IF(VLOOKUP('Xlookup set'!$S659,'Xlookup set'!$A$1:$R$1200,8,FALSE)=0,"",VLOOKUP('Xlookup set'!$S659,'Xlookup set'!$A$1:$R$1200,8,FALSE)),"")</f>
        <v/>
      </c>
      <c r="H659" s="89" t="str">
        <f>IFERROR(IF(VLOOKUP('Xlookup set'!$S659,'Xlookup set'!$A$1:$R$1200,9,FALSE)=0,"",VLOOKUP('Xlookup set'!$S659,'Xlookup set'!$A$1:$R$1200,9,FALSE)),"")</f>
        <v/>
      </c>
      <c r="I659" t="str">
        <f>IFERROR(IF(VLOOKUP('Xlookup set'!$S659,'Xlookup set'!$A$1:$R$1200,10,FALSE)=0,"",VLOOKUP('Xlookup set'!$S659,'Xlookup set'!$A$1:$R$1200,10,FALSE)),"")</f>
        <v/>
      </c>
      <c r="J659" t="str">
        <f>IFERROR(IF(VLOOKUP('Xlookup set'!$S659,'Xlookup set'!$A$1:$R$1200,11,FALSE)=0,"",VLOOKUP('Xlookup set'!$S659,'Xlookup set'!$A$1:$R$1200,11,FALSE)),"")</f>
        <v/>
      </c>
      <c r="K659" t="str">
        <f>IFERROR(IF(VLOOKUP('Xlookup set'!$S659,'Xlookup set'!$A$1:$R$1200,12,FALSE)=0,"",VLOOKUP('Xlookup set'!$S659,'Xlookup set'!$A$1:$R$1200,12,FALSE)),"")</f>
        <v/>
      </c>
      <c r="L659" t="str">
        <f>IFERROR(IF(VLOOKUP('Xlookup set'!$S659,'Xlookup set'!$A$1:$R$1200,13,FALSE)=0,"",VLOOKUP('Xlookup set'!$S659,'Xlookup set'!$A$1:$R$1200,13,FALSE)),"")</f>
        <v/>
      </c>
      <c r="M659" t="str">
        <f>IFERROR(IF(VLOOKUP('Xlookup set'!$S659,'Xlookup set'!$A$1:$R$1200,14,FALSE)=0,"",VLOOKUP('Xlookup set'!$S659,'Xlookup set'!$A$1:$R$1200,14,FALSE)),"")</f>
        <v/>
      </c>
      <c r="N659" t="str">
        <f>IFERROR(IF(VLOOKUP('Xlookup set'!$S659,'Xlookup set'!$A$1:$R$1200,15,FALSE)=0,"",VLOOKUP('Xlookup set'!$S659,'Xlookup set'!$A$1:$R$1200,15,FALSE)),"")</f>
        <v/>
      </c>
      <c r="O659" t="str">
        <f>IFERROR(IF(VLOOKUP('Xlookup set'!$S659,'Xlookup set'!$A$1:$R$1200,16,FALSE)=0,"",VLOOKUP('Xlookup set'!$S659,'Xlookup set'!$A$1:$R$1200,16,FALSE)),"")</f>
        <v/>
      </c>
      <c r="P659" t="str">
        <f t="array" aca="1" ref="P659" ca="1">IFERROR(Y2IF(VLOOKUP('Xlookup set'!$S659,'Xlookup set'!$A$1:$R$1200,17,FALSE)=0,"",VLOOKUP('Xlookup set'!$S659,'Xlookup set'!$A$1:$R$1200,17,FALSE)),"")</f>
        <v/>
      </c>
      <c r="Q659" t="str">
        <f>IFERROR(IF(VLOOKUP('Xlookup set'!$S659,'Xlookup set'!$A$1:$R$1200,18,FALSE)=0,"",VLOOKUP('Xlookup set'!$S659,'Xlookup set'!$A$1:$R$1200,18,FALSE)),"")</f>
        <v/>
      </c>
    </row>
    <row r="660" spans="1:17">
      <c r="A660" t="str">
        <f>IFERROR(VLOOKUP('Xlookup set'!$S660,'Xlookup set'!$A$1:$R$1200,2,FALSE),"")</f>
        <v/>
      </c>
      <c r="B660" t="str">
        <f>IF(I660&lt;&gt;"",ドッグキャリー!$I$2,"")</f>
        <v/>
      </c>
      <c r="C660" t="str">
        <f t="shared" si="22"/>
        <v/>
      </c>
      <c r="D660" t="str">
        <f t="shared" si="23"/>
        <v/>
      </c>
      <c r="E660" t="str">
        <f>IFERROR(IF(VLOOKUP('Xlookup set'!$S660,'Xlookup set'!$A$1:$R$1200,6,FALSE)=0,"",VLOOKUP('Xlookup set'!$S660,'Xlookup set'!$A$1:$R$1200,6,FALSE)),"")</f>
        <v/>
      </c>
      <c r="F660" t="str">
        <f t="array" aca="1" ref="F660" ca="1">IFERROR(F(VLOOKUP('Xlookup set'!$S660,'Xlookup set'!$A$1:$R$1200,7,FALSE)=0,"",VLOOKUP('Xlookup set'!$S660,'Xlookup set'!$A$1:$R$1200,7,FALSE)),"")</f>
        <v/>
      </c>
      <c r="G660" t="str">
        <f>IFERROR(IF(VLOOKUP('Xlookup set'!$S660,'Xlookup set'!$A$1:$R$1200,8,FALSE)=0,"",VLOOKUP('Xlookup set'!$S660,'Xlookup set'!$A$1:$R$1200,8,FALSE)),"")</f>
        <v/>
      </c>
      <c r="H660" s="89" t="str">
        <f>IFERROR(IF(VLOOKUP('Xlookup set'!$S660,'Xlookup set'!$A$1:$R$1200,9,FALSE)=0,"",VLOOKUP('Xlookup set'!$S660,'Xlookup set'!$A$1:$R$1200,9,FALSE)),"")</f>
        <v/>
      </c>
      <c r="I660" t="str">
        <f>IFERROR(IF(VLOOKUP('Xlookup set'!$S660,'Xlookup set'!$A$1:$R$1200,10,FALSE)=0,"",VLOOKUP('Xlookup set'!$S660,'Xlookup set'!$A$1:$R$1200,10,FALSE)),"")</f>
        <v/>
      </c>
      <c r="J660" t="str">
        <f>IFERROR(IF(VLOOKUP('Xlookup set'!$S660,'Xlookup set'!$A$1:$R$1200,11,FALSE)=0,"",VLOOKUP('Xlookup set'!$S660,'Xlookup set'!$A$1:$R$1200,11,FALSE)),"")</f>
        <v/>
      </c>
      <c r="K660" t="str">
        <f>IFERROR(IF(VLOOKUP('Xlookup set'!$S660,'Xlookup set'!$A$1:$R$1200,12,FALSE)=0,"",VLOOKUP('Xlookup set'!$S660,'Xlookup set'!$A$1:$R$1200,12,FALSE)),"")</f>
        <v/>
      </c>
      <c r="L660" t="str">
        <f>IFERROR(IF(VLOOKUP('Xlookup set'!$S660,'Xlookup set'!$A$1:$R$1200,13,FALSE)=0,"",VLOOKUP('Xlookup set'!$S660,'Xlookup set'!$A$1:$R$1200,13,FALSE)),"")</f>
        <v/>
      </c>
      <c r="M660" t="str">
        <f>IFERROR(IF(VLOOKUP('Xlookup set'!$S660,'Xlookup set'!$A$1:$R$1200,14,FALSE)=0,"",VLOOKUP('Xlookup set'!$S660,'Xlookup set'!$A$1:$R$1200,14,FALSE)),"")</f>
        <v/>
      </c>
      <c r="N660" t="str">
        <f>IFERROR(IF(VLOOKUP('Xlookup set'!$S660,'Xlookup set'!$A$1:$R$1200,15,FALSE)=0,"",VLOOKUP('Xlookup set'!$S660,'Xlookup set'!$A$1:$R$1200,15,FALSE)),"")</f>
        <v/>
      </c>
      <c r="O660" t="str">
        <f>IFERROR(IF(VLOOKUP('Xlookup set'!$S660,'Xlookup set'!$A$1:$R$1200,16,FALSE)=0,"",VLOOKUP('Xlookup set'!$S660,'Xlookup set'!$A$1:$R$1200,16,FALSE)),"")</f>
        <v/>
      </c>
      <c r="P660" t="str">
        <f t="array" aca="1" ref="P660" ca="1">IFERROR(Y2IF(VLOOKUP('Xlookup set'!$S660,'Xlookup set'!$A$1:$R$1200,17,FALSE)=0,"",VLOOKUP('Xlookup set'!$S660,'Xlookup set'!$A$1:$R$1200,17,FALSE)),"")</f>
        <v/>
      </c>
      <c r="Q660" t="str">
        <f>IFERROR(IF(VLOOKUP('Xlookup set'!$S660,'Xlookup set'!$A$1:$R$1200,18,FALSE)=0,"",VLOOKUP('Xlookup set'!$S660,'Xlookup set'!$A$1:$R$1200,18,FALSE)),"")</f>
        <v/>
      </c>
    </row>
    <row r="661" spans="1:17">
      <c r="A661" t="str">
        <f>IFERROR(VLOOKUP('Xlookup set'!$S661,'Xlookup set'!$A$1:$R$1200,2,FALSE),"")</f>
        <v/>
      </c>
      <c r="B661" t="str">
        <f>IF(I661&lt;&gt;"",ドッグキャリー!$I$2,"")</f>
        <v/>
      </c>
      <c r="C661" t="str">
        <f t="shared" si="22"/>
        <v/>
      </c>
      <c r="D661" t="str">
        <f t="shared" si="23"/>
        <v/>
      </c>
      <c r="E661" t="str">
        <f>IFERROR(IF(VLOOKUP('Xlookup set'!$S661,'Xlookup set'!$A$1:$R$1200,6,FALSE)=0,"",VLOOKUP('Xlookup set'!$S661,'Xlookup set'!$A$1:$R$1200,6,FALSE)),"")</f>
        <v/>
      </c>
      <c r="F661" t="str">
        <f t="array" aca="1" ref="F661" ca="1">IFERROR(F(VLOOKUP('Xlookup set'!$S661,'Xlookup set'!$A$1:$R$1200,7,FALSE)=0,"",VLOOKUP('Xlookup set'!$S661,'Xlookup set'!$A$1:$R$1200,7,FALSE)),"")</f>
        <v/>
      </c>
      <c r="G661" t="str">
        <f>IFERROR(IF(VLOOKUP('Xlookup set'!$S661,'Xlookup set'!$A$1:$R$1200,8,FALSE)=0,"",VLOOKUP('Xlookup set'!$S661,'Xlookup set'!$A$1:$R$1200,8,FALSE)),"")</f>
        <v/>
      </c>
      <c r="H661" s="89" t="str">
        <f>IFERROR(IF(VLOOKUP('Xlookup set'!$S661,'Xlookup set'!$A$1:$R$1200,9,FALSE)=0,"",VLOOKUP('Xlookup set'!$S661,'Xlookup set'!$A$1:$R$1200,9,FALSE)),"")</f>
        <v/>
      </c>
      <c r="I661" t="str">
        <f>IFERROR(IF(VLOOKUP('Xlookup set'!$S661,'Xlookup set'!$A$1:$R$1200,10,FALSE)=0,"",VLOOKUP('Xlookup set'!$S661,'Xlookup set'!$A$1:$R$1200,10,FALSE)),"")</f>
        <v/>
      </c>
      <c r="J661" t="str">
        <f>IFERROR(IF(VLOOKUP('Xlookup set'!$S661,'Xlookup set'!$A$1:$R$1200,11,FALSE)=0,"",VLOOKUP('Xlookup set'!$S661,'Xlookup set'!$A$1:$R$1200,11,FALSE)),"")</f>
        <v/>
      </c>
      <c r="K661" t="str">
        <f>IFERROR(IF(VLOOKUP('Xlookup set'!$S661,'Xlookup set'!$A$1:$R$1200,12,FALSE)=0,"",VLOOKUP('Xlookup set'!$S661,'Xlookup set'!$A$1:$R$1200,12,FALSE)),"")</f>
        <v/>
      </c>
      <c r="L661" t="str">
        <f>IFERROR(IF(VLOOKUP('Xlookup set'!$S661,'Xlookup set'!$A$1:$R$1200,13,FALSE)=0,"",VLOOKUP('Xlookup set'!$S661,'Xlookup set'!$A$1:$R$1200,13,FALSE)),"")</f>
        <v/>
      </c>
      <c r="M661" t="str">
        <f>IFERROR(IF(VLOOKUP('Xlookup set'!$S661,'Xlookup set'!$A$1:$R$1200,14,FALSE)=0,"",VLOOKUP('Xlookup set'!$S661,'Xlookup set'!$A$1:$R$1200,14,FALSE)),"")</f>
        <v/>
      </c>
      <c r="N661" t="str">
        <f>IFERROR(IF(VLOOKUP('Xlookup set'!$S661,'Xlookup set'!$A$1:$R$1200,15,FALSE)=0,"",VLOOKUP('Xlookup set'!$S661,'Xlookup set'!$A$1:$R$1200,15,FALSE)),"")</f>
        <v/>
      </c>
      <c r="O661" t="str">
        <f>IFERROR(IF(VLOOKUP('Xlookup set'!$S661,'Xlookup set'!$A$1:$R$1200,16,FALSE)=0,"",VLOOKUP('Xlookup set'!$S661,'Xlookup set'!$A$1:$R$1200,16,FALSE)),"")</f>
        <v/>
      </c>
      <c r="P661" t="str">
        <f t="array" aca="1" ref="P661" ca="1">IFERROR(Y2IF(VLOOKUP('Xlookup set'!$S661,'Xlookup set'!$A$1:$R$1200,17,FALSE)=0,"",VLOOKUP('Xlookup set'!$S661,'Xlookup set'!$A$1:$R$1200,17,FALSE)),"")</f>
        <v/>
      </c>
      <c r="Q661" t="str">
        <f>IFERROR(IF(VLOOKUP('Xlookup set'!$S661,'Xlookup set'!$A$1:$R$1200,18,FALSE)=0,"",VLOOKUP('Xlookup set'!$S661,'Xlookup set'!$A$1:$R$1200,18,FALSE)),"")</f>
        <v/>
      </c>
    </row>
    <row r="662" spans="1:17">
      <c r="A662" t="str">
        <f>IFERROR(VLOOKUP('Xlookup set'!$S662,'Xlookup set'!$A$1:$R$1200,2,FALSE),"")</f>
        <v/>
      </c>
      <c r="B662" t="str">
        <f>IF(I662&lt;&gt;"",ドッグキャリー!$I$2,"")</f>
        <v/>
      </c>
      <c r="C662" t="str">
        <f t="shared" si="22"/>
        <v/>
      </c>
      <c r="D662" t="str">
        <f t="shared" si="23"/>
        <v/>
      </c>
      <c r="E662" t="str">
        <f>IFERROR(IF(VLOOKUP('Xlookup set'!$S662,'Xlookup set'!$A$1:$R$1200,6,FALSE)=0,"",VLOOKUP('Xlookup set'!$S662,'Xlookup set'!$A$1:$R$1200,6,FALSE)),"")</f>
        <v/>
      </c>
      <c r="F662" t="str">
        <f t="array" aca="1" ref="F662" ca="1">IFERROR(F(VLOOKUP('Xlookup set'!$S662,'Xlookup set'!$A$1:$R$1200,7,FALSE)=0,"",VLOOKUP('Xlookup set'!$S662,'Xlookup set'!$A$1:$R$1200,7,FALSE)),"")</f>
        <v/>
      </c>
      <c r="G662" t="str">
        <f>IFERROR(IF(VLOOKUP('Xlookup set'!$S662,'Xlookup set'!$A$1:$R$1200,8,FALSE)=0,"",VLOOKUP('Xlookup set'!$S662,'Xlookup set'!$A$1:$R$1200,8,FALSE)),"")</f>
        <v/>
      </c>
      <c r="H662" s="89" t="str">
        <f>IFERROR(IF(VLOOKUP('Xlookup set'!$S662,'Xlookup set'!$A$1:$R$1200,9,FALSE)=0,"",VLOOKUP('Xlookup set'!$S662,'Xlookup set'!$A$1:$R$1200,9,FALSE)),"")</f>
        <v/>
      </c>
      <c r="I662" t="str">
        <f>IFERROR(IF(VLOOKUP('Xlookup set'!$S662,'Xlookup set'!$A$1:$R$1200,10,FALSE)=0,"",VLOOKUP('Xlookup set'!$S662,'Xlookup set'!$A$1:$R$1200,10,FALSE)),"")</f>
        <v/>
      </c>
      <c r="J662" t="str">
        <f>IFERROR(IF(VLOOKUP('Xlookup set'!$S662,'Xlookup set'!$A$1:$R$1200,11,FALSE)=0,"",VLOOKUP('Xlookup set'!$S662,'Xlookup set'!$A$1:$R$1200,11,FALSE)),"")</f>
        <v/>
      </c>
      <c r="K662" t="str">
        <f>IFERROR(IF(VLOOKUP('Xlookup set'!$S662,'Xlookup set'!$A$1:$R$1200,12,FALSE)=0,"",VLOOKUP('Xlookup set'!$S662,'Xlookup set'!$A$1:$R$1200,12,FALSE)),"")</f>
        <v/>
      </c>
      <c r="L662" t="str">
        <f>IFERROR(IF(VLOOKUP('Xlookup set'!$S662,'Xlookup set'!$A$1:$R$1200,13,FALSE)=0,"",VLOOKUP('Xlookup set'!$S662,'Xlookup set'!$A$1:$R$1200,13,FALSE)),"")</f>
        <v/>
      </c>
      <c r="M662" t="str">
        <f>IFERROR(IF(VLOOKUP('Xlookup set'!$S662,'Xlookup set'!$A$1:$R$1200,14,FALSE)=0,"",VLOOKUP('Xlookup set'!$S662,'Xlookup set'!$A$1:$R$1200,14,FALSE)),"")</f>
        <v/>
      </c>
      <c r="N662" t="str">
        <f>IFERROR(IF(VLOOKUP('Xlookup set'!$S662,'Xlookup set'!$A$1:$R$1200,15,FALSE)=0,"",VLOOKUP('Xlookup set'!$S662,'Xlookup set'!$A$1:$R$1200,15,FALSE)),"")</f>
        <v/>
      </c>
      <c r="O662" t="str">
        <f>IFERROR(IF(VLOOKUP('Xlookup set'!$S662,'Xlookup set'!$A$1:$R$1200,16,FALSE)=0,"",VLOOKUP('Xlookup set'!$S662,'Xlookup set'!$A$1:$R$1200,16,FALSE)),"")</f>
        <v/>
      </c>
      <c r="P662" t="str">
        <f t="array" aca="1" ref="P662" ca="1">IFERROR(Y2IF(VLOOKUP('Xlookup set'!$S662,'Xlookup set'!$A$1:$R$1200,17,FALSE)=0,"",VLOOKUP('Xlookup set'!$S662,'Xlookup set'!$A$1:$R$1200,17,FALSE)),"")</f>
        <v/>
      </c>
      <c r="Q662" t="str">
        <f>IFERROR(IF(VLOOKUP('Xlookup set'!$S662,'Xlookup set'!$A$1:$R$1200,18,FALSE)=0,"",VLOOKUP('Xlookup set'!$S662,'Xlookup set'!$A$1:$R$1200,18,FALSE)),"")</f>
        <v/>
      </c>
    </row>
    <row r="663" spans="1:17">
      <c r="A663" t="str">
        <f>IFERROR(VLOOKUP('Xlookup set'!$S663,'Xlookup set'!$A$1:$R$1200,2,FALSE),"")</f>
        <v/>
      </c>
      <c r="B663" t="str">
        <f>IF(I663&lt;&gt;"",ドッグキャリー!$I$2,"")</f>
        <v/>
      </c>
      <c r="C663" t="str">
        <f t="shared" si="22"/>
        <v/>
      </c>
      <c r="D663" t="str">
        <f t="shared" si="23"/>
        <v/>
      </c>
      <c r="E663" t="str">
        <f>IFERROR(IF(VLOOKUP('Xlookup set'!$S663,'Xlookup set'!$A$1:$R$1200,6,FALSE)=0,"",VLOOKUP('Xlookup set'!$S663,'Xlookup set'!$A$1:$R$1200,6,FALSE)),"")</f>
        <v/>
      </c>
      <c r="F663" t="str">
        <f t="array" aca="1" ref="F663" ca="1">IFERROR(F(VLOOKUP('Xlookup set'!$S663,'Xlookup set'!$A$1:$R$1200,7,FALSE)=0,"",VLOOKUP('Xlookup set'!$S663,'Xlookup set'!$A$1:$R$1200,7,FALSE)),"")</f>
        <v/>
      </c>
      <c r="G663" t="str">
        <f>IFERROR(IF(VLOOKUP('Xlookup set'!$S663,'Xlookup set'!$A$1:$R$1200,8,FALSE)=0,"",VLOOKUP('Xlookup set'!$S663,'Xlookup set'!$A$1:$R$1200,8,FALSE)),"")</f>
        <v/>
      </c>
      <c r="H663" s="89" t="str">
        <f>IFERROR(IF(VLOOKUP('Xlookup set'!$S663,'Xlookup set'!$A$1:$R$1200,9,FALSE)=0,"",VLOOKUP('Xlookup set'!$S663,'Xlookup set'!$A$1:$R$1200,9,FALSE)),"")</f>
        <v/>
      </c>
      <c r="I663" t="str">
        <f>IFERROR(IF(VLOOKUP('Xlookup set'!$S663,'Xlookup set'!$A$1:$R$1200,10,FALSE)=0,"",VLOOKUP('Xlookup set'!$S663,'Xlookup set'!$A$1:$R$1200,10,FALSE)),"")</f>
        <v/>
      </c>
      <c r="J663" t="str">
        <f>IFERROR(IF(VLOOKUP('Xlookup set'!$S663,'Xlookup set'!$A$1:$R$1200,11,FALSE)=0,"",VLOOKUP('Xlookup set'!$S663,'Xlookup set'!$A$1:$R$1200,11,FALSE)),"")</f>
        <v/>
      </c>
      <c r="K663" t="str">
        <f>IFERROR(IF(VLOOKUP('Xlookup set'!$S663,'Xlookup set'!$A$1:$R$1200,12,FALSE)=0,"",VLOOKUP('Xlookup set'!$S663,'Xlookup set'!$A$1:$R$1200,12,FALSE)),"")</f>
        <v/>
      </c>
      <c r="L663" t="str">
        <f>IFERROR(IF(VLOOKUP('Xlookup set'!$S663,'Xlookup set'!$A$1:$R$1200,13,FALSE)=0,"",VLOOKUP('Xlookup set'!$S663,'Xlookup set'!$A$1:$R$1200,13,FALSE)),"")</f>
        <v/>
      </c>
      <c r="M663" t="str">
        <f>IFERROR(IF(VLOOKUP('Xlookup set'!$S663,'Xlookup set'!$A$1:$R$1200,14,FALSE)=0,"",VLOOKUP('Xlookup set'!$S663,'Xlookup set'!$A$1:$R$1200,14,FALSE)),"")</f>
        <v/>
      </c>
      <c r="N663" t="str">
        <f>IFERROR(IF(VLOOKUP('Xlookup set'!$S663,'Xlookup set'!$A$1:$R$1200,15,FALSE)=0,"",VLOOKUP('Xlookup set'!$S663,'Xlookup set'!$A$1:$R$1200,15,FALSE)),"")</f>
        <v/>
      </c>
      <c r="O663" t="str">
        <f>IFERROR(IF(VLOOKUP('Xlookup set'!$S663,'Xlookup set'!$A$1:$R$1200,16,FALSE)=0,"",VLOOKUP('Xlookup set'!$S663,'Xlookup set'!$A$1:$R$1200,16,FALSE)),"")</f>
        <v/>
      </c>
      <c r="P663" t="str">
        <f t="array" aca="1" ref="P663" ca="1">IFERROR(Y2IF(VLOOKUP('Xlookup set'!$S663,'Xlookup set'!$A$1:$R$1200,17,FALSE)=0,"",VLOOKUP('Xlookup set'!$S663,'Xlookup set'!$A$1:$R$1200,17,FALSE)),"")</f>
        <v/>
      </c>
      <c r="Q663" t="str">
        <f>IFERROR(IF(VLOOKUP('Xlookup set'!$S663,'Xlookup set'!$A$1:$R$1200,18,FALSE)=0,"",VLOOKUP('Xlookup set'!$S663,'Xlookup set'!$A$1:$R$1200,18,FALSE)),"")</f>
        <v/>
      </c>
    </row>
    <row r="664" spans="1:17">
      <c r="A664" t="str">
        <f>IFERROR(VLOOKUP('Xlookup set'!$S664,'Xlookup set'!$A$1:$R$1200,2,FALSE),"")</f>
        <v/>
      </c>
      <c r="B664" t="str">
        <f>IF(I664&lt;&gt;"",ドッグキャリー!$I$2,"")</f>
        <v/>
      </c>
      <c r="C664" t="str">
        <f t="shared" si="22"/>
        <v/>
      </c>
      <c r="D664" t="str">
        <f t="shared" si="23"/>
        <v/>
      </c>
      <c r="E664" t="str">
        <f>IFERROR(IF(VLOOKUP('Xlookup set'!$S664,'Xlookup set'!$A$1:$R$1200,6,FALSE)=0,"",VLOOKUP('Xlookup set'!$S664,'Xlookup set'!$A$1:$R$1200,6,FALSE)),"")</f>
        <v/>
      </c>
      <c r="F664" t="str">
        <f t="array" aca="1" ref="F664" ca="1">IFERROR(F(VLOOKUP('Xlookup set'!$S664,'Xlookup set'!$A$1:$R$1200,7,FALSE)=0,"",VLOOKUP('Xlookup set'!$S664,'Xlookup set'!$A$1:$R$1200,7,FALSE)),"")</f>
        <v/>
      </c>
      <c r="G664" t="str">
        <f>IFERROR(IF(VLOOKUP('Xlookup set'!$S664,'Xlookup set'!$A$1:$R$1200,8,FALSE)=0,"",VLOOKUP('Xlookup set'!$S664,'Xlookup set'!$A$1:$R$1200,8,FALSE)),"")</f>
        <v/>
      </c>
      <c r="H664" s="89" t="str">
        <f>IFERROR(IF(VLOOKUP('Xlookup set'!$S664,'Xlookup set'!$A$1:$R$1200,9,FALSE)=0,"",VLOOKUP('Xlookup set'!$S664,'Xlookup set'!$A$1:$R$1200,9,FALSE)),"")</f>
        <v/>
      </c>
      <c r="I664" t="str">
        <f>IFERROR(IF(VLOOKUP('Xlookup set'!$S664,'Xlookup set'!$A$1:$R$1200,10,FALSE)=0,"",VLOOKUP('Xlookup set'!$S664,'Xlookup set'!$A$1:$R$1200,10,FALSE)),"")</f>
        <v/>
      </c>
      <c r="J664" t="str">
        <f>IFERROR(IF(VLOOKUP('Xlookup set'!$S664,'Xlookup set'!$A$1:$R$1200,11,FALSE)=0,"",VLOOKUP('Xlookup set'!$S664,'Xlookup set'!$A$1:$R$1200,11,FALSE)),"")</f>
        <v/>
      </c>
      <c r="K664" t="str">
        <f>IFERROR(IF(VLOOKUP('Xlookup set'!$S664,'Xlookup set'!$A$1:$R$1200,12,FALSE)=0,"",VLOOKUP('Xlookup set'!$S664,'Xlookup set'!$A$1:$R$1200,12,FALSE)),"")</f>
        <v/>
      </c>
      <c r="L664" t="str">
        <f>IFERROR(IF(VLOOKUP('Xlookup set'!$S664,'Xlookup set'!$A$1:$R$1200,13,FALSE)=0,"",VLOOKUP('Xlookup set'!$S664,'Xlookup set'!$A$1:$R$1200,13,FALSE)),"")</f>
        <v/>
      </c>
      <c r="M664" t="str">
        <f>IFERROR(IF(VLOOKUP('Xlookup set'!$S664,'Xlookup set'!$A$1:$R$1200,14,FALSE)=0,"",VLOOKUP('Xlookup set'!$S664,'Xlookup set'!$A$1:$R$1200,14,FALSE)),"")</f>
        <v/>
      </c>
      <c r="N664" t="str">
        <f>IFERROR(IF(VLOOKUP('Xlookup set'!$S664,'Xlookup set'!$A$1:$R$1200,15,FALSE)=0,"",VLOOKUP('Xlookup set'!$S664,'Xlookup set'!$A$1:$R$1200,15,FALSE)),"")</f>
        <v/>
      </c>
      <c r="O664" t="str">
        <f>IFERROR(IF(VLOOKUP('Xlookup set'!$S664,'Xlookup set'!$A$1:$R$1200,16,FALSE)=0,"",VLOOKUP('Xlookup set'!$S664,'Xlookup set'!$A$1:$R$1200,16,FALSE)),"")</f>
        <v/>
      </c>
      <c r="P664" t="str">
        <f t="array" aca="1" ref="P664" ca="1">IFERROR(Y2IF(VLOOKUP('Xlookup set'!$S664,'Xlookup set'!$A$1:$R$1200,17,FALSE)=0,"",VLOOKUP('Xlookup set'!$S664,'Xlookup set'!$A$1:$R$1200,17,FALSE)),"")</f>
        <v/>
      </c>
      <c r="Q664" t="str">
        <f>IFERROR(IF(VLOOKUP('Xlookup set'!$S664,'Xlookup set'!$A$1:$R$1200,18,FALSE)=0,"",VLOOKUP('Xlookup set'!$S664,'Xlookup set'!$A$1:$R$1200,18,FALSE)),"")</f>
        <v/>
      </c>
    </row>
    <row r="665" spans="1:17">
      <c r="A665" t="str">
        <f>IFERROR(VLOOKUP('Xlookup set'!$S665,'Xlookup set'!$A$1:$R$1200,2,FALSE),"")</f>
        <v/>
      </c>
      <c r="B665" t="str">
        <f>IF(I665&lt;&gt;"",ドッグキャリー!$I$2,"")</f>
        <v/>
      </c>
      <c r="C665" t="str">
        <f t="shared" si="22"/>
        <v/>
      </c>
      <c r="D665" t="str">
        <f t="shared" si="23"/>
        <v/>
      </c>
      <c r="E665" t="str">
        <f>IFERROR(IF(VLOOKUP('Xlookup set'!$S665,'Xlookup set'!$A$1:$R$1200,6,FALSE)=0,"",VLOOKUP('Xlookup set'!$S665,'Xlookup set'!$A$1:$R$1200,6,FALSE)),"")</f>
        <v/>
      </c>
      <c r="F665" t="str">
        <f t="array" aca="1" ref="F665" ca="1">IFERROR(F(VLOOKUP('Xlookup set'!$S665,'Xlookup set'!$A$1:$R$1200,7,FALSE)=0,"",VLOOKUP('Xlookup set'!$S665,'Xlookup set'!$A$1:$R$1200,7,FALSE)),"")</f>
        <v/>
      </c>
      <c r="G665" t="str">
        <f>IFERROR(IF(VLOOKUP('Xlookup set'!$S665,'Xlookup set'!$A$1:$R$1200,8,FALSE)=0,"",VLOOKUP('Xlookup set'!$S665,'Xlookup set'!$A$1:$R$1200,8,FALSE)),"")</f>
        <v/>
      </c>
      <c r="H665" s="89" t="str">
        <f>IFERROR(IF(VLOOKUP('Xlookup set'!$S665,'Xlookup set'!$A$1:$R$1200,9,FALSE)=0,"",VLOOKUP('Xlookup set'!$S665,'Xlookup set'!$A$1:$R$1200,9,FALSE)),"")</f>
        <v/>
      </c>
      <c r="I665" t="str">
        <f>IFERROR(IF(VLOOKUP('Xlookup set'!$S665,'Xlookup set'!$A$1:$R$1200,10,FALSE)=0,"",VLOOKUP('Xlookup set'!$S665,'Xlookup set'!$A$1:$R$1200,10,FALSE)),"")</f>
        <v/>
      </c>
      <c r="J665" t="str">
        <f>IFERROR(IF(VLOOKUP('Xlookup set'!$S665,'Xlookup set'!$A$1:$R$1200,11,FALSE)=0,"",VLOOKUP('Xlookup set'!$S665,'Xlookup set'!$A$1:$R$1200,11,FALSE)),"")</f>
        <v/>
      </c>
      <c r="K665" t="str">
        <f>IFERROR(IF(VLOOKUP('Xlookup set'!$S665,'Xlookup set'!$A$1:$R$1200,12,FALSE)=0,"",VLOOKUP('Xlookup set'!$S665,'Xlookup set'!$A$1:$R$1200,12,FALSE)),"")</f>
        <v/>
      </c>
      <c r="L665" t="str">
        <f>IFERROR(IF(VLOOKUP('Xlookup set'!$S665,'Xlookup set'!$A$1:$R$1200,13,FALSE)=0,"",VLOOKUP('Xlookup set'!$S665,'Xlookup set'!$A$1:$R$1200,13,FALSE)),"")</f>
        <v/>
      </c>
      <c r="M665" t="str">
        <f>IFERROR(IF(VLOOKUP('Xlookup set'!$S665,'Xlookup set'!$A$1:$R$1200,14,FALSE)=0,"",VLOOKUP('Xlookup set'!$S665,'Xlookup set'!$A$1:$R$1200,14,FALSE)),"")</f>
        <v/>
      </c>
      <c r="N665" t="str">
        <f>IFERROR(IF(VLOOKUP('Xlookup set'!$S665,'Xlookup set'!$A$1:$R$1200,15,FALSE)=0,"",VLOOKUP('Xlookup set'!$S665,'Xlookup set'!$A$1:$R$1200,15,FALSE)),"")</f>
        <v/>
      </c>
      <c r="O665" t="str">
        <f>IFERROR(IF(VLOOKUP('Xlookup set'!$S665,'Xlookup set'!$A$1:$R$1200,16,FALSE)=0,"",VLOOKUP('Xlookup set'!$S665,'Xlookup set'!$A$1:$R$1200,16,FALSE)),"")</f>
        <v/>
      </c>
      <c r="P665" t="str">
        <f t="array" aca="1" ref="P665" ca="1">IFERROR(Y2IF(VLOOKUP('Xlookup set'!$S665,'Xlookup set'!$A$1:$R$1200,17,FALSE)=0,"",VLOOKUP('Xlookup set'!$S665,'Xlookup set'!$A$1:$R$1200,17,FALSE)),"")</f>
        <v/>
      </c>
      <c r="Q665" t="str">
        <f>IFERROR(IF(VLOOKUP('Xlookup set'!$S665,'Xlookup set'!$A$1:$R$1200,18,FALSE)=0,"",VLOOKUP('Xlookup set'!$S665,'Xlookup set'!$A$1:$R$1200,18,FALSE)),"")</f>
        <v/>
      </c>
    </row>
    <row r="666" spans="1:17">
      <c r="A666" t="str">
        <f>IFERROR(VLOOKUP('Xlookup set'!$S666,'Xlookup set'!$A$1:$R$1200,2,FALSE),"")</f>
        <v/>
      </c>
      <c r="B666" t="str">
        <f>IF(I666&lt;&gt;"",ドッグキャリー!$I$2,"")</f>
        <v/>
      </c>
      <c r="C666" t="str">
        <f t="shared" si="22"/>
        <v/>
      </c>
      <c r="D666" t="str">
        <f t="shared" si="23"/>
        <v/>
      </c>
      <c r="E666" t="str">
        <f>IFERROR(IF(VLOOKUP('Xlookup set'!$S666,'Xlookup set'!$A$1:$R$1200,6,FALSE)=0,"",VLOOKUP('Xlookup set'!$S666,'Xlookup set'!$A$1:$R$1200,6,FALSE)),"")</f>
        <v/>
      </c>
      <c r="F666" t="str">
        <f t="array" aca="1" ref="F666" ca="1">IFERROR(F(VLOOKUP('Xlookup set'!$S666,'Xlookup set'!$A$1:$R$1200,7,FALSE)=0,"",VLOOKUP('Xlookup set'!$S666,'Xlookup set'!$A$1:$R$1200,7,FALSE)),"")</f>
        <v/>
      </c>
      <c r="G666" t="str">
        <f>IFERROR(IF(VLOOKUP('Xlookup set'!$S666,'Xlookup set'!$A$1:$R$1200,8,FALSE)=0,"",VLOOKUP('Xlookup set'!$S666,'Xlookup set'!$A$1:$R$1200,8,FALSE)),"")</f>
        <v/>
      </c>
      <c r="H666" s="89" t="str">
        <f>IFERROR(IF(VLOOKUP('Xlookup set'!$S666,'Xlookup set'!$A$1:$R$1200,9,FALSE)=0,"",VLOOKUP('Xlookup set'!$S666,'Xlookup set'!$A$1:$R$1200,9,FALSE)),"")</f>
        <v/>
      </c>
      <c r="I666" t="str">
        <f>IFERROR(IF(VLOOKUP('Xlookup set'!$S666,'Xlookup set'!$A$1:$R$1200,10,FALSE)=0,"",VLOOKUP('Xlookup set'!$S666,'Xlookup set'!$A$1:$R$1200,10,FALSE)),"")</f>
        <v/>
      </c>
      <c r="J666" t="str">
        <f>IFERROR(IF(VLOOKUP('Xlookup set'!$S666,'Xlookup set'!$A$1:$R$1200,11,FALSE)=0,"",VLOOKUP('Xlookup set'!$S666,'Xlookup set'!$A$1:$R$1200,11,FALSE)),"")</f>
        <v/>
      </c>
      <c r="K666" t="str">
        <f>IFERROR(IF(VLOOKUP('Xlookup set'!$S666,'Xlookup set'!$A$1:$R$1200,12,FALSE)=0,"",VLOOKUP('Xlookup set'!$S666,'Xlookup set'!$A$1:$R$1200,12,FALSE)),"")</f>
        <v/>
      </c>
      <c r="L666" t="str">
        <f>IFERROR(IF(VLOOKUP('Xlookup set'!$S666,'Xlookup set'!$A$1:$R$1200,13,FALSE)=0,"",VLOOKUP('Xlookup set'!$S666,'Xlookup set'!$A$1:$R$1200,13,FALSE)),"")</f>
        <v/>
      </c>
      <c r="M666" t="str">
        <f>IFERROR(IF(VLOOKUP('Xlookup set'!$S666,'Xlookup set'!$A$1:$R$1200,14,FALSE)=0,"",VLOOKUP('Xlookup set'!$S666,'Xlookup set'!$A$1:$R$1200,14,FALSE)),"")</f>
        <v/>
      </c>
      <c r="N666" t="str">
        <f>IFERROR(IF(VLOOKUP('Xlookup set'!$S666,'Xlookup set'!$A$1:$R$1200,15,FALSE)=0,"",VLOOKUP('Xlookup set'!$S666,'Xlookup set'!$A$1:$R$1200,15,FALSE)),"")</f>
        <v/>
      </c>
      <c r="O666" t="str">
        <f>IFERROR(IF(VLOOKUP('Xlookup set'!$S666,'Xlookup set'!$A$1:$R$1200,16,FALSE)=0,"",VLOOKUP('Xlookup set'!$S666,'Xlookup set'!$A$1:$R$1200,16,FALSE)),"")</f>
        <v/>
      </c>
      <c r="P666" t="str">
        <f t="array" aca="1" ref="P666" ca="1">IFERROR(Y2IF(VLOOKUP('Xlookup set'!$S666,'Xlookup set'!$A$1:$R$1200,17,FALSE)=0,"",VLOOKUP('Xlookup set'!$S666,'Xlookup set'!$A$1:$R$1200,17,FALSE)),"")</f>
        <v/>
      </c>
      <c r="Q666" t="str">
        <f>IFERROR(IF(VLOOKUP('Xlookup set'!$S666,'Xlookup set'!$A$1:$R$1200,18,FALSE)=0,"",VLOOKUP('Xlookup set'!$S666,'Xlookup set'!$A$1:$R$1200,18,FALSE)),"")</f>
        <v/>
      </c>
    </row>
    <row r="667" spans="1:17">
      <c r="A667" t="str">
        <f>IFERROR(VLOOKUP('Xlookup set'!$S667,'Xlookup set'!$A$1:$R$1200,2,FALSE),"")</f>
        <v/>
      </c>
      <c r="B667" t="str">
        <f>IF(I667&lt;&gt;"",ドッグキャリー!$I$2,"")</f>
        <v/>
      </c>
      <c r="C667" t="str">
        <f t="shared" si="22"/>
        <v/>
      </c>
      <c r="D667" t="str">
        <f t="shared" si="23"/>
        <v/>
      </c>
      <c r="E667" t="str">
        <f>IFERROR(IF(VLOOKUP('Xlookup set'!$S667,'Xlookup set'!$A$1:$R$1200,6,FALSE)=0,"",VLOOKUP('Xlookup set'!$S667,'Xlookup set'!$A$1:$R$1200,6,FALSE)),"")</f>
        <v/>
      </c>
      <c r="F667" t="str">
        <f t="array" aca="1" ref="F667" ca="1">IFERROR(F(VLOOKUP('Xlookup set'!$S667,'Xlookup set'!$A$1:$R$1200,7,FALSE)=0,"",VLOOKUP('Xlookup set'!$S667,'Xlookup set'!$A$1:$R$1200,7,FALSE)),"")</f>
        <v/>
      </c>
      <c r="G667" t="str">
        <f>IFERROR(IF(VLOOKUP('Xlookup set'!$S667,'Xlookup set'!$A$1:$R$1200,8,FALSE)=0,"",VLOOKUP('Xlookup set'!$S667,'Xlookup set'!$A$1:$R$1200,8,FALSE)),"")</f>
        <v/>
      </c>
      <c r="H667" s="89" t="str">
        <f>IFERROR(IF(VLOOKUP('Xlookup set'!$S667,'Xlookup set'!$A$1:$R$1200,9,FALSE)=0,"",VLOOKUP('Xlookup set'!$S667,'Xlookup set'!$A$1:$R$1200,9,FALSE)),"")</f>
        <v/>
      </c>
      <c r="I667" t="str">
        <f>IFERROR(IF(VLOOKUP('Xlookup set'!$S667,'Xlookup set'!$A$1:$R$1200,10,FALSE)=0,"",VLOOKUP('Xlookup set'!$S667,'Xlookup set'!$A$1:$R$1200,10,FALSE)),"")</f>
        <v/>
      </c>
      <c r="J667" t="str">
        <f>IFERROR(IF(VLOOKUP('Xlookup set'!$S667,'Xlookup set'!$A$1:$R$1200,11,FALSE)=0,"",VLOOKUP('Xlookup set'!$S667,'Xlookup set'!$A$1:$R$1200,11,FALSE)),"")</f>
        <v/>
      </c>
      <c r="K667" t="str">
        <f>IFERROR(IF(VLOOKUP('Xlookup set'!$S667,'Xlookup set'!$A$1:$R$1200,12,FALSE)=0,"",VLOOKUP('Xlookup set'!$S667,'Xlookup set'!$A$1:$R$1200,12,FALSE)),"")</f>
        <v/>
      </c>
      <c r="L667" t="str">
        <f>IFERROR(IF(VLOOKUP('Xlookup set'!$S667,'Xlookup set'!$A$1:$R$1200,13,FALSE)=0,"",VLOOKUP('Xlookup set'!$S667,'Xlookup set'!$A$1:$R$1200,13,FALSE)),"")</f>
        <v/>
      </c>
      <c r="M667" t="str">
        <f>IFERROR(IF(VLOOKUP('Xlookup set'!$S667,'Xlookup set'!$A$1:$R$1200,14,FALSE)=0,"",VLOOKUP('Xlookup set'!$S667,'Xlookup set'!$A$1:$R$1200,14,FALSE)),"")</f>
        <v/>
      </c>
      <c r="N667" t="str">
        <f>IFERROR(IF(VLOOKUP('Xlookup set'!$S667,'Xlookup set'!$A$1:$R$1200,15,FALSE)=0,"",VLOOKUP('Xlookup set'!$S667,'Xlookup set'!$A$1:$R$1200,15,FALSE)),"")</f>
        <v/>
      </c>
      <c r="O667" t="str">
        <f>IFERROR(IF(VLOOKUP('Xlookup set'!$S667,'Xlookup set'!$A$1:$R$1200,16,FALSE)=0,"",VLOOKUP('Xlookup set'!$S667,'Xlookup set'!$A$1:$R$1200,16,FALSE)),"")</f>
        <v/>
      </c>
      <c r="P667" t="str">
        <f t="array" aca="1" ref="P667" ca="1">IFERROR(Y2IF(VLOOKUP('Xlookup set'!$S667,'Xlookup set'!$A$1:$R$1200,17,FALSE)=0,"",VLOOKUP('Xlookup set'!$S667,'Xlookup set'!$A$1:$R$1200,17,FALSE)),"")</f>
        <v/>
      </c>
      <c r="Q667" t="str">
        <f>IFERROR(IF(VLOOKUP('Xlookup set'!$S667,'Xlookup set'!$A$1:$R$1200,18,FALSE)=0,"",VLOOKUP('Xlookup set'!$S667,'Xlookup set'!$A$1:$R$1200,18,FALSE)),"")</f>
        <v/>
      </c>
    </row>
    <row r="668" spans="1:17">
      <c r="A668" t="str">
        <f>IFERROR(VLOOKUP('Xlookup set'!$S668,'Xlookup set'!$A$1:$R$1200,2,FALSE),"")</f>
        <v/>
      </c>
      <c r="B668" t="str">
        <f>IF(I668&lt;&gt;"",ドッグキャリー!$I$2,"")</f>
        <v/>
      </c>
      <c r="C668" t="str">
        <f t="shared" si="22"/>
        <v/>
      </c>
      <c r="D668" t="str">
        <f t="shared" si="23"/>
        <v/>
      </c>
      <c r="E668" t="str">
        <f>IFERROR(IF(VLOOKUP('Xlookup set'!$S668,'Xlookup set'!$A$1:$R$1200,6,FALSE)=0,"",VLOOKUP('Xlookup set'!$S668,'Xlookup set'!$A$1:$R$1200,6,FALSE)),"")</f>
        <v/>
      </c>
      <c r="F668" t="str">
        <f t="array" aca="1" ref="F668" ca="1">IFERROR(F(VLOOKUP('Xlookup set'!$S668,'Xlookup set'!$A$1:$R$1200,7,FALSE)=0,"",VLOOKUP('Xlookup set'!$S668,'Xlookup set'!$A$1:$R$1200,7,FALSE)),"")</f>
        <v/>
      </c>
      <c r="G668" t="str">
        <f>IFERROR(IF(VLOOKUP('Xlookup set'!$S668,'Xlookup set'!$A$1:$R$1200,8,FALSE)=0,"",VLOOKUP('Xlookup set'!$S668,'Xlookup set'!$A$1:$R$1200,8,FALSE)),"")</f>
        <v/>
      </c>
      <c r="H668" s="89" t="str">
        <f>IFERROR(IF(VLOOKUP('Xlookup set'!$S668,'Xlookup set'!$A$1:$R$1200,9,FALSE)=0,"",VLOOKUP('Xlookup set'!$S668,'Xlookup set'!$A$1:$R$1200,9,FALSE)),"")</f>
        <v/>
      </c>
      <c r="I668" t="str">
        <f>IFERROR(IF(VLOOKUP('Xlookup set'!$S668,'Xlookup set'!$A$1:$R$1200,10,FALSE)=0,"",VLOOKUP('Xlookup set'!$S668,'Xlookup set'!$A$1:$R$1200,10,FALSE)),"")</f>
        <v/>
      </c>
      <c r="J668" t="str">
        <f>IFERROR(IF(VLOOKUP('Xlookup set'!$S668,'Xlookup set'!$A$1:$R$1200,11,FALSE)=0,"",VLOOKUP('Xlookup set'!$S668,'Xlookup set'!$A$1:$R$1200,11,FALSE)),"")</f>
        <v/>
      </c>
      <c r="K668" t="str">
        <f>IFERROR(IF(VLOOKUP('Xlookup set'!$S668,'Xlookup set'!$A$1:$R$1200,12,FALSE)=0,"",VLOOKUP('Xlookup set'!$S668,'Xlookup set'!$A$1:$R$1200,12,FALSE)),"")</f>
        <v/>
      </c>
      <c r="L668" t="str">
        <f>IFERROR(IF(VLOOKUP('Xlookup set'!$S668,'Xlookup set'!$A$1:$R$1200,13,FALSE)=0,"",VLOOKUP('Xlookup set'!$S668,'Xlookup set'!$A$1:$R$1200,13,FALSE)),"")</f>
        <v/>
      </c>
      <c r="M668" t="str">
        <f>IFERROR(IF(VLOOKUP('Xlookup set'!$S668,'Xlookup set'!$A$1:$R$1200,14,FALSE)=0,"",VLOOKUP('Xlookup set'!$S668,'Xlookup set'!$A$1:$R$1200,14,FALSE)),"")</f>
        <v/>
      </c>
      <c r="N668" t="str">
        <f>IFERROR(IF(VLOOKUP('Xlookup set'!$S668,'Xlookup set'!$A$1:$R$1200,15,FALSE)=0,"",VLOOKUP('Xlookup set'!$S668,'Xlookup set'!$A$1:$R$1200,15,FALSE)),"")</f>
        <v/>
      </c>
      <c r="O668" t="str">
        <f>IFERROR(IF(VLOOKUP('Xlookup set'!$S668,'Xlookup set'!$A$1:$R$1200,16,FALSE)=0,"",VLOOKUP('Xlookup set'!$S668,'Xlookup set'!$A$1:$R$1200,16,FALSE)),"")</f>
        <v/>
      </c>
      <c r="P668" t="str">
        <f t="array" aca="1" ref="P668" ca="1">IFERROR(Y2IF(VLOOKUP('Xlookup set'!$S668,'Xlookup set'!$A$1:$R$1200,17,FALSE)=0,"",VLOOKUP('Xlookup set'!$S668,'Xlookup set'!$A$1:$R$1200,17,FALSE)),"")</f>
        <v/>
      </c>
      <c r="Q668" t="str">
        <f>IFERROR(IF(VLOOKUP('Xlookup set'!$S668,'Xlookup set'!$A$1:$R$1200,18,FALSE)=0,"",VLOOKUP('Xlookup set'!$S668,'Xlookup set'!$A$1:$R$1200,18,FALSE)),"")</f>
        <v/>
      </c>
    </row>
    <row r="669" spans="1:17">
      <c r="A669" t="str">
        <f>IFERROR(VLOOKUP('Xlookup set'!$S669,'Xlookup set'!$A$1:$R$1200,2,FALSE),"")</f>
        <v/>
      </c>
      <c r="B669" t="str">
        <f>IF(I669&lt;&gt;"",ドッグキャリー!$I$2,"")</f>
        <v/>
      </c>
      <c r="C669" t="str">
        <f t="shared" si="22"/>
        <v/>
      </c>
      <c r="D669" t="str">
        <f t="shared" si="23"/>
        <v/>
      </c>
      <c r="E669" t="str">
        <f>IFERROR(IF(VLOOKUP('Xlookup set'!$S669,'Xlookup set'!$A$1:$R$1200,6,FALSE)=0,"",VLOOKUP('Xlookup set'!$S669,'Xlookup set'!$A$1:$R$1200,6,FALSE)),"")</f>
        <v/>
      </c>
      <c r="F669" t="str">
        <f t="array" aca="1" ref="F669" ca="1">IFERROR(F(VLOOKUP('Xlookup set'!$S669,'Xlookup set'!$A$1:$R$1200,7,FALSE)=0,"",VLOOKUP('Xlookup set'!$S669,'Xlookup set'!$A$1:$R$1200,7,FALSE)),"")</f>
        <v/>
      </c>
      <c r="G669" t="str">
        <f>IFERROR(IF(VLOOKUP('Xlookup set'!$S669,'Xlookup set'!$A$1:$R$1200,8,FALSE)=0,"",VLOOKUP('Xlookup set'!$S669,'Xlookup set'!$A$1:$R$1200,8,FALSE)),"")</f>
        <v/>
      </c>
      <c r="H669" s="89" t="str">
        <f>IFERROR(IF(VLOOKUP('Xlookup set'!$S669,'Xlookup set'!$A$1:$R$1200,9,FALSE)=0,"",VLOOKUP('Xlookup set'!$S669,'Xlookup set'!$A$1:$R$1200,9,FALSE)),"")</f>
        <v/>
      </c>
      <c r="I669" t="str">
        <f>IFERROR(IF(VLOOKUP('Xlookup set'!$S669,'Xlookup set'!$A$1:$R$1200,10,FALSE)=0,"",VLOOKUP('Xlookup set'!$S669,'Xlookup set'!$A$1:$R$1200,10,FALSE)),"")</f>
        <v/>
      </c>
      <c r="J669" t="str">
        <f>IFERROR(IF(VLOOKUP('Xlookup set'!$S669,'Xlookup set'!$A$1:$R$1200,11,FALSE)=0,"",VLOOKUP('Xlookup set'!$S669,'Xlookup set'!$A$1:$R$1200,11,FALSE)),"")</f>
        <v/>
      </c>
      <c r="K669" t="str">
        <f>IFERROR(IF(VLOOKUP('Xlookup set'!$S669,'Xlookup set'!$A$1:$R$1200,12,FALSE)=0,"",VLOOKUP('Xlookup set'!$S669,'Xlookup set'!$A$1:$R$1200,12,FALSE)),"")</f>
        <v/>
      </c>
      <c r="L669" t="str">
        <f>IFERROR(IF(VLOOKUP('Xlookup set'!$S669,'Xlookup set'!$A$1:$R$1200,13,FALSE)=0,"",VLOOKUP('Xlookup set'!$S669,'Xlookup set'!$A$1:$R$1200,13,FALSE)),"")</f>
        <v/>
      </c>
      <c r="M669" t="str">
        <f>IFERROR(IF(VLOOKUP('Xlookup set'!$S669,'Xlookup set'!$A$1:$R$1200,14,FALSE)=0,"",VLOOKUP('Xlookup set'!$S669,'Xlookup set'!$A$1:$R$1200,14,FALSE)),"")</f>
        <v/>
      </c>
      <c r="N669" t="str">
        <f>IFERROR(IF(VLOOKUP('Xlookup set'!$S669,'Xlookup set'!$A$1:$R$1200,15,FALSE)=0,"",VLOOKUP('Xlookup set'!$S669,'Xlookup set'!$A$1:$R$1200,15,FALSE)),"")</f>
        <v/>
      </c>
      <c r="O669" t="str">
        <f>IFERROR(IF(VLOOKUP('Xlookup set'!$S669,'Xlookup set'!$A$1:$R$1200,16,FALSE)=0,"",VLOOKUP('Xlookup set'!$S669,'Xlookup set'!$A$1:$R$1200,16,FALSE)),"")</f>
        <v/>
      </c>
      <c r="P669" t="str">
        <f t="array" aca="1" ref="P669" ca="1">IFERROR(Y2IF(VLOOKUP('Xlookup set'!$S669,'Xlookup set'!$A$1:$R$1200,17,FALSE)=0,"",VLOOKUP('Xlookup set'!$S669,'Xlookup set'!$A$1:$R$1200,17,FALSE)),"")</f>
        <v/>
      </c>
      <c r="Q669" t="str">
        <f>IFERROR(IF(VLOOKUP('Xlookup set'!$S669,'Xlookup set'!$A$1:$R$1200,18,FALSE)=0,"",VLOOKUP('Xlookup set'!$S669,'Xlookup set'!$A$1:$R$1200,18,FALSE)),"")</f>
        <v/>
      </c>
    </row>
    <row r="670" spans="1:17">
      <c r="A670" t="str">
        <f>IFERROR(VLOOKUP('Xlookup set'!$S670,'Xlookup set'!$A$1:$R$1200,2,FALSE),"")</f>
        <v/>
      </c>
      <c r="B670" t="str">
        <f>IF(I670&lt;&gt;"",ドッグキャリー!$I$2,"")</f>
        <v/>
      </c>
      <c r="C670" t="str">
        <f t="shared" si="22"/>
        <v/>
      </c>
      <c r="D670" t="str">
        <f t="shared" si="23"/>
        <v/>
      </c>
      <c r="E670" t="str">
        <f>IFERROR(IF(VLOOKUP('Xlookup set'!$S670,'Xlookup set'!$A$1:$R$1200,6,FALSE)=0,"",VLOOKUP('Xlookup set'!$S670,'Xlookup set'!$A$1:$R$1200,6,FALSE)),"")</f>
        <v/>
      </c>
      <c r="F670" t="str">
        <f t="array" aca="1" ref="F670" ca="1">IFERROR(F(VLOOKUP('Xlookup set'!$S670,'Xlookup set'!$A$1:$R$1200,7,FALSE)=0,"",VLOOKUP('Xlookup set'!$S670,'Xlookup set'!$A$1:$R$1200,7,FALSE)),"")</f>
        <v/>
      </c>
      <c r="G670" t="str">
        <f>IFERROR(IF(VLOOKUP('Xlookup set'!$S670,'Xlookup set'!$A$1:$R$1200,8,FALSE)=0,"",VLOOKUP('Xlookup set'!$S670,'Xlookup set'!$A$1:$R$1200,8,FALSE)),"")</f>
        <v/>
      </c>
      <c r="H670" s="89" t="str">
        <f>IFERROR(IF(VLOOKUP('Xlookup set'!$S670,'Xlookup set'!$A$1:$R$1200,9,FALSE)=0,"",VLOOKUP('Xlookup set'!$S670,'Xlookup set'!$A$1:$R$1200,9,FALSE)),"")</f>
        <v/>
      </c>
      <c r="I670" t="str">
        <f>IFERROR(IF(VLOOKUP('Xlookup set'!$S670,'Xlookup set'!$A$1:$R$1200,10,FALSE)=0,"",VLOOKUP('Xlookup set'!$S670,'Xlookup set'!$A$1:$R$1200,10,FALSE)),"")</f>
        <v/>
      </c>
      <c r="J670" t="str">
        <f>IFERROR(IF(VLOOKUP('Xlookup set'!$S670,'Xlookup set'!$A$1:$R$1200,11,FALSE)=0,"",VLOOKUP('Xlookup set'!$S670,'Xlookup set'!$A$1:$R$1200,11,FALSE)),"")</f>
        <v/>
      </c>
      <c r="K670" t="str">
        <f>IFERROR(IF(VLOOKUP('Xlookup set'!$S670,'Xlookup set'!$A$1:$R$1200,12,FALSE)=0,"",VLOOKUP('Xlookup set'!$S670,'Xlookup set'!$A$1:$R$1200,12,FALSE)),"")</f>
        <v/>
      </c>
      <c r="L670" t="str">
        <f>IFERROR(IF(VLOOKUP('Xlookup set'!$S670,'Xlookup set'!$A$1:$R$1200,13,FALSE)=0,"",VLOOKUP('Xlookup set'!$S670,'Xlookup set'!$A$1:$R$1200,13,FALSE)),"")</f>
        <v/>
      </c>
      <c r="M670" t="str">
        <f>IFERROR(IF(VLOOKUP('Xlookup set'!$S670,'Xlookup set'!$A$1:$R$1200,14,FALSE)=0,"",VLOOKUP('Xlookup set'!$S670,'Xlookup set'!$A$1:$R$1200,14,FALSE)),"")</f>
        <v/>
      </c>
      <c r="N670" t="str">
        <f>IFERROR(IF(VLOOKUP('Xlookup set'!$S670,'Xlookup set'!$A$1:$R$1200,15,FALSE)=0,"",VLOOKUP('Xlookup set'!$S670,'Xlookup set'!$A$1:$R$1200,15,FALSE)),"")</f>
        <v/>
      </c>
      <c r="O670" t="str">
        <f>IFERROR(IF(VLOOKUP('Xlookup set'!$S670,'Xlookup set'!$A$1:$R$1200,16,FALSE)=0,"",VLOOKUP('Xlookup set'!$S670,'Xlookup set'!$A$1:$R$1200,16,FALSE)),"")</f>
        <v/>
      </c>
      <c r="P670" t="str">
        <f t="array" aca="1" ref="P670" ca="1">IFERROR(Y2IF(VLOOKUP('Xlookup set'!$S670,'Xlookup set'!$A$1:$R$1200,17,FALSE)=0,"",VLOOKUP('Xlookup set'!$S670,'Xlookup set'!$A$1:$R$1200,17,FALSE)),"")</f>
        <v/>
      </c>
      <c r="Q670" t="str">
        <f>IFERROR(IF(VLOOKUP('Xlookup set'!$S670,'Xlookup set'!$A$1:$R$1200,18,FALSE)=0,"",VLOOKUP('Xlookup set'!$S670,'Xlookup set'!$A$1:$R$1200,18,FALSE)),"")</f>
        <v/>
      </c>
    </row>
    <row r="671" spans="1:17">
      <c r="A671" t="str">
        <f>IFERROR(VLOOKUP('Xlookup set'!$S671,'Xlookup set'!$A$1:$R$1200,2,FALSE),"")</f>
        <v/>
      </c>
      <c r="B671" t="str">
        <f>IF(I671&lt;&gt;"",ドッグキャリー!$I$2,"")</f>
        <v/>
      </c>
      <c r="C671" t="str">
        <f t="shared" si="22"/>
        <v/>
      </c>
      <c r="D671" t="str">
        <f t="shared" si="23"/>
        <v/>
      </c>
      <c r="E671" t="str">
        <f>IFERROR(IF(VLOOKUP('Xlookup set'!$S671,'Xlookup set'!$A$1:$R$1200,6,FALSE)=0,"",VLOOKUP('Xlookup set'!$S671,'Xlookup set'!$A$1:$R$1200,6,FALSE)),"")</f>
        <v/>
      </c>
      <c r="F671" t="str">
        <f t="array" aca="1" ref="F671" ca="1">IFERROR(F(VLOOKUP('Xlookup set'!$S671,'Xlookup set'!$A$1:$R$1200,7,FALSE)=0,"",VLOOKUP('Xlookup set'!$S671,'Xlookup set'!$A$1:$R$1200,7,FALSE)),"")</f>
        <v/>
      </c>
      <c r="G671" t="str">
        <f>IFERROR(IF(VLOOKUP('Xlookup set'!$S671,'Xlookup set'!$A$1:$R$1200,8,FALSE)=0,"",VLOOKUP('Xlookup set'!$S671,'Xlookup set'!$A$1:$R$1200,8,FALSE)),"")</f>
        <v/>
      </c>
      <c r="H671" s="89" t="str">
        <f>IFERROR(IF(VLOOKUP('Xlookup set'!$S671,'Xlookup set'!$A$1:$R$1200,9,FALSE)=0,"",VLOOKUP('Xlookup set'!$S671,'Xlookup set'!$A$1:$R$1200,9,FALSE)),"")</f>
        <v/>
      </c>
      <c r="I671" t="str">
        <f>IFERROR(IF(VLOOKUP('Xlookup set'!$S671,'Xlookup set'!$A$1:$R$1200,10,FALSE)=0,"",VLOOKUP('Xlookup set'!$S671,'Xlookup set'!$A$1:$R$1200,10,FALSE)),"")</f>
        <v/>
      </c>
      <c r="J671" t="str">
        <f>IFERROR(IF(VLOOKUP('Xlookup set'!$S671,'Xlookup set'!$A$1:$R$1200,11,FALSE)=0,"",VLOOKUP('Xlookup set'!$S671,'Xlookup set'!$A$1:$R$1200,11,FALSE)),"")</f>
        <v/>
      </c>
      <c r="K671" t="str">
        <f>IFERROR(IF(VLOOKUP('Xlookup set'!$S671,'Xlookup set'!$A$1:$R$1200,12,FALSE)=0,"",VLOOKUP('Xlookup set'!$S671,'Xlookup set'!$A$1:$R$1200,12,FALSE)),"")</f>
        <v/>
      </c>
      <c r="L671" t="str">
        <f>IFERROR(IF(VLOOKUP('Xlookup set'!$S671,'Xlookup set'!$A$1:$R$1200,13,FALSE)=0,"",VLOOKUP('Xlookup set'!$S671,'Xlookup set'!$A$1:$R$1200,13,FALSE)),"")</f>
        <v/>
      </c>
      <c r="M671" t="str">
        <f>IFERROR(IF(VLOOKUP('Xlookup set'!$S671,'Xlookup set'!$A$1:$R$1200,14,FALSE)=0,"",VLOOKUP('Xlookup set'!$S671,'Xlookup set'!$A$1:$R$1200,14,FALSE)),"")</f>
        <v/>
      </c>
      <c r="N671" t="str">
        <f>IFERROR(IF(VLOOKUP('Xlookup set'!$S671,'Xlookup set'!$A$1:$R$1200,15,FALSE)=0,"",VLOOKUP('Xlookup set'!$S671,'Xlookup set'!$A$1:$R$1200,15,FALSE)),"")</f>
        <v/>
      </c>
      <c r="O671" t="str">
        <f>IFERROR(IF(VLOOKUP('Xlookup set'!$S671,'Xlookup set'!$A$1:$R$1200,16,FALSE)=0,"",VLOOKUP('Xlookup set'!$S671,'Xlookup set'!$A$1:$R$1200,16,FALSE)),"")</f>
        <v/>
      </c>
      <c r="P671" t="str">
        <f t="array" aca="1" ref="P671" ca="1">IFERROR(Y2IF(VLOOKUP('Xlookup set'!$S671,'Xlookup set'!$A$1:$R$1200,17,FALSE)=0,"",VLOOKUP('Xlookup set'!$S671,'Xlookup set'!$A$1:$R$1200,17,FALSE)),"")</f>
        <v/>
      </c>
      <c r="Q671" t="str">
        <f>IFERROR(IF(VLOOKUP('Xlookup set'!$S671,'Xlookup set'!$A$1:$R$1200,18,FALSE)=0,"",VLOOKUP('Xlookup set'!$S671,'Xlookup set'!$A$1:$R$1200,18,FALSE)),"")</f>
        <v/>
      </c>
    </row>
    <row r="672" spans="1:17">
      <c r="A672" t="str">
        <f>IFERROR(VLOOKUP('Xlookup set'!$S672,'Xlookup set'!$A$1:$R$1200,2,FALSE),"")</f>
        <v/>
      </c>
      <c r="B672" t="str">
        <f>IF(I672&lt;&gt;"",ドッグキャリー!$I$2,"")</f>
        <v/>
      </c>
      <c r="C672" t="str">
        <f t="shared" si="22"/>
        <v/>
      </c>
      <c r="D672" t="str">
        <f t="shared" si="23"/>
        <v/>
      </c>
      <c r="E672" t="str">
        <f>IFERROR(IF(VLOOKUP('Xlookup set'!$S672,'Xlookup set'!$A$1:$R$1200,6,FALSE)=0,"",VLOOKUP('Xlookup set'!$S672,'Xlookup set'!$A$1:$R$1200,6,FALSE)),"")</f>
        <v/>
      </c>
      <c r="F672" t="str">
        <f t="array" aca="1" ref="F672" ca="1">IFERROR(F(VLOOKUP('Xlookup set'!$S672,'Xlookup set'!$A$1:$R$1200,7,FALSE)=0,"",VLOOKUP('Xlookup set'!$S672,'Xlookup set'!$A$1:$R$1200,7,FALSE)),"")</f>
        <v/>
      </c>
      <c r="G672" t="str">
        <f>IFERROR(IF(VLOOKUP('Xlookup set'!$S672,'Xlookup set'!$A$1:$R$1200,8,FALSE)=0,"",VLOOKUP('Xlookup set'!$S672,'Xlookup set'!$A$1:$R$1200,8,FALSE)),"")</f>
        <v/>
      </c>
      <c r="H672" s="89" t="str">
        <f>IFERROR(IF(VLOOKUP('Xlookup set'!$S672,'Xlookup set'!$A$1:$R$1200,9,FALSE)=0,"",VLOOKUP('Xlookup set'!$S672,'Xlookup set'!$A$1:$R$1200,9,FALSE)),"")</f>
        <v/>
      </c>
      <c r="I672" t="str">
        <f>IFERROR(IF(VLOOKUP('Xlookup set'!$S672,'Xlookup set'!$A$1:$R$1200,10,FALSE)=0,"",VLOOKUP('Xlookup set'!$S672,'Xlookup set'!$A$1:$R$1200,10,FALSE)),"")</f>
        <v/>
      </c>
      <c r="J672" t="str">
        <f>IFERROR(IF(VLOOKUP('Xlookup set'!$S672,'Xlookup set'!$A$1:$R$1200,11,FALSE)=0,"",VLOOKUP('Xlookup set'!$S672,'Xlookup set'!$A$1:$R$1200,11,FALSE)),"")</f>
        <v/>
      </c>
      <c r="K672" t="str">
        <f>IFERROR(IF(VLOOKUP('Xlookup set'!$S672,'Xlookup set'!$A$1:$R$1200,12,FALSE)=0,"",VLOOKUP('Xlookup set'!$S672,'Xlookup set'!$A$1:$R$1200,12,FALSE)),"")</f>
        <v/>
      </c>
      <c r="L672" t="str">
        <f>IFERROR(IF(VLOOKUP('Xlookup set'!$S672,'Xlookup set'!$A$1:$R$1200,13,FALSE)=0,"",VLOOKUP('Xlookup set'!$S672,'Xlookup set'!$A$1:$R$1200,13,FALSE)),"")</f>
        <v/>
      </c>
      <c r="M672" t="str">
        <f>IFERROR(IF(VLOOKUP('Xlookup set'!$S672,'Xlookup set'!$A$1:$R$1200,14,FALSE)=0,"",VLOOKUP('Xlookup set'!$S672,'Xlookup set'!$A$1:$R$1200,14,FALSE)),"")</f>
        <v/>
      </c>
      <c r="N672" t="str">
        <f>IFERROR(IF(VLOOKUP('Xlookup set'!$S672,'Xlookup set'!$A$1:$R$1200,15,FALSE)=0,"",VLOOKUP('Xlookup set'!$S672,'Xlookup set'!$A$1:$R$1200,15,FALSE)),"")</f>
        <v/>
      </c>
      <c r="O672" t="str">
        <f>IFERROR(IF(VLOOKUP('Xlookup set'!$S672,'Xlookup set'!$A$1:$R$1200,16,FALSE)=0,"",VLOOKUP('Xlookup set'!$S672,'Xlookup set'!$A$1:$R$1200,16,FALSE)),"")</f>
        <v/>
      </c>
      <c r="P672" t="str">
        <f t="array" aca="1" ref="P672" ca="1">IFERROR(Y2IF(VLOOKUP('Xlookup set'!$S672,'Xlookup set'!$A$1:$R$1200,17,FALSE)=0,"",VLOOKUP('Xlookup set'!$S672,'Xlookup set'!$A$1:$R$1200,17,FALSE)),"")</f>
        <v/>
      </c>
      <c r="Q672" t="str">
        <f>IFERROR(IF(VLOOKUP('Xlookup set'!$S672,'Xlookup set'!$A$1:$R$1200,18,FALSE)=0,"",VLOOKUP('Xlookup set'!$S672,'Xlookup set'!$A$1:$R$1200,18,FALSE)),"")</f>
        <v/>
      </c>
    </row>
    <row r="673" spans="1:17">
      <c r="A673" t="str">
        <f>IFERROR(VLOOKUP('Xlookup set'!$S673,'Xlookup set'!$A$1:$R$1200,2,FALSE),"")</f>
        <v/>
      </c>
      <c r="B673" t="str">
        <f>IF(I673&lt;&gt;"",ドッグキャリー!$I$2,"")</f>
        <v/>
      </c>
      <c r="C673" t="str">
        <f t="shared" si="22"/>
        <v/>
      </c>
      <c r="D673" t="str">
        <f t="shared" si="23"/>
        <v/>
      </c>
      <c r="E673" t="str">
        <f>IFERROR(IF(VLOOKUP('Xlookup set'!$S673,'Xlookup set'!$A$1:$R$1200,6,FALSE)=0,"",VLOOKUP('Xlookup set'!$S673,'Xlookup set'!$A$1:$R$1200,6,FALSE)),"")</f>
        <v/>
      </c>
      <c r="F673" t="str">
        <f t="array" aca="1" ref="F673" ca="1">IFERROR(F(VLOOKUP('Xlookup set'!$S673,'Xlookup set'!$A$1:$R$1200,7,FALSE)=0,"",VLOOKUP('Xlookup set'!$S673,'Xlookup set'!$A$1:$R$1200,7,FALSE)),"")</f>
        <v/>
      </c>
      <c r="G673" t="str">
        <f>IFERROR(IF(VLOOKUP('Xlookup set'!$S673,'Xlookup set'!$A$1:$R$1200,8,FALSE)=0,"",VLOOKUP('Xlookup set'!$S673,'Xlookup set'!$A$1:$R$1200,8,FALSE)),"")</f>
        <v/>
      </c>
      <c r="H673" s="89" t="str">
        <f>IFERROR(IF(VLOOKUP('Xlookup set'!$S673,'Xlookup set'!$A$1:$R$1200,9,FALSE)=0,"",VLOOKUP('Xlookup set'!$S673,'Xlookup set'!$A$1:$R$1200,9,FALSE)),"")</f>
        <v/>
      </c>
      <c r="I673" t="str">
        <f>IFERROR(IF(VLOOKUP('Xlookup set'!$S673,'Xlookup set'!$A$1:$R$1200,10,FALSE)=0,"",VLOOKUP('Xlookup set'!$S673,'Xlookup set'!$A$1:$R$1200,10,FALSE)),"")</f>
        <v/>
      </c>
      <c r="J673" t="str">
        <f>IFERROR(IF(VLOOKUP('Xlookup set'!$S673,'Xlookup set'!$A$1:$R$1200,11,FALSE)=0,"",VLOOKUP('Xlookup set'!$S673,'Xlookup set'!$A$1:$R$1200,11,FALSE)),"")</f>
        <v/>
      </c>
      <c r="K673" t="str">
        <f>IFERROR(IF(VLOOKUP('Xlookup set'!$S673,'Xlookup set'!$A$1:$R$1200,12,FALSE)=0,"",VLOOKUP('Xlookup set'!$S673,'Xlookup set'!$A$1:$R$1200,12,FALSE)),"")</f>
        <v/>
      </c>
      <c r="L673" t="str">
        <f>IFERROR(IF(VLOOKUP('Xlookup set'!$S673,'Xlookup set'!$A$1:$R$1200,13,FALSE)=0,"",VLOOKUP('Xlookup set'!$S673,'Xlookup set'!$A$1:$R$1200,13,FALSE)),"")</f>
        <v/>
      </c>
      <c r="M673" t="str">
        <f>IFERROR(IF(VLOOKUP('Xlookup set'!$S673,'Xlookup set'!$A$1:$R$1200,14,FALSE)=0,"",VLOOKUP('Xlookup set'!$S673,'Xlookup set'!$A$1:$R$1200,14,FALSE)),"")</f>
        <v/>
      </c>
      <c r="N673" t="str">
        <f>IFERROR(IF(VLOOKUP('Xlookup set'!$S673,'Xlookup set'!$A$1:$R$1200,15,FALSE)=0,"",VLOOKUP('Xlookup set'!$S673,'Xlookup set'!$A$1:$R$1200,15,FALSE)),"")</f>
        <v/>
      </c>
      <c r="O673" t="str">
        <f>IFERROR(IF(VLOOKUP('Xlookup set'!$S673,'Xlookup set'!$A$1:$R$1200,16,FALSE)=0,"",VLOOKUP('Xlookup set'!$S673,'Xlookup set'!$A$1:$R$1200,16,FALSE)),"")</f>
        <v/>
      </c>
      <c r="P673" t="str">
        <f t="array" aca="1" ref="P673" ca="1">IFERROR(Y2IF(VLOOKUP('Xlookup set'!$S673,'Xlookup set'!$A$1:$R$1200,17,FALSE)=0,"",VLOOKUP('Xlookup set'!$S673,'Xlookup set'!$A$1:$R$1200,17,FALSE)),"")</f>
        <v/>
      </c>
      <c r="Q673" t="str">
        <f>IFERROR(IF(VLOOKUP('Xlookup set'!$S673,'Xlookup set'!$A$1:$R$1200,18,FALSE)=0,"",VLOOKUP('Xlookup set'!$S673,'Xlookup set'!$A$1:$R$1200,18,FALSE)),"")</f>
        <v/>
      </c>
    </row>
    <row r="674" spans="1:17">
      <c r="A674" t="str">
        <f>IFERROR(VLOOKUP('Xlookup set'!$S674,'Xlookup set'!$A$1:$R$1200,2,FALSE),"")</f>
        <v/>
      </c>
      <c r="B674" t="str">
        <f>IF(I674&lt;&gt;"",ドッグキャリー!$I$2,"")</f>
        <v/>
      </c>
      <c r="C674" t="str">
        <f t="shared" si="22"/>
        <v/>
      </c>
      <c r="D674" t="str">
        <f t="shared" si="23"/>
        <v/>
      </c>
      <c r="E674" t="str">
        <f>IFERROR(IF(VLOOKUP('Xlookup set'!$S674,'Xlookup set'!$A$1:$R$1200,6,FALSE)=0,"",VLOOKUP('Xlookup set'!$S674,'Xlookup set'!$A$1:$R$1200,6,FALSE)),"")</f>
        <v/>
      </c>
      <c r="F674" t="str">
        <f t="array" aca="1" ref="F674" ca="1">IFERROR(F(VLOOKUP('Xlookup set'!$S674,'Xlookup set'!$A$1:$R$1200,7,FALSE)=0,"",VLOOKUP('Xlookup set'!$S674,'Xlookup set'!$A$1:$R$1200,7,FALSE)),"")</f>
        <v/>
      </c>
      <c r="G674" t="str">
        <f>IFERROR(IF(VLOOKUP('Xlookup set'!$S674,'Xlookup set'!$A$1:$R$1200,8,FALSE)=0,"",VLOOKUP('Xlookup set'!$S674,'Xlookup set'!$A$1:$R$1200,8,FALSE)),"")</f>
        <v/>
      </c>
      <c r="H674" s="89" t="str">
        <f>IFERROR(IF(VLOOKUP('Xlookup set'!$S674,'Xlookup set'!$A$1:$R$1200,9,FALSE)=0,"",VLOOKUP('Xlookup set'!$S674,'Xlookup set'!$A$1:$R$1200,9,FALSE)),"")</f>
        <v/>
      </c>
      <c r="I674" t="str">
        <f>IFERROR(IF(VLOOKUP('Xlookup set'!$S674,'Xlookup set'!$A$1:$R$1200,10,FALSE)=0,"",VLOOKUP('Xlookup set'!$S674,'Xlookup set'!$A$1:$R$1200,10,FALSE)),"")</f>
        <v/>
      </c>
      <c r="J674" t="str">
        <f>IFERROR(IF(VLOOKUP('Xlookup set'!$S674,'Xlookup set'!$A$1:$R$1200,11,FALSE)=0,"",VLOOKUP('Xlookup set'!$S674,'Xlookup set'!$A$1:$R$1200,11,FALSE)),"")</f>
        <v/>
      </c>
      <c r="K674" t="str">
        <f>IFERROR(IF(VLOOKUP('Xlookup set'!$S674,'Xlookup set'!$A$1:$R$1200,12,FALSE)=0,"",VLOOKUP('Xlookup set'!$S674,'Xlookup set'!$A$1:$R$1200,12,FALSE)),"")</f>
        <v/>
      </c>
      <c r="L674" t="str">
        <f>IFERROR(IF(VLOOKUP('Xlookup set'!$S674,'Xlookup set'!$A$1:$R$1200,13,FALSE)=0,"",VLOOKUP('Xlookup set'!$S674,'Xlookup set'!$A$1:$R$1200,13,FALSE)),"")</f>
        <v/>
      </c>
      <c r="M674" t="str">
        <f>IFERROR(IF(VLOOKUP('Xlookup set'!$S674,'Xlookup set'!$A$1:$R$1200,14,FALSE)=0,"",VLOOKUP('Xlookup set'!$S674,'Xlookup set'!$A$1:$R$1200,14,FALSE)),"")</f>
        <v/>
      </c>
      <c r="N674" t="str">
        <f>IFERROR(IF(VLOOKUP('Xlookup set'!$S674,'Xlookup set'!$A$1:$R$1200,15,FALSE)=0,"",VLOOKUP('Xlookup set'!$S674,'Xlookup set'!$A$1:$R$1200,15,FALSE)),"")</f>
        <v/>
      </c>
      <c r="O674" t="str">
        <f>IFERROR(IF(VLOOKUP('Xlookup set'!$S674,'Xlookup set'!$A$1:$R$1200,16,FALSE)=0,"",VLOOKUP('Xlookup set'!$S674,'Xlookup set'!$A$1:$R$1200,16,FALSE)),"")</f>
        <v/>
      </c>
      <c r="P674" t="str">
        <f t="array" aca="1" ref="P674" ca="1">IFERROR(Y2IF(VLOOKUP('Xlookup set'!$S674,'Xlookup set'!$A$1:$R$1200,17,FALSE)=0,"",VLOOKUP('Xlookup set'!$S674,'Xlookup set'!$A$1:$R$1200,17,FALSE)),"")</f>
        <v/>
      </c>
      <c r="Q674" t="str">
        <f>IFERROR(IF(VLOOKUP('Xlookup set'!$S674,'Xlookup set'!$A$1:$R$1200,18,FALSE)=0,"",VLOOKUP('Xlookup set'!$S674,'Xlookup set'!$A$1:$R$1200,18,FALSE)),"")</f>
        <v/>
      </c>
    </row>
    <row r="675" spans="1:17">
      <c r="A675" t="str">
        <f>IFERROR(VLOOKUP('Xlookup set'!$S675,'Xlookup set'!$A$1:$R$1200,2,FALSE),"")</f>
        <v/>
      </c>
      <c r="B675" t="str">
        <f>IF(I675&lt;&gt;"",ドッグキャリー!$I$2,"")</f>
        <v/>
      </c>
      <c r="C675" t="str">
        <f t="shared" si="22"/>
        <v/>
      </c>
      <c r="D675" t="str">
        <f t="shared" si="23"/>
        <v/>
      </c>
      <c r="E675" t="str">
        <f>IFERROR(IF(VLOOKUP('Xlookup set'!$S675,'Xlookup set'!$A$1:$R$1200,6,FALSE)=0,"",VLOOKUP('Xlookup set'!$S675,'Xlookup set'!$A$1:$R$1200,6,FALSE)),"")</f>
        <v/>
      </c>
      <c r="F675" t="str">
        <f t="array" aca="1" ref="F675" ca="1">IFERROR(F(VLOOKUP('Xlookup set'!$S675,'Xlookup set'!$A$1:$R$1200,7,FALSE)=0,"",VLOOKUP('Xlookup set'!$S675,'Xlookup set'!$A$1:$R$1200,7,FALSE)),"")</f>
        <v/>
      </c>
      <c r="G675" t="str">
        <f>IFERROR(IF(VLOOKUP('Xlookup set'!$S675,'Xlookup set'!$A$1:$R$1200,8,FALSE)=0,"",VLOOKUP('Xlookup set'!$S675,'Xlookup set'!$A$1:$R$1200,8,FALSE)),"")</f>
        <v/>
      </c>
      <c r="H675" s="89" t="str">
        <f>IFERROR(IF(VLOOKUP('Xlookup set'!$S675,'Xlookup set'!$A$1:$R$1200,9,FALSE)=0,"",VLOOKUP('Xlookup set'!$S675,'Xlookup set'!$A$1:$R$1200,9,FALSE)),"")</f>
        <v/>
      </c>
      <c r="I675" t="str">
        <f>IFERROR(IF(VLOOKUP('Xlookup set'!$S675,'Xlookup set'!$A$1:$R$1200,10,FALSE)=0,"",VLOOKUP('Xlookup set'!$S675,'Xlookup set'!$A$1:$R$1200,10,FALSE)),"")</f>
        <v/>
      </c>
      <c r="J675" t="str">
        <f>IFERROR(IF(VLOOKUP('Xlookup set'!$S675,'Xlookup set'!$A$1:$R$1200,11,FALSE)=0,"",VLOOKUP('Xlookup set'!$S675,'Xlookup set'!$A$1:$R$1200,11,FALSE)),"")</f>
        <v/>
      </c>
      <c r="K675" t="str">
        <f>IFERROR(IF(VLOOKUP('Xlookup set'!$S675,'Xlookup set'!$A$1:$R$1200,12,FALSE)=0,"",VLOOKUP('Xlookup set'!$S675,'Xlookup set'!$A$1:$R$1200,12,FALSE)),"")</f>
        <v/>
      </c>
      <c r="L675" t="str">
        <f>IFERROR(IF(VLOOKUP('Xlookup set'!$S675,'Xlookup set'!$A$1:$R$1200,13,FALSE)=0,"",VLOOKUP('Xlookup set'!$S675,'Xlookup set'!$A$1:$R$1200,13,FALSE)),"")</f>
        <v/>
      </c>
      <c r="M675" t="str">
        <f>IFERROR(IF(VLOOKUP('Xlookup set'!$S675,'Xlookup set'!$A$1:$R$1200,14,FALSE)=0,"",VLOOKUP('Xlookup set'!$S675,'Xlookup set'!$A$1:$R$1200,14,FALSE)),"")</f>
        <v/>
      </c>
      <c r="N675" t="str">
        <f>IFERROR(IF(VLOOKUP('Xlookup set'!$S675,'Xlookup set'!$A$1:$R$1200,15,FALSE)=0,"",VLOOKUP('Xlookup set'!$S675,'Xlookup set'!$A$1:$R$1200,15,FALSE)),"")</f>
        <v/>
      </c>
      <c r="O675" t="str">
        <f>IFERROR(IF(VLOOKUP('Xlookup set'!$S675,'Xlookup set'!$A$1:$R$1200,16,FALSE)=0,"",VLOOKUP('Xlookup set'!$S675,'Xlookup set'!$A$1:$R$1200,16,FALSE)),"")</f>
        <v/>
      </c>
      <c r="P675" t="str">
        <f t="array" aca="1" ref="P675" ca="1">IFERROR(Y2IF(VLOOKUP('Xlookup set'!$S675,'Xlookup set'!$A$1:$R$1200,17,FALSE)=0,"",VLOOKUP('Xlookup set'!$S675,'Xlookup set'!$A$1:$R$1200,17,FALSE)),"")</f>
        <v/>
      </c>
      <c r="Q675" t="str">
        <f>IFERROR(IF(VLOOKUP('Xlookup set'!$S675,'Xlookup set'!$A$1:$R$1200,18,FALSE)=0,"",VLOOKUP('Xlookup set'!$S675,'Xlookup set'!$A$1:$R$1200,18,FALSE)),"")</f>
        <v/>
      </c>
    </row>
    <row r="676" spans="1:17">
      <c r="A676" t="str">
        <f>IFERROR(VLOOKUP('Xlookup set'!$S676,'Xlookup set'!$A$1:$R$1200,2,FALSE),"")</f>
        <v/>
      </c>
      <c r="B676" t="str">
        <f>IF(I676&lt;&gt;"",ドッグキャリー!$I$2,"")</f>
        <v/>
      </c>
      <c r="C676" t="str">
        <f t="shared" si="22"/>
        <v/>
      </c>
      <c r="D676" t="str">
        <f t="shared" si="23"/>
        <v/>
      </c>
      <c r="E676" t="str">
        <f>IFERROR(IF(VLOOKUP('Xlookup set'!$S676,'Xlookup set'!$A$1:$R$1200,6,FALSE)=0,"",VLOOKUP('Xlookup set'!$S676,'Xlookup set'!$A$1:$R$1200,6,FALSE)),"")</f>
        <v/>
      </c>
      <c r="F676" t="str">
        <f t="array" aca="1" ref="F676" ca="1">IFERROR(F(VLOOKUP('Xlookup set'!$S676,'Xlookup set'!$A$1:$R$1200,7,FALSE)=0,"",VLOOKUP('Xlookup set'!$S676,'Xlookup set'!$A$1:$R$1200,7,FALSE)),"")</f>
        <v/>
      </c>
      <c r="G676" t="str">
        <f>IFERROR(IF(VLOOKUP('Xlookup set'!$S676,'Xlookup set'!$A$1:$R$1200,8,FALSE)=0,"",VLOOKUP('Xlookup set'!$S676,'Xlookup set'!$A$1:$R$1200,8,FALSE)),"")</f>
        <v/>
      </c>
      <c r="H676" s="89" t="str">
        <f>IFERROR(IF(VLOOKUP('Xlookup set'!$S676,'Xlookup set'!$A$1:$R$1200,9,FALSE)=0,"",VLOOKUP('Xlookup set'!$S676,'Xlookup set'!$A$1:$R$1200,9,FALSE)),"")</f>
        <v/>
      </c>
      <c r="I676" t="str">
        <f>IFERROR(IF(VLOOKUP('Xlookup set'!$S676,'Xlookup set'!$A$1:$R$1200,10,FALSE)=0,"",VLOOKUP('Xlookup set'!$S676,'Xlookup set'!$A$1:$R$1200,10,FALSE)),"")</f>
        <v/>
      </c>
      <c r="J676" t="str">
        <f>IFERROR(IF(VLOOKUP('Xlookup set'!$S676,'Xlookup set'!$A$1:$R$1200,11,FALSE)=0,"",VLOOKUP('Xlookup set'!$S676,'Xlookup set'!$A$1:$R$1200,11,FALSE)),"")</f>
        <v/>
      </c>
      <c r="K676" t="str">
        <f>IFERROR(IF(VLOOKUP('Xlookup set'!$S676,'Xlookup set'!$A$1:$R$1200,12,FALSE)=0,"",VLOOKUP('Xlookup set'!$S676,'Xlookup set'!$A$1:$R$1200,12,FALSE)),"")</f>
        <v/>
      </c>
      <c r="L676" t="str">
        <f>IFERROR(IF(VLOOKUP('Xlookup set'!$S676,'Xlookup set'!$A$1:$R$1200,13,FALSE)=0,"",VLOOKUP('Xlookup set'!$S676,'Xlookup set'!$A$1:$R$1200,13,FALSE)),"")</f>
        <v/>
      </c>
      <c r="M676" t="str">
        <f>IFERROR(IF(VLOOKUP('Xlookup set'!$S676,'Xlookup set'!$A$1:$R$1200,14,FALSE)=0,"",VLOOKUP('Xlookup set'!$S676,'Xlookup set'!$A$1:$R$1200,14,FALSE)),"")</f>
        <v/>
      </c>
      <c r="N676" t="str">
        <f>IFERROR(IF(VLOOKUP('Xlookup set'!$S676,'Xlookup set'!$A$1:$R$1200,15,FALSE)=0,"",VLOOKUP('Xlookup set'!$S676,'Xlookup set'!$A$1:$R$1200,15,FALSE)),"")</f>
        <v/>
      </c>
      <c r="O676" t="str">
        <f>IFERROR(IF(VLOOKUP('Xlookup set'!$S676,'Xlookup set'!$A$1:$R$1200,16,FALSE)=0,"",VLOOKUP('Xlookup set'!$S676,'Xlookup set'!$A$1:$R$1200,16,FALSE)),"")</f>
        <v/>
      </c>
      <c r="P676" t="str">
        <f t="array" aca="1" ref="P676" ca="1">IFERROR(Y2IF(VLOOKUP('Xlookup set'!$S676,'Xlookup set'!$A$1:$R$1200,17,FALSE)=0,"",VLOOKUP('Xlookup set'!$S676,'Xlookup set'!$A$1:$R$1200,17,FALSE)),"")</f>
        <v/>
      </c>
      <c r="Q676" t="str">
        <f>IFERROR(IF(VLOOKUP('Xlookup set'!$S676,'Xlookup set'!$A$1:$R$1200,18,FALSE)=0,"",VLOOKUP('Xlookup set'!$S676,'Xlookup set'!$A$1:$R$1200,18,FALSE)),"")</f>
        <v/>
      </c>
    </row>
    <row r="677" spans="1:17">
      <c r="A677" t="str">
        <f>IFERROR(VLOOKUP('Xlookup set'!$S677,'Xlookup set'!$A$1:$R$1200,2,FALSE),"")</f>
        <v/>
      </c>
      <c r="B677" t="str">
        <f>IF(I677&lt;&gt;"",ドッグキャリー!$I$2,"")</f>
        <v/>
      </c>
      <c r="C677" t="str">
        <f t="shared" ref="C677:C740" si="24">IF(I677&lt;&gt;"",1,"")</f>
        <v/>
      </c>
      <c r="D677" t="str">
        <f t="shared" ref="D677:D740" si="25">IF(I677&lt;&gt;"",1,"")</f>
        <v/>
      </c>
      <c r="E677" t="str">
        <f>IFERROR(IF(VLOOKUP('Xlookup set'!$S677,'Xlookup set'!$A$1:$R$1200,6,FALSE)=0,"",VLOOKUP('Xlookup set'!$S677,'Xlookup set'!$A$1:$R$1200,6,FALSE)),"")</f>
        <v/>
      </c>
      <c r="F677" t="str">
        <f t="array" aca="1" ref="F677" ca="1">IFERROR(F(VLOOKUP('Xlookup set'!$S677,'Xlookup set'!$A$1:$R$1200,7,FALSE)=0,"",VLOOKUP('Xlookup set'!$S677,'Xlookup set'!$A$1:$R$1200,7,FALSE)),"")</f>
        <v/>
      </c>
      <c r="G677" t="str">
        <f>IFERROR(IF(VLOOKUP('Xlookup set'!$S677,'Xlookup set'!$A$1:$R$1200,8,FALSE)=0,"",VLOOKUP('Xlookup set'!$S677,'Xlookup set'!$A$1:$R$1200,8,FALSE)),"")</f>
        <v/>
      </c>
      <c r="H677" s="89" t="str">
        <f>IFERROR(IF(VLOOKUP('Xlookup set'!$S677,'Xlookup set'!$A$1:$R$1200,9,FALSE)=0,"",VLOOKUP('Xlookup set'!$S677,'Xlookup set'!$A$1:$R$1200,9,FALSE)),"")</f>
        <v/>
      </c>
      <c r="I677" t="str">
        <f>IFERROR(IF(VLOOKUP('Xlookup set'!$S677,'Xlookup set'!$A$1:$R$1200,10,FALSE)=0,"",VLOOKUP('Xlookup set'!$S677,'Xlookup set'!$A$1:$R$1200,10,FALSE)),"")</f>
        <v/>
      </c>
      <c r="J677" t="str">
        <f>IFERROR(IF(VLOOKUP('Xlookup set'!$S677,'Xlookup set'!$A$1:$R$1200,11,FALSE)=0,"",VLOOKUP('Xlookup set'!$S677,'Xlookup set'!$A$1:$R$1200,11,FALSE)),"")</f>
        <v/>
      </c>
      <c r="K677" t="str">
        <f>IFERROR(IF(VLOOKUP('Xlookup set'!$S677,'Xlookup set'!$A$1:$R$1200,12,FALSE)=0,"",VLOOKUP('Xlookup set'!$S677,'Xlookup set'!$A$1:$R$1200,12,FALSE)),"")</f>
        <v/>
      </c>
      <c r="L677" t="str">
        <f>IFERROR(IF(VLOOKUP('Xlookup set'!$S677,'Xlookup set'!$A$1:$R$1200,13,FALSE)=0,"",VLOOKUP('Xlookup set'!$S677,'Xlookup set'!$A$1:$R$1200,13,FALSE)),"")</f>
        <v/>
      </c>
      <c r="M677" t="str">
        <f>IFERROR(IF(VLOOKUP('Xlookup set'!$S677,'Xlookup set'!$A$1:$R$1200,14,FALSE)=0,"",VLOOKUP('Xlookup set'!$S677,'Xlookup set'!$A$1:$R$1200,14,FALSE)),"")</f>
        <v/>
      </c>
      <c r="N677" t="str">
        <f>IFERROR(IF(VLOOKUP('Xlookup set'!$S677,'Xlookup set'!$A$1:$R$1200,15,FALSE)=0,"",VLOOKUP('Xlookup set'!$S677,'Xlookup set'!$A$1:$R$1200,15,FALSE)),"")</f>
        <v/>
      </c>
      <c r="O677" t="str">
        <f>IFERROR(IF(VLOOKUP('Xlookup set'!$S677,'Xlookup set'!$A$1:$R$1200,16,FALSE)=0,"",VLOOKUP('Xlookup set'!$S677,'Xlookup set'!$A$1:$R$1200,16,FALSE)),"")</f>
        <v/>
      </c>
      <c r="P677" t="str">
        <f t="array" aca="1" ref="P677" ca="1">IFERROR(Y2IF(VLOOKUP('Xlookup set'!$S677,'Xlookup set'!$A$1:$R$1200,17,FALSE)=0,"",VLOOKUP('Xlookup set'!$S677,'Xlookup set'!$A$1:$R$1200,17,FALSE)),"")</f>
        <v/>
      </c>
      <c r="Q677" t="str">
        <f>IFERROR(IF(VLOOKUP('Xlookup set'!$S677,'Xlookup set'!$A$1:$R$1200,18,FALSE)=0,"",VLOOKUP('Xlookup set'!$S677,'Xlookup set'!$A$1:$R$1200,18,FALSE)),"")</f>
        <v/>
      </c>
    </row>
    <row r="678" spans="1:17">
      <c r="A678" t="str">
        <f>IFERROR(VLOOKUP('Xlookup set'!$S678,'Xlookup set'!$A$1:$R$1200,2,FALSE),"")</f>
        <v/>
      </c>
      <c r="B678" t="str">
        <f>IF(I678&lt;&gt;"",ドッグキャリー!$I$2,"")</f>
        <v/>
      </c>
      <c r="C678" t="str">
        <f t="shared" si="24"/>
        <v/>
      </c>
      <c r="D678" t="str">
        <f t="shared" si="25"/>
        <v/>
      </c>
      <c r="E678" t="str">
        <f>IFERROR(IF(VLOOKUP('Xlookup set'!$S678,'Xlookup set'!$A$1:$R$1200,6,FALSE)=0,"",VLOOKUP('Xlookup set'!$S678,'Xlookup set'!$A$1:$R$1200,6,FALSE)),"")</f>
        <v/>
      </c>
      <c r="F678" t="str">
        <f t="array" aca="1" ref="F678" ca="1">IFERROR(F(VLOOKUP('Xlookup set'!$S678,'Xlookup set'!$A$1:$R$1200,7,FALSE)=0,"",VLOOKUP('Xlookup set'!$S678,'Xlookup set'!$A$1:$R$1200,7,FALSE)),"")</f>
        <v/>
      </c>
      <c r="G678" t="str">
        <f>IFERROR(IF(VLOOKUP('Xlookup set'!$S678,'Xlookup set'!$A$1:$R$1200,8,FALSE)=0,"",VLOOKUP('Xlookup set'!$S678,'Xlookup set'!$A$1:$R$1200,8,FALSE)),"")</f>
        <v/>
      </c>
      <c r="H678" s="89" t="str">
        <f>IFERROR(IF(VLOOKUP('Xlookup set'!$S678,'Xlookup set'!$A$1:$R$1200,9,FALSE)=0,"",VLOOKUP('Xlookup set'!$S678,'Xlookup set'!$A$1:$R$1200,9,FALSE)),"")</f>
        <v/>
      </c>
      <c r="I678" t="str">
        <f>IFERROR(IF(VLOOKUP('Xlookup set'!$S678,'Xlookup set'!$A$1:$R$1200,10,FALSE)=0,"",VLOOKUP('Xlookup set'!$S678,'Xlookup set'!$A$1:$R$1200,10,FALSE)),"")</f>
        <v/>
      </c>
      <c r="J678" t="str">
        <f>IFERROR(IF(VLOOKUP('Xlookup set'!$S678,'Xlookup set'!$A$1:$R$1200,11,FALSE)=0,"",VLOOKUP('Xlookup set'!$S678,'Xlookup set'!$A$1:$R$1200,11,FALSE)),"")</f>
        <v/>
      </c>
      <c r="K678" t="str">
        <f>IFERROR(IF(VLOOKUP('Xlookup set'!$S678,'Xlookup set'!$A$1:$R$1200,12,FALSE)=0,"",VLOOKUP('Xlookup set'!$S678,'Xlookup set'!$A$1:$R$1200,12,FALSE)),"")</f>
        <v/>
      </c>
      <c r="L678" t="str">
        <f>IFERROR(IF(VLOOKUP('Xlookup set'!$S678,'Xlookup set'!$A$1:$R$1200,13,FALSE)=0,"",VLOOKUP('Xlookup set'!$S678,'Xlookup set'!$A$1:$R$1200,13,FALSE)),"")</f>
        <v/>
      </c>
      <c r="M678" t="str">
        <f>IFERROR(IF(VLOOKUP('Xlookup set'!$S678,'Xlookup set'!$A$1:$R$1200,14,FALSE)=0,"",VLOOKUP('Xlookup set'!$S678,'Xlookup set'!$A$1:$R$1200,14,FALSE)),"")</f>
        <v/>
      </c>
      <c r="N678" t="str">
        <f>IFERROR(IF(VLOOKUP('Xlookup set'!$S678,'Xlookup set'!$A$1:$R$1200,15,FALSE)=0,"",VLOOKUP('Xlookup set'!$S678,'Xlookup set'!$A$1:$R$1200,15,FALSE)),"")</f>
        <v/>
      </c>
      <c r="O678" t="str">
        <f>IFERROR(IF(VLOOKUP('Xlookup set'!$S678,'Xlookup set'!$A$1:$R$1200,16,FALSE)=0,"",VLOOKUP('Xlookup set'!$S678,'Xlookup set'!$A$1:$R$1200,16,FALSE)),"")</f>
        <v/>
      </c>
      <c r="P678" t="str">
        <f t="array" aca="1" ref="P678" ca="1">IFERROR(Y2IF(VLOOKUP('Xlookup set'!$S678,'Xlookup set'!$A$1:$R$1200,17,FALSE)=0,"",VLOOKUP('Xlookup set'!$S678,'Xlookup set'!$A$1:$R$1200,17,FALSE)),"")</f>
        <v/>
      </c>
      <c r="Q678" t="str">
        <f>IFERROR(IF(VLOOKUP('Xlookup set'!$S678,'Xlookup set'!$A$1:$R$1200,18,FALSE)=0,"",VLOOKUP('Xlookup set'!$S678,'Xlookup set'!$A$1:$R$1200,18,FALSE)),"")</f>
        <v/>
      </c>
    </row>
    <row r="679" spans="1:17">
      <c r="A679" t="str">
        <f>IFERROR(VLOOKUP('Xlookup set'!$S679,'Xlookup set'!$A$1:$R$1200,2,FALSE),"")</f>
        <v/>
      </c>
      <c r="B679" t="str">
        <f>IF(I679&lt;&gt;"",ドッグキャリー!$I$2,"")</f>
        <v/>
      </c>
      <c r="C679" t="str">
        <f t="shared" si="24"/>
        <v/>
      </c>
      <c r="D679" t="str">
        <f t="shared" si="25"/>
        <v/>
      </c>
      <c r="E679" t="str">
        <f>IFERROR(IF(VLOOKUP('Xlookup set'!$S679,'Xlookup set'!$A$1:$R$1200,6,FALSE)=0,"",VLOOKUP('Xlookup set'!$S679,'Xlookup set'!$A$1:$R$1200,6,FALSE)),"")</f>
        <v/>
      </c>
      <c r="F679" t="str">
        <f t="array" aca="1" ref="F679" ca="1">IFERROR(F(VLOOKUP('Xlookup set'!$S679,'Xlookup set'!$A$1:$R$1200,7,FALSE)=0,"",VLOOKUP('Xlookup set'!$S679,'Xlookup set'!$A$1:$R$1200,7,FALSE)),"")</f>
        <v/>
      </c>
      <c r="G679" t="str">
        <f>IFERROR(IF(VLOOKUP('Xlookup set'!$S679,'Xlookup set'!$A$1:$R$1200,8,FALSE)=0,"",VLOOKUP('Xlookup set'!$S679,'Xlookup set'!$A$1:$R$1200,8,FALSE)),"")</f>
        <v/>
      </c>
      <c r="H679" s="89" t="str">
        <f>IFERROR(IF(VLOOKUP('Xlookup set'!$S679,'Xlookup set'!$A$1:$R$1200,9,FALSE)=0,"",VLOOKUP('Xlookup set'!$S679,'Xlookup set'!$A$1:$R$1200,9,FALSE)),"")</f>
        <v/>
      </c>
      <c r="I679" t="str">
        <f>IFERROR(IF(VLOOKUP('Xlookup set'!$S679,'Xlookup set'!$A$1:$R$1200,10,FALSE)=0,"",VLOOKUP('Xlookup set'!$S679,'Xlookup set'!$A$1:$R$1200,10,FALSE)),"")</f>
        <v/>
      </c>
      <c r="J679" t="str">
        <f>IFERROR(IF(VLOOKUP('Xlookup set'!$S679,'Xlookup set'!$A$1:$R$1200,11,FALSE)=0,"",VLOOKUP('Xlookup set'!$S679,'Xlookup set'!$A$1:$R$1200,11,FALSE)),"")</f>
        <v/>
      </c>
      <c r="K679" t="str">
        <f>IFERROR(IF(VLOOKUP('Xlookup set'!$S679,'Xlookup set'!$A$1:$R$1200,12,FALSE)=0,"",VLOOKUP('Xlookup set'!$S679,'Xlookup set'!$A$1:$R$1200,12,FALSE)),"")</f>
        <v/>
      </c>
      <c r="L679" t="str">
        <f>IFERROR(IF(VLOOKUP('Xlookup set'!$S679,'Xlookup set'!$A$1:$R$1200,13,FALSE)=0,"",VLOOKUP('Xlookup set'!$S679,'Xlookup set'!$A$1:$R$1200,13,FALSE)),"")</f>
        <v/>
      </c>
      <c r="M679" t="str">
        <f>IFERROR(IF(VLOOKUP('Xlookup set'!$S679,'Xlookup set'!$A$1:$R$1200,14,FALSE)=0,"",VLOOKUP('Xlookup set'!$S679,'Xlookup set'!$A$1:$R$1200,14,FALSE)),"")</f>
        <v/>
      </c>
      <c r="N679" t="str">
        <f>IFERROR(IF(VLOOKUP('Xlookup set'!$S679,'Xlookup set'!$A$1:$R$1200,15,FALSE)=0,"",VLOOKUP('Xlookup set'!$S679,'Xlookup set'!$A$1:$R$1200,15,FALSE)),"")</f>
        <v/>
      </c>
      <c r="O679" t="str">
        <f>IFERROR(IF(VLOOKUP('Xlookup set'!$S679,'Xlookup set'!$A$1:$R$1200,16,FALSE)=0,"",VLOOKUP('Xlookup set'!$S679,'Xlookup set'!$A$1:$R$1200,16,FALSE)),"")</f>
        <v/>
      </c>
      <c r="P679" t="str">
        <f t="array" aca="1" ref="P679" ca="1">IFERROR(Y2IF(VLOOKUP('Xlookup set'!$S679,'Xlookup set'!$A$1:$R$1200,17,FALSE)=0,"",VLOOKUP('Xlookup set'!$S679,'Xlookup set'!$A$1:$R$1200,17,FALSE)),"")</f>
        <v/>
      </c>
      <c r="Q679" t="str">
        <f>IFERROR(IF(VLOOKUP('Xlookup set'!$S679,'Xlookup set'!$A$1:$R$1200,18,FALSE)=0,"",VLOOKUP('Xlookup set'!$S679,'Xlookup set'!$A$1:$R$1200,18,FALSE)),"")</f>
        <v/>
      </c>
    </row>
    <row r="680" spans="1:17">
      <c r="A680" t="str">
        <f>IFERROR(VLOOKUP('Xlookup set'!$S680,'Xlookup set'!$A$1:$R$1200,2,FALSE),"")</f>
        <v/>
      </c>
      <c r="B680" t="str">
        <f>IF(I680&lt;&gt;"",ドッグキャリー!$I$2,"")</f>
        <v/>
      </c>
      <c r="C680" t="str">
        <f t="shared" si="24"/>
        <v/>
      </c>
      <c r="D680" t="str">
        <f t="shared" si="25"/>
        <v/>
      </c>
      <c r="E680" t="str">
        <f>IFERROR(IF(VLOOKUP('Xlookup set'!$S680,'Xlookup set'!$A$1:$R$1200,6,FALSE)=0,"",VLOOKUP('Xlookup set'!$S680,'Xlookup set'!$A$1:$R$1200,6,FALSE)),"")</f>
        <v/>
      </c>
      <c r="F680" t="str">
        <f t="array" aca="1" ref="F680" ca="1">IFERROR(F(VLOOKUP('Xlookup set'!$S680,'Xlookup set'!$A$1:$R$1200,7,FALSE)=0,"",VLOOKUP('Xlookup set'!$S680,'Xlookup set'!$A$1:$R$1200,7,FALSE)),"")</f>
        <v/>
      </c>
      <c r="G680" t="str">
        <f>IFERROR(IF(VLOOKUP('Xlookup set'!$S680,'Xlookup set'!$A$1:$R$1200,8,FALSE)=0,"",VLOOKUP('Xlookup set'!$S680,'Xlookup set'!$A$1:$R$1200,8,FALSE)),"")</f>
        <v/>
      </c>
      <c r="H680" s="89" t="str">
        <f>IFERROR(IF(VLOOKUP('Xlookup set'!$S680,'Xlookup set'!$A$1:$R$1200,9,FALSE)=0,"",VLOOKUP('Xlookup set'!$S680,'Xlookup set'!$A$1:$R$1200,9,FALSE)),"")</f>
        <v/>
      </c>
      <c r="I680" t="str">
        <f>IFERROR(IF(VLOOKUP('Xlookup set'!$S680,'Xlookup set'!$A$1:$R$1200,10,FALSE)=0,"",VLOOKUP('Xlookup set'!$S680,'Xlookup set'!$A$1:$R$1200,10,FALSE)),"")</f>
        <v/>
      </c>
      <c r="J680" t="str">
        <f>IFERROR(IF(VLOOKUP('Xlookup set'!$S680,'Xlookup set'!$A$1:$R$1200,11,FALSE)=0,"",VLOOKUP('Xlookup set'!$S680,'Xlookup set'!$A$1:$R$1200,11,FALSE)),"")</f>
        <v/>
      </c>
      <c r="K680" t="str">
        <f>IFERROR(IF(VLOOKUP('Xlookup set'!$S680,'Xlookup set'!$A$1:$R$1200,12,FALSE)=0,"",VLOOKUP('Xlookup set'!$S680,'Xlookup set'!$A$1:$R$1200,12,FALSE)),"")</f>
        <v/>
      </c>
      <c r="L680" t="str">
        <f>IFERROR(IF(VLOOKUP('Xlookup set'!$S680,'Xlookup set'!$A$1:$R$1200,13,FALSE)=0,"",VLOOKUP('Xlookup set'!$S680,'Xlookup set'!$A$1:$R$1200,13,FALSE)),"")</f>
        <v/>
      </c>
      <c r="M680" t="str">
        <f>IFERROR(IF(VLOOKUP('Xlookup set'!$S680,'Xlookup set'!$A$1:$R$1200,14,FALSE)=0,"",VLOOKUP('Xlookup set'!$S680,'Xlookup set'!$A$1:$R$1200,14,FALSE)),"")</f>
        <v/>
      </c>
      <c r="N680" t="str">
        <f>IFERROR(IF(VLOOKUP('Xlookup set'!$S680,'Xlookup set'!$A$1:$R$1200,15,FALSE)=0,"",VLOOKUP('Xlookup set'!$S680,'Xlookup set'!$A$1:$R$1200,15,FALSE)),"")</f>
        <v/>
      </c>
      <c r="O680" t="str">
        <f>IFERROR(IF(VLOOKUP('Xlookup set'!$S680,'Xlookup set'!$A$1:$R$1200,16,FALSE)=0,"",VLOOKUP('Xlookup set'!$S680,'Xlookup set'!$A$1:$R$1200,16,FALSE)),"")</f>
        <v/>
      </c>
      <c r="P680" t="str">
        <f t="array" aca="1" ref="P680" ca="1">IFERROR(Y2IF(VLOOKUP('Xlookup set'!$S680,'Xlookup set'!$A$1:$R$1200,17,FALSE)=0,"",VLOOKUP('Xlookup set'!$S680,'Xlookup set'!$A$1:$R$1200,17,FALSE)),"")</f>
        <v/>
      </c>
      <c r="Q680" t="str">
        <f>IFERROR(IF(VLOOKUP('Xlookup set'!$S680,'Xlookup set'!$A$1:$R$1200,18,FALSE)=0,"",VLOOKUP('Xlookup set'!$S680,'Xlookup set'!$A$1:$R$1200,18,FALSE)),"")</f>
        <v/>
      </c>
    </row>
    <row r="681" spans="1:17">
      <c r="A681" t="str">
        <f>IFERROR(VLOOKUP('Xlookup set'!$S681,'Xlookup set'!$A$1:$R$1200,2,FALSE),"")</f>
        <v/>
      </c>
      <c r="B681" t="str">
        <f>IF(I681&lt;&gt;"",ドッグキャリー!$I$2,"")</f>
        <v/>
      </c>
      <c r="C681" t="str">
        <f t="shared" si="24"/>
        <v/>
      </c>
      <c r="D681" t="str">
        <f t="shared" si="25"/>
        <v/>
      </c>
      <c r="E681" t="str">
        <f>IFERROR(IF(VLOOKUP('Xlookup set'!$S681,'Xlookup set'!$A$1:$R$1200,6,FALSE)=0,"",VLOOKUP('Xlookup set'!$S681,'Xlookup set'!$A$1:$R$1200,6,FALSE)),"")</f>
        <v/>
      </c>
      <c r="F681" t="str">
        <f t="array" aca="1" ref="F681" ca="1">IFERROR(F(VLOOKUP('Xlookup set'!$S681,'Xlookup set'!$A$1:$R$1200,7,FALSE)=0,"",VLOOKUP('Xlookup set'!$S681,'Xlookup set'!$A$1:$R$1200,7,FALSE)),"")</f>
        <v/>
      </c>
      <c r="G681" t="str">
        <f>IFERROR(IF(VLOOKUP('Xlookup set'!$S681,'Xlookup set'!$A$1:$R$1200,8,FALSE)=0,"",VLOOKUP('Xlookup set'!$S681,'Xlookup set'!$A$1:$R$1200,8,FALSE)),"")</f>
        <v/>
      </c>
      <c r="H681" s="89" t="str">
        <f>IFERROR(IF(VLOOKUP('Xlookup set'!$S681,'Xlookup set'!$A$1:$R$1200,9,FALSE)=0,"",VLOOKUP('Xlookup set'!$S681,'Xlookup set'!$A$1:$R$1200,9,FALSE)),"")</f>
        <v/>
      </c>
      <c r="I681" t="str">
        <f>IFERROR(IF(VLOOKUP('Xlookup set'!$S681,'Xlookup set'!$A$1:$R$1200,10,FALSE)=0,"",VLOOKUP('Xlookup set'!$S681,'Xlookup set'!$A$1:$R$1200,10,FALSE)),"")</f>
        <v/>
      </c>
      <c r="J681" t="str">
        <f>IFERROR(IF(VLOOKUP('Xlookup set'!$S681,'Xlookup set'!$A$1:$R$1200,11,FALSE)=0,"",VLOOKUP('Xlookup set'!$S681,'Xlookup set'!$A$1:$R$1200,11,FALSE)),"")</f>
        <v/>
      </c>
      <c r="K681" t="str">
        <f>IFERROR(IF(VLOOKUP('Xlookup set'!$S681,'Xlookup set'!$A$1:$R$1200,12,FALSE)=0,"",VLOOKUP('Xlookup set'!$S681,'Xlookup set'!$A$1:$R$1200,12,FALSE)),"")</f>
        <v/>
      </c>
      <c r="L681" t="str">
        <f>IFERROR(IF(VLOOKUP('Xlookup set'!$S681,'Xlookup set'!$A$1:$R$1200,13,FALSE)=0,"",VLOOKUP('Xlookup set'!$S681,'Xlookup set'!$A$1:$R$1200,13,FALSE)),"")</f>
        <v/>
      </c>
      <c r="M681" t="str">
        <f>IFERROR(IF(VLOOKUP('Xlookup set'!$S681,'Xlookup set'!$A$1:$R$1200,14,FALSE)=0,"",VLOOKUP('Xlookup set'!$S681,'Xlookup set'!$A$1:$R$1200,14,FALSE)),"")</f>
        <v/>
      </c>
      <c r="N681" t="str">
        <f>IFERROR(IF(VLOOKUP('Xlookup set'!$S681,'Xlookup set'!$A$1:$R$1200,15,FALSE)=0,"",VLOOKUP('Xlookup set'!$S681,'Xlookup set'!$A$1:$R$1200,15,FALSE)),"")</f>
        <v/>
      </c>
      <c r="O681" t="str">
        <f>IFERROR(IF(VLOOKUP('Xlookup set'!$S681,'Xlookup set'!$A$1:$R$1200,16,FALSE)=0,"",VLOOKUP('Xlookup set'!$S681,'Xlookup set'!$A$1:$R$1200,16,FALSE)),"")</f>
        <v/>
      </c>
      <c r="P681" t="str">
        <f t="array" aca="1" ref="P681" ca="1">IFERROR(Y2IF(VLOOKUP('Xlookup set'!$S681,'Xlookup set'!$A$1:$R$1200,17,FALSE)=0,"",VLOOKUP('Xlookup set'!$S681,'Xlookup set'!$A$1:$R$1200,17,FALSE)),"")</f>
        <v/>
      </c>
      <c r="Q681" t="str">
        <f>IFERROR(IF(VLOOKUP('Xlookup set'!$S681,'Xlookup set'!$A$1:$R$1200,18,FALSE)=0,"",VLOOKUP('Xlookup set'!$S681,'Xlookup set'!$A$1:$R$1200,18,FALSE)),"")</f>
        <v/>
      </c>
    </row>
    <row r="682" spans="1:17">
      <c r="A682" t="str">
        <f>IFERROR(VLOOKUP('Xlookup set'!$S682,'Xlookup set'!$A$1:$R$1200,2,FALSE),"")</f>
        <v/>
      </c>
      <c r="B682" t="str">
        <f>IF(I682&lt;&gt;"",ドッグキャリー!$I$2,"")</f>
        <v/>
      </c>
      <c r="C682" t="str">
        <f t="shared" si="24"/>
        <v/>
      </c>
      <c r="D682" t="str">
        <f t="shared" si="25"/>
        <v/>
      </c>
      <c r="E682" t="str">
        <f>IFERROR(IF(VLOOKUP('Xlookup set'!$S682,'Xlookup set'!$A$1:$R$1200,6,FALSE)=0,"",VLOOKUP('Xlookup set'!$S682,'Xlookup set'!$A$1:$R$1200,6,FALSE)),"")</f>
        <v/>
      </c>
      <c r="F682" t="str">
        <f t="array" aca="1" ref="F682" ca="1">IFERROR(F(VLOOKUP('Xlookup set'!$S682,'Xlookup set'!$A$1:$R$1200,7,FALSE)=0,"",VLOOKUP('Xlookup set'!$S682,'Xlookup set'!$A$1:$R$1200,7,FALSE)),"")</f>
        <v/>
      </c>
      <c r="G682" t="str">
        <f>IFERROR(IF(VLOOKUP('Xlookup set'!$S682,'Xlookup set'!$A$1:$R$1200,8,FALSE)=0,"",VLOOKUP('Xlookup set'!$S682,'Xlookup set'!$A$1:$R$1200,8,FALSE)),"")</f>
        <v/>
      </c>
      <c r="H682" s="89" t="str">
        <f>IFERROR(IF(VLOOKUP('Xlookup set'!$S682,'Xlookup set'!$A$1:$R$1200,9,FALSE)=0,"",VLOOKUP('Xlookup set'!$S682,'Xlookup set'!$A$1:$R$1200,9,FALSE)),"")</f>
        <v/>
      </c>
      <c r="I682" t="str">
        <f>IFERROR(IF(VLOOKUP('Xlookup set'!$S682,'Xlookup set'!$A$1:$R$1200,10,FALSE)=0,"",VLOOKUP('Xlookup set'!$S682,'Xlookup set'!$A$1:$R$1200,10,FALSE)),"")</f>
        <v/>
      </c>
      <c r="J682" t="str">
        <f>IFERROR(IF(VLOOKUP('Xlookup set'!$S682,'Xlookup set'!$A$1:$R$1200,11,FALSE)=0,"",VLOOKUP('Xlookup set'!$S682,'Xlookup set'!$A$1:$R$1200,11,FALSE)),"")</f>
        <v/>
      </c>
      <c r="K682" t="str">
        <f>IFERROR(IF(VLOOKUP('Xlookup set'!$S682,'Xlookup set'!$A$1:$R$1200,12,FALSE)=0,"",VLOOKUP('Xlookup set'!$S682,'Xlookup set'!$A$1:$R$1200,12,FALSE)),"")</f>
        <v/>
      </c>
      <c r="L682" t="str">
        <f>IFERROR(IF(VLOOKUP('Xlookup set'!$S682,'Xlookup set'!$A$1:$R$1200,13,FALSE)=0,"",VLOOKUP('Xlookup set'!$S682,'Xlookup set'!$A$1:$R$1200,13,FALSE)),"")</f>
        <v/>
      </c>
      <c r="M682" t="str">
        <f>IFERROR(IF(VLOOKUP('Xlookup set'!$S682,'Xlookup set'!$A$1:$R$1200,14,FALSE)=0,"",VLOOKUP('Xlookup set'!$S682,'Xlookup set'!$A$1:$R$1200,14,FALSE)),"")</f>
        <v/>
      </c>
      <c r="N682" t="str">
        <f>IFERROR(IF(VLOOKUP('Xlookup set'!$S682,'Xlookup set'!$A$1:$R$1200,15,FALSE)=0,"",VLOOKUP('Xlookup set'!$S682,'Xlookup set'!$A$1:$R$1200,15,FALSE)),"")</f>
        <v/>
      </c>
      <c r="O682" t="str">
        <f>IFERROR(IF(VLOOKUP('Xlookup set'!$S682,'Xlookup set'!$A$1:$R$1200,16,FALSE)=0,"",VLOOKUP('Xlookup set'!$S682,'Xlookup set'!$A$1:$R$1200,16,FALSE)),"")</f>
        <v/>
      </c>
      <c r="P682" t="str">
        <f t="array" aca="1" ref="P682" ca="1">IFERROR(Y2IF(VLOOKUP('Xlookup set'!$S682,'Xlookup set'!$A$1:$R$1200,17,FALSE)=0,"",VLOOKUP('Xlookup set'!$S682,'Xlookup set'!$A$1:$R$1200,17,FALSE)),"")</f>
        <v/>
      </c>
      <c r="Q682" t="str">
        <f>IFERROR(IF(VLOOKUP('Xlookup set'!$S682,'Xlookup set'!$A$1:$R$1200,18,FALSE)=0,"",VLOOKUP('Xlookup set'!$S682,'Xlookup set'!$A$1:$R$1200,18,FALSE)),"")</f>
        <v/>
      </c>
    </row>
    <row r="683" spans="1:17">
      <c r="A683" t="str">
        <f>IFERROR(VLOOKUP('Xlookup set'!$S683,'Xlookup set'!$A$1:$R$1200,2,FALSE),"")</f>
        <v/>
      </c>
      <c r="B683" t="str">
        <f>IF(I683&lt;&gt;"",ドッグキャリー!$I$2,"")</f>
        <v/>
      </c>
      <c r="C683" t="str">
        <f t="shared" si="24"/>
        <v/>
      </c>
      <c r="D683" t="str">
        <f t="shared" si="25"/>
        <v/>
      </c>
      <c r="E683" t="str">
        <f>IFERROR(IF(VLOOKUP('Xlookup set'!$S683,'Xlookup set'!$A$1:$R$1200,6,FALSE)=0,"",VLOOKUP('Xlookup set'!$S683,'Xlookup set'!$A$1:$R$1200,6,FALSE)),"")</f>
        <v/>
      </c>
      <c r="F683" t="str">
        <f t="array" aca="1" ref="F683" ca="1">IFERROR(F(VLOOKUP('Xlookup set'!$S683,'Xlookup set'!$A$1:$R$1200,7,FALSE)=0,"",VLOOKUP('Xlookup set'!$S683,'Xlookup set'!$A$1:$R$1200,7,FALSE)),"")</f>
        <v/>
      </c>
      <c r="G683" t="str">
        <f>IFERROR(IF(VLOOKUP('Xlookup set'!$S683,'Xlookup set'!$A$1:$R$1200,8,FALSE)=0,"",VLOOKUP('Xlookup set'!$S683,'Xlookup set'!$A$1:$R$1200,8,FALSE)),"")</f>
        <v/>
      </c>
      <c r="H683" s="89" t="str">
        <f>IFERROR(IF(VLOOKUP('Xlookup set'!$S683,'Xlookup set'!$A$1:$R$1200,9,FALSE)=0,"",VLOOKUP('Xlookup set'!$S683,'Xlookup set'!$A$1:$R$1200,9,FALSE)),"")</f>
        <v/>
      </c>
      <c r="I683" t="str">
        <f>IFERROR(IF(VLOOKUP('Xlookup set'!$S683,'Xlookup set'!$A$1:$R$1200,10,FALSE)=0,"",VLOOKUP('Xlookup set'!$S683,'Xlookup set'!$A$1:$R$1200,10,FALSE)),"")</f>
        <v/>
      </c>
      <c r="J683" t="str">
        <f>IFERROR(IF(VLOOKUP('Xlookup set'!$S683,'Xlookup set'!$A$1:$R$1200,11,FALSE)=0,"",VLOOKUP('Xlookup set'!$S683,'Xlookup set'!$A$1:$R$1200,11,FALSE)),"")</f>
        <v/>
      </c>
      <c r="K683" t="str">
        <f>IFERROR(IF(VLOOKUP('Xlookup set'!$S683,'Xlookup set'!$A$1:$R$1200,12,FALSE)=0,"",VLOOKUP('Xlookup set'!$S683,'Xlookup set'!$A$1:$R$1200,12,FALSE)),"")</f>
        <v/>
      </c>
      <c r="L683" t="str">
        <f>IFERROR(IF(VLOOKUP('Xlookup set'!$S683,'Xlookup set'!$A$1:$R$1200,13,FALSE)=0,"",VLOOKUP('Xlookup set'!$S683,'Xlookup set'!$A$1:$R$1200,13,FALSE)),"")</f>
        <v/>
      </c>
      <c r="M683" t="str">
        <f>IFERROR(IF(VLOOKUP('Xlookup set'!$S683,'Xlookup set'!$A$1:$R$1200,14,FALSE)=0,"",VLOOKUP('Xlookup set'!$S683,'Xlookup set'!$A$1:$R$1200,14,FALSE)),"")</f>
        <v/>
      </c>
      <c r="N683" t="str">
        <f>IFERROR(IF(VLOOKUP('Xlookup set'!$S683,'Xlookup set'!$A$1:$R$1200,15,FALSE)=0,"",VLOOKUP('Xlookup set'!$S683,'Xlookup set'!$A$1:$R$1200,15,FALSE)),"")</f>
        <v/>
      </c>
      <c r="O683" t="str">
        <f>IFERROR(IF(VLOOKUP('Xlookup set'!$S683,'Xlookup set'!$A$1:$R$1200,16,FALSE)=0,"",VLOOKUP('Xlookup set'!$S683,'Xlookup set'!$A$1:$R$1200,16,FALSE)),"")</f>
        <v/>
      </c>
      <c r="P683" t="str">
        <f t="array" aca="1" ref="P683" ca="1">IFERROR(Y2IF(VLOOKUP('Xlookup set'!$S683,'Xlookup set'!$A$1:$R$1200,17,FALSE)=0,"",VLOOKUP('Xlookup set'!$S683,'Xlookup set'!$A$1:$R$1200,17,FALSE)),"")</f>
        <v/>
      </c>
      <c r="Q683" t="str">
        <f>IFERROR(IF(VLOOKUP('Xlookup set'!$S683,'Xlookup set'!$A$1:$R$1200,18,FALSE)=0,"",VLOOKUP('Xlookup set'!$S683,'Xlookup set'!$A$1:$R$1200,18,FALSE)),"")</f>
        <v/>
      </c>
    </row>
    <row r="684" spans="1:17">
      <c r="A684" t="str">
        <f>IFERROR(VLOOKUP('Xlookup set'!$S684,'Xlookup set'!$A$1:$R$1200,2,FALSE),"")</f>
        <v/>
      </c>
      <c r="B684" t="str">
        <f>IF(I684&lt;&gt;"",ドッグキャリー!$I$2,"")</f>
        <v/>
      </c>
      <c r="C684" t="str">
        <f t="shared" si="24"/>
        <v/>
      </c>
      <c r="D684" t="str">
        <f t="shared" si="25"/>
        <v/>
      </c>
      <c r="E684" t="str">
        <f>IFERROR(IF(VLOOKUP('Xlookup set'!$S684,'Xlookup set'!$A$1:$R$1200,6,FALSE)=0,"",VLOOKUP('Xlookup set'!$S684,'Xlookup set'!$A$1:$R$1200,6,FALSE)),"")</f>
        <v/>
      </c>
      <c r="F684" t="str">
        <f t="array" aca="1" ref="F684" ca="1">IFERROR(F(VLOOKUP('Xlookup set'!$S684,'Xlookup set'!$A$1:$R$1200,7,FALSE)=0,"",VLOOKUP('Xlookup set'!$S684,'Xlookup set'!$A$1:$R$1200,7,FALSE)),"")</f>
        <v/>
      </c>
      <c r="G684" t="str">
        <f>IFERROR(IF(VLOOKUP('Xlookup set'!$S684,'Xlookup set'!$A$1:$R$1200,8,FALSE)=0,"",VLOOKUP('Xlookup set'!$S684,'Xlookup set'!$A$1:$R$1200,8,FALSE)),"")</f>
        <v/>
      </c>
      <c r="H684" s="89" t="str">
        <f>IFERROR(IF(VLOOKUP('Xlookup set'!$S684,'Xlookup set'!$A$1:$R$1200,9,FALSE)=0,"",VLOOKUP('Xlookup set'!$S684,'Xlookup set'!$A$1:$R$1200,9,FALSE)),"")</f>
        <v/>
      </c>
      <c r="I684" t="str">
        <f>IFERROR(IF(VLOOKUP('Xlookup set'!$S684,'Xlookup set'!$A$1:$R$1200,10,FALSE)=0,"",VLOOKUP('Xlookup set'!$S684,'Xlookup set'!$A$1:$R$1200,10,FALSE)),"")</f>
        <v/>
      </c>
      <c r="J684" t="str">
        <f>IFERROR(IF(VLOOKUP('Xlookup set'!$S684,'Xlookup set'!$A$1:$R$1200,11,FALSE)=0,"",VLOOKUP('Xlookup set'!$S684,'Xlookup set'!$A$1:$R$1200,11,FALSE)),"")</f>
        <v/>
      </c>
      <c r="K684" t="str">
        <f>IFERROR(IF(VLOOKUP('Xlookup set'!$S684,'Xlookup set'!$A$1:$R$1200,12,FALSE)=0,"",VLOOKUP('Xlookup set'!$S684,'Xlookup set'!$A$1:$R$1200,12,FALSE)),"")</f>
        <v/>
      </c>
      <c r="L684" t="str">
        <f>IFERROR(IF(VLOOKUP('Xlookup set'!$S684,'Xlookup set'!$A$1:$R$1200,13,FALSE)=0,"",VLOOKUP('Xlookup set'!$S684,'Xlookup set'!$A$1:$R$1200,13,FALSE)),"")</f>
        <v/>
      </c>
      <c r="M684" t="str">
        <f>IFERROR(IF(VLOOKUP('Xlookup set'!$S684,'Xlookup set'!$A$1:$R$1200,14,FALSE)=0,"",VLOOKUP('Xlookup set'!$S684,'Xlookup set'!$A$1:$R$1200,14,FALSE)),"")</f>
        <v/>
      </c>
      <c r="N684" t="str">
        <f>IFERROR(IF(VLOOKUP('Xlookup set'!$S684,'Xlookup set'!$A$1:$R$1200,15,FALSE)=0,"",VLOOKUP('Xlookup set'!$S684,'Xlookup set'!$A$1:$R$1200,15,FALSE)),"")</f>
        <v/>
      </c>
      <c r="O684" t="str">
        <f>IFERROR(IF(VLOOKUP('Xlookup set'!$S684,'Xlookup set'!$A$1:$R$1200,16,FALSE)=0,"",VLOOKUP('Xlookup set'!$S684,'Xlookup set'!$A$1:$R$1200,16,FALSE)),"")</f>
        <v/>
      </c>
      <c r="P684" t="str">
        <f t="array" aca="1" ref="P684" ca="1">IFERROR(Y2IF(VLOOKUP('Xlookup set'!$S684,'Xlookup set'!$A$1:$R$1200,17,FALSE)=0,"",VLOOKUP('Xlookup set'!$S684,'Xlookup set'!$A$1:$R$1200,17,FALSE)),"")</f>
        <v/>
      </c>
      <c r="Q684" t="str">
        <f>IFERROR(IF(VLOOKUP('Xlookup set'!$S684,'Xlookup set'!$A$1:$R$1200,18,FALSE)=0,"",VLOOKUP('Xlookup set'!$S684,'Xlookup set'!$A$1:$R$1200,18,FALSE)),"")</f>
        <v/>
      </c>
    </row>
    <row r="685" spans="1:17">
      <c r="A685" t="str">
        <f>IFERROR(VLOOKUP('Xlookup set'!$S685,'Xlookup set'!$A$1:$R$1200,2,FALSE),"")</f>
        <v/>
      </c>
      <c r="B685" t="str">
        <f>IF(I685&lt;&gt;"",ドッグキャリー!$I$2,"")</f>
        <v/>
      </c>
      <c r="C685" t="str">
        <f t="shared" si="24"/>
        <v/>
      </c>
      <c r="D685" t="str">
        <f t="shared" si="25"/>
        <v/>
      </c>
      <c r="E685" t="str">
        <f>IFERROR(IF(VLOOKUP('Xlookup set'!$S685,'Xlookup set'!$A$1:$R$1200,6,FALSE)=0,"",VLOOKUP('Xlookup set'!$S685,'Xlookup set'!$A$1:$R$1200,6,FALSE)),"")</f>
        <v/>
      </c>
      <c r="F685" t="str">
        <f t="array" aca="1" ref="F685" ca="1">IFERROR(F(VLOOKUP('Xlookup set'!$S685,'Xlookup set'!$A$1:$R$1200,7,FALSE)=0,"",VLOOKUP('Xlookup set'!$S685,'Xlookup set'!$A$1:$R$1200,7,FALSE)),"")</f>
        <v/>
      </c>
      <c r="G685" t="str">
        <f>IFERROR(IF(VLOOKUP('Xlookup set'!$S685,'Xlookup set'!$A$1:$R$1200,8,FALSE)=0,"",VLOOKUP('Xlookup set'!$S685,'Xlookup set'!$A$1:$R$1200,8,FALSE)),"")</f>
        <v/>
      </c>
      <c r="H685" s="89" t="str">
        <f>IFERROR(IF(VLOOKUP('Xlookup set'!$S685,'Xlookup set'!$A$1:$R$1200,9,FALSE)=0,"",VLOOKUP('Xlookup set'!$S685,'Xlookup set'!$A$1:$R$1200,9,FALSE)),"")</f>
        <v/>
      </c>
      <c r="I685" t="str">
        <f>IFERROR(IF(VLOOKUP('Xlookup set'!$S685,'Xlookup set'!$A$1:$R$1200,10,FALSE)=0,"",VLOOKUP('Xlookup set'!$S685,'Xlookup set'!$A$1:$R$1200,10,FALSE)),"")</f>
        <v/>
      </c>
      <c r="J685" t="str">
        <f>IFERROR(IF(VLOOKUP('Xlookup set'!$S685,'Xlookup set'!$A$1:$R$1200,11,FALSE)=0,"",VLOOKUP('Xlookup set'!$S685,'Xlookup set'!$A$1:$R$1200,11,FALSE)),"")</f>
        <v/>
      </c>
      <c r="K685" t="str">
        <f>IFERROR(IF(VLOOKUP('Xlookup set'!$S685,'Xlookup set'!$A$1:$R$1200,12,FALSE)=0,"",VLOOKUP('Xlookup set'!$S685,'Xlookup set'!$A$1:$R$1200,12,FALSE)),"")</f>
        <v/>
      </c>
      <c r="L685" t="str">
        <f>IFERROR(IF(VLOOKUP('Xlookup set'!$S685,'Xlookup set'!$A$1:$R$1200,13,FALSE)=0,"",VLOOKUP('Xlookup set'!$S685,'Xlookup set'!$A$1:$R$1200,13,FALSE)),"")</f>
        <v/>
      </c>
      <c r="M685" t="str">
        <f>IFERROR(IF(VLOOKUP('Xlookup set'!$S685,'Xlookup set'!$A$1:$R$1200,14,FALSE)=0,"",VLOOKUP('Xlookup set'!$S685,'Xlookup set'!$A$1:$R$1200,14,FALSE)),"")</f>
        <v/>
      </c>
      <c r="N685" t="str">
        <f>IFERROR(IF(VLOOKUP('Xlookup set'!$S685,'Xlookup set'!$A$1:$R$1200,15,FALSE)=0,"",VLOOKUP('Xlookup set'!$S685,'Xlookup set'!$A$1:$R$1200,15,FALSE)),"")</f>
        <v/>
      </c>
      <c r="O685" t="str">
        <f>IFERROR(IF(VLOOKUP('Xlookup set'!$S685,'Xlookup set'!$A$1:$R$1200,16,FALSE)=0,"",VLOOKUP('Xlookup set'!$S685,'Xlookup set'!$A$1:$R$1200,16,FALSE)),"")</f>
        <v/>
      </c>
      <c r="P685" t="str">
        <f t="array" aca="1" ref="P685" ca="1">IFERROR(Y2IF(VLOOKUP('Xlookup set'!$S685,'Xlookup set'!$A$1:$R$1200,17,FALSE)=0,"",VLOOKUP('Xlookup set'!$S685,'Xlookup set'!$A$1:$R$1200,17,FALSE)),"")</f>
        <v/>
      </c>
      <c r="Q685" t="str">
        <f>IFERROR(IF(VLOOKUP('Xlookup set'!$S685,'Xlookup set'!$A$1:$R$1200,18,FALSE)=0,"",VLOOKUP('Xlookup set'!$S685,'Xlookup set'!$A$1:$R$1200,18,FALSE)),"")</f>
        <v/>
      </c>
    </row>
    <row r="686" spans="1:17">
      <c r="A686" t="str">
        <f>IFERROR(VLOOKUP('Xlookup set'!$S686,'Xlookup set'!$A$1:$R$1200,2,FALSE),"")</f>
        <v/>
      </c>
      <c r="B686" t="str">
        <f>IF(I686&lt;&gt;"",ドッグキャリー!$I$2,"")</f>
        <v/>
      </c>
      <c r="C686" t="str">
        <f t="shared" si="24"/>
        <v/>
      </c>
      <c r="D686" t="str">
        <f t="shared" si="25"/>
        <v/>
      </c>
      <c r="E686" t="str">
        <f>IFERROR(IF(VLOOKUP('Xlookup set'!$S686,'Xlookup set'!$A$1:$R$1200,6,FALSE)=0,"",VLOOKUP('Xlookup set'!$S686,'Xlookup set'!$A$1:$R$1200,6,FALSE)),"")</f>
        <v/>
      </c>
      <c r="F686" t="str">
        <f t="array" aca="1" ref="F686" ca="1">IFERROR(F(VLOOKUP('Xlookup set'!$S686,'Xlookup set'!$A$1:$R$1200,7,FALSE)=0,"",VLOOKUP('Xlookup set'!$S686,'Xlookup set'!$A$1:$R$1200,7,FALSE)),"")</f>
        <v/>
      </c>
      <c r="G686" t="str">
        <f>IFERROR(IF(VLOOKUP('Xlookup set'!$S686,'Xlookup set'!$A$1:$R$1200,8,FALSE)=0,"",VLOOKUP('Xlookup set'!$S686,'Xlookup set'!$A$1:$R$1200,8,FALSE)),"")</f>
        <v/>
      </c>
      <c r="H686" s="89" t="str">
        <f>IFERROR(IF(VLOOKUP('Xlookup set'!$S686,'Xlookup set'!$A$1:$R$1200,9,FALSE)=0,"",VLOOKUP('Xlookup set'!$S686,'Xlookup set'!$A$1:$R$1200,9,FALSE)),"")</f>
        <v/>
      </c>
      <c r="I686" t="str">
        <f>IFERROR(IF(VLOOKUP('Xlookup set'!$S686,'Xlookup set'!$A$1:$R$1200,10,FALSE)=0,"",VLOOKUP('Xlookup set'!$S686,'Xlookup set'!$A$1:$R$1200,10,FALSE)),"")</f>
        <v/>
      </c>
      <c r="J686" t="str">
        <f>IFERROR(IF(VLOOKUP('Xlookup set'!$S686,'Xlookup set'!$A$1:$R$1200,11,FALSE)=0,"",VLOOKUP('Xlookup set'!$S686,'Xlookup set'!$A$1:$R$1200,11,FALSE)),"")</f>
        <v/>
      </c>
      <c r="K686" t="str">
        <f>IFERROR(IF(VLOOKUP('Xlookup set'!$S686,'Xlookup set'!$A$1:$R$1200,12,FALSE)=0,"",VLOOKUP('Xlookup set'!$S686,'Xlookup set'!$A$1:$R$1200,12,FALSE)),"")</f>
        <v/>
      </c>
      <c r="L686" t="str">
        <f>IFERROR(IF(VLOOKUP('Xlookup set'!$S686,'Xlookup set'!$A$1:$R$1200,13,FALSE)=0,"",VLOOKUP('Xlookup set'!$S686,'Xlookup set'!$A$1:$R$1200,13,FALSE)),"")</f>
        <v/>
      </c>
      <c r="M686" t="str">
        <f>IFERROR(IF(VLOOKUP('Xlookup set'!$S686,'Xlookup set'!$A$1:$R$1200,14,FALSE)=0,"",VLOOKUP('Xlookup set'!$S686,'Xlookup set'!$A$1:$R$1200,14,FALSE)),"")</f>
        <v/>
      </c>
      <c r="N686" t="str">
        <f>IFERROR(IF(VLOOKUP('Xlookup set'!$S686,'Xlookup set'!$A$1:$R$1200,15,FALSE)=0,"",VLOOKUP('Xlookup set'!$S686,'Xlookup set'!$A$1:$R$1200,15,FALSE)),"")</f>
        <v/>
      </c>
      <c r="O686" t="str">
        <f>IFERROR(IF(VLOOKUP('Xlookup set'!$S686,'Xlookup set'!$A$1:$R$1200,16,FALSE)=0,"",VLOOKUP('Xlookup set'!$S686,'Xlookup set'!$A$1:$R$1200,16,FALSE)),"")</f>
        <v/>
      </c>
      <c r="P686" t="str">
        <f t="array" aca="1" ref="P686" ca="1">IFERROR(Y2IF(VLOOKUP('Xlookup set'!$S686,'Xlookup set'!$A$1:$R$1200,17,FALSE)=0,"",VLOOKUP('Xlookup set'!$S686,'Xlookup set'!$A$1:$R$1200,17,FALSE)),"")</f>
        <v/>
      </c>
      <c r="Q686" t="str">
        <f>IFERROR(IF(VLOOKUP('Xlookup set'!$S686,'Xlookup set'!$A$1:$R$1200,18,FALSE)=0,"",VLOOKUP('Xlookup set'!$S686,'Xlookup set'!$A$1:$R$1200,18,FALSE)),"")</f>
        <v/>
      </c>
    </row>
    <row r="687" spans="1:17">
      <c r="A687" t="str">
        <f>IFERROR(VLOOKUP('Xlookup set'!$S687,'Xlookup set'!$A$1:$R$1200,2,FALSE),"")</f>
        <v/>
      </c>
      <c r="B687" t="str">
        <f>IF(I687&lt;&gt;"",ドッグキャリー!$I$2,"")</f>
        <v/>
      </c>
      <c r="C687" t="str">
        <f t="shared" si="24"/>
        <v/>
      </c>
      <c r="D687" t="str">
        <f t="shared" si="25"/>
        <v/>
      </c>
      <c r="E687" t="str">
        <f>IFERROR(IF(VLOOKUP('Xlookup set'!$S687,'Xlookup set'!$A$1:$R$1200,6,FALSE)=0,"",VLOOKUP('Xlookup set'!$S687,'Xlookup set'!$A$1:$R$1200,6,FALSE)),"")</f>
        <v/>
      </c>
      <c r="F687" t="str">
        <f t="array" aca="1" ref="F687" ca="1">IFERROR(F(VLOOKUP('Xlookup set'!$S687,'Xlookup set'!$A$1:$R$1200,7,FALSE)=0,"",VLOOKUP('Xlookup set'!$S687,'Xlookup set'!$A$1:$R$1200,7,FALSE)),"")</f>
        <v/>
      </c>
      <c r="G687" t="str">
        <f>IFERROR(IF(VLOOKUP('Xlookup set'!$S687,'Xlookup set'!$A$1:$R$1200,8,FALSE)=0,"",VLOOKUP('Xlookup set'!$S687,'Xlookup set'!$A$1:$R$1200,8,FALSE)),"")</f>
        <v/>
      </c>
      <c r="H687" s="89" t="str">
        <f>IFERROR(IF(VLOOKUP('Xlookup set'!$S687,'Xlookup set'!$A$1:$R$1200,9,FALSE)=0,"",VLOOKUP('Xlookup set'!$S687,'Xlookup set'!$A$1:$R$1200,9,FALSE)),"")</f>
        <v/>
      </c>
      <c r="I687" t="str">
        <f>IFERROR(IF(VLOOKUP('Xlookup set'!$S687,'Xlookup set'!$A$1:$R$1200,10,FALSE)=0,"",VLOOKUP('Xlookup set'!$S687,'Xlookup set'!$A$1:$R$1200,10,FALSE)),"")</f>
        <v/>
      </c>
      <c r="J687" t="str">
        <f>IFERROR(IF(VLOOKUP('Xlookup set'!$S687,'Xlookup set'!$A$1:$R$1200,11,FALSE)=0,"",VLOOKUP('Xlookup set'!$S687,'Xlookup set'!$A$1:$R$1200,11,FALSE)),"")</f>
        <v/>
      </c>
      <c r="K687" t="str">
        <f>IFERROR(IF(VLOOKUP('Xlookup set'!$S687,'Xlookup set'!$A$1:$R$1200,12,FALSE)=0,"",VLOOKUP('Xlookup set'!$S687,'Xlookup set'!$A$1:$R$1200,12,FALSE)),"")</f>
        <v/>
      </c>
      <c r="L687" t="str">
        <f>IFERROR(IF(VLOOKUP('Xlookup set'!$S687,'Xlookup set'!$A$1:$R$1200,13,FALSE)=0,"",VLOOKUP('Xlookup set'!$S687,'Xlookup set'!$A$1:$R$1200,13,FALSE)),"")</f>
        <v/>
      </c>
      <c r="M687" t="str">
        <f>IFERROR(IF(VLOOKUP('Xlookup set'!$S687,'Xlookup set'!$A$1:$R$1200,14,FALSE)=0,"",VLOOKUP('Xlookup set'!$S687,'Xlookup set'!$A$1:$R$1200,14,FALSE)),"")</f>
        <v/>
      </c>
      <c r="N687" t="str">
        <f>IFERROR(IF(VLOOKUP('Xlookup set'!$S687,'Xlookup set'!$A$1:$R$1200,15,FALSE)=0,"",VLOOKUP('Xlookup set'!$S687,'Xlookup set'!$A$1:$R$1200,15,FALSE)),"")</f>
        <v/>
      </c>
      <c r="O687" t="str">
        <f>IFERROR(IF(VLOOKUP('Xlookup set'!$S687,'Xlookup set'!$A$1:$R$1200,16,FALSE)=0,"",VLOOKUP('Xlookup set'!$S687,'Xlookup set'!$A$1:$R$1200,16,FALSE)),"")</f>
        <v/>
      </c>
      <c r="P687" t="str">
        <f t="array" aca="1" ref="P687" ca="1">IFERROR(Y2IF(VLOOKUP('Xlookup set'!$S687,'Xlookup set'!$A$1:$R$1200,17,FALSE)=0,"",VLOOKUP('Xlookup set'!$S687,'Xlookup set'!$A$1:$R$1200,17,FALSE)),"")</f>
        <v/>
      </c>
      <c r="Q687" t="str">
        <f>IFERROR(IF(VLOOKUP('Xlookup set'!$S687,'Xlookup set'!$A$1:$R$1200,18,FALSE)=0,"",VLOOKUP('Xlookup set'!$S687,'Xlookup set'!$A$1:$R$1200,18,FALSE)),"")</f>
        <v/>
      </c>
    </row>
    <row r="688" spans="1:17">
      <c r="A688" t="str">
        <f>IFERROR(VLOOKUP('Xlookup set'!$S688,'Xlookup set'!$A$1:$R$1200,2,FALSE),"")</f>
        <v/>
      </c>
      <c r="B688" t="str">
        <f>IF(I688&lt;&gt;"",ドッグキャリー!$I$2,"")</f>
        <v/>
      </c>
      <c r="C688" t="str">
        <f t="shared" si="24"/>
        <v/>
      </c>
      <c r="D688" t="str">
        <f t="shared" si="25"/>
        <v/>
      </c>
      <c r="E688" t="str">
        <f>IFERROR(IF(VLOOKUP('Xlookup set'!$S688,'Xlookup set'!$A$1:$R$1200,6,FALSE)=0,"",VLOOKUP('Xlookup set'!$S688,'Xlookup set'!$A$1:$R$1200,6,FALSE)),"")</f>
        <v/>
      </c>
      <c r="F688" t="str">
        <f t="array" aca="1" ref="F688" ca="1">IFERROR(F(VLOOKUP('Xlookup set'!$S688,'Xlookup set'!$A$1:$R$1200,7,FALSE)=0,"",VLOOKUP('Xlookup set'!$S688,'Xlookup set'!$A$1:$R$1200,7,FALSE)),"")</f>
        <v/>
      </c>
      <c r="G688" t="str">
        <f>IFERROR(IF(VLOOKUP('Xlookup set'!$S688,'Xlookup set'!$A$1:$R$1200,8,FALSE)=0,"",VLOOKUP('Xlookup set'!$S688,'Xlookup set'!$A$1:$R$1200,8,FALSE)),"")</f>
        <v/>
      </c>
      <c r="H688" s="89" t="str">
        <f>IFERROR(IF(VLOOKUP('Xlookup set'!$S688,'Xlookup set'!$A$1:$R$1200,9,FALSE)=0,"",VLOOKUP('Xlookup set'!$S688,'Xlookup set'!$A$1:$R$1200,9,FALSE)),"")</f>
        <v/>
      </c>
      <c r="I688" t="str">
        <f>IFERROR(IF(VLOOKUP('Xlookup set'!$S688,'Xlookup set'!$A$1:$R$1200,10,FALSE)=0,"",VLOOKUP('Xlookup set'!$S688,'Xlookup set'!$A$1:$R$1200,10,FALSE)),"")</f>
        <v/>
      </c>
      <c r="J688" t="str">
        <f>IFERROR(IF(VLOOKUP('Xlookup set'!$S688,'Xlookup set'!$A$1:$R$1200,11,FALSE)=0,"",VLOOKUP('Xlookup set'!$S688,'Xlookup set'!$A$1:$R$1200,11,FALSE)),"")</f>
        <v/>
      </c>
      <c r="K688" t="str">
        <f>IFERROR(IF(VLOOKUP('Xlookup set'!$S688,'Xlookup set'!$A$1:$R$1200,12,FALSE)=0,"",VLOOKUP('Xlookup set'!$S688,'Xlookup set'!$A$1:$R$1200,12,FALSE)),"")</f>
        <v/>
      </c>
      <c r="L688" t="str">
        <f>IFERROR(IF(VLOOKUP('Xlookup set'!$S688,'Xlookup set'!$A$1:$R$1200,13,FALSE)=0,"",VLOOKUP('Xlookup set'!$S688,'Xlookup set'!$A$1:$R$1200,13,FALSE)),"")</f>
        <v/>
      </c>
      <c r="M688" t="str">
        <f>IFERROR(IF(VLOOKUP('Xlookup set'!$S688,'Xlookup set'!$A$1:$R$1200,14,FALSE)=0,"",VLOOKUP('Xlookup set'!$S688,'Xlookup set'!$A$1:$R$1200,14,FALSE)),"")</f>
        <v/>
      </c>
      <c r="N688" t="str">
        <f>IFERROR(IF(VLOOKUP('Xlookup set'!$S688,'Xlookup set'!$A$1:$R$1200,15,FALSE)=0,"",VLOOKUP('Xlookup set'!$S688,'Xlookup set'!$A$1:$R$1200,15,FALSE)),"")</f>
        <v/>
      </c>
      <c r="O688" t="str">
        <f>IFERROR(IF(VLOOKUP('Xlookup set'!$S688,'Xlookup set'!$A$1:$R$1200,16,FALSE)=0,"",VLOOKUP('Xlookup set'!$S688,'Xlookup set'!$A$1:$R$1200,16,FALSE)),"")</f>
        <v/>
      </c>
      <c r="P688" t="str">
        <f t="array" aca="1" ref="P688" ca="1">IFERROR(Y2IF(VLOOKUP('Xlookup set'!$S688,'Xlookup set'!$A$1:$R$1200,17,FALSE)=0,"",VLOOKUP('Xlookup set'!$S688,'Xlookup set'!$A$1:$R$1200,17,FALSE)),"")</f>
        <v/>
      </c>
      <c r="Q688" t="str">
        <f>IFERROR(IF(VLOOKUP('Xlookup set'!$S688,'Xlookup set'!$A$1:$R$1200,18,FALSE)=0,"",VLOOKUP('Xlookup set'!$S688,'Xlookup set'!$A$1:$R$1200,18,FALSE)),"")</f>
        <v/>
      </c>
    </row>
    <row r="689" spans="1:17">
      <c r="A689" t="str">
        <f>IFERROR(VLOOKUP('Xlookup set'!$S689,'Xlookup set'!$A$1:$R$1200,2,FALSE),"")</f>
        <v/>
      </c>
      <c r="B689" t="str">
        <f>IF(I689&lt;&gt;"",ドッグキャリー!$I$2,"")</f>
        <v/>
      </c>
      <c r="C689" t="str">
        <f t="shared" si="24"/>
        <v/>
      </c>
      <c r="D689" t="str">
        <f t="shared" si="25"/>
        <v/>
      </c>
      <c r="E689" t="str">
        <f>IFERROR(IF(VLOOKUP('Xlookup set'!$S689,'Xlookup set'!$A$1:$R$1200,6,FALSE)=0,"",VLOOKUP('Xlookup set'!$S689,'Xlookup set'!$A$1:$R$1200,6,FALSE)),"")</f>
        <v/>
      </c>
      <c r="F689" t="str">
        <f t="array" aca="1" ref="F689" ca="1">IFERROR(F(VLOOKUP('Xlookup set'!$S689,'Xlookup set'!$A$1:$R$1200,7,FALSE)=0,"",VLOOKUP('Xlookup set'!$S689,'Xlookup set'!$A$1:$R$1200,7,FALSE)),"")</f>
        <v/>
      </c>
      <c r="G689" t="str">
        <f>IFERROR(IF(VLOOKUP('Xlookup set'!$S689,'Xlookup set'!$A$1:$R$1200,8,FALSE)=0,"",VLOOKUP('Xlookup set'!$S689,'Xlookup set'!$A$1:$R$1200,8,FALSE)),"")</f>
        <v/>
      </c>
      <c r="H689" s="89" t="str">
        <f>IFERROR(IF(VLOOKUP('Xlookup set'!$S689,'Xlookup set'!$A$1:$R$1200,9,FALSE)=0,"",VLOOKUP('Xlookup set'!$S689,'Xlookup set'!$A$1:$R$1200,9,FALSE)),"")</f>
        <v/>
      </c>
      <c r="I689" t="str">
        <f>IFERROR(IF(VLOOKUP('Xlookup set'!$S689,'Xlookup set'!$A$1:$R$1200,10,FALSE)=0,"",VLOOKUP('Xlookup set'!$S689,'Xlookup set'!$A$1:$R$1200,10,FALSE)),"")</f>
        <v/>
      </c>
      <c r="J689" t="str">
        <f>IFERROR(IF(VLOOKUP('Xlookup set'!$S689,'Xlookup set'!$A$1:$R$1200,11,FALSE)=0,"",VLOOKUP('Xlookup set'!$S689,'Xlookup set'!$A$1:$R$1200,11,FALSE)),"")</f>
        <v/>
      </c>
      <c r="K689" t="str">
        <f>IFERROR(IF(VLOOKUP('Xlookup set'!$S689,'Xlookup set'!$A$1:$R$1200,12,FALSE)=0,"",VLOOKUP('Xlookup set'!$S689,'Xlookup set'!$A$1:$R$1200,12,FALSE)),"")</f>
        <v/>
      </c>
      <c r="L689" t="str">
        <f>IFERROR(IF(VLOOKUP('Xlookup set'!$S689,'Xlookup set'!$A$1:$R$1200,13,FALSE)=0,"",VLOOKUP('Xlookup set'!$S689,'Xlookup set'!$A$1:$R$1200,13,FALSE)),"")</f>
        <v/>
      </c>
      <c r="M689" t="str">
        <f>IFERROR(IF(VLOOKUP('Xlookup set'!$S689,'Xlookup set'!$A$1:$R$1200,14,FALSE)=0,"",VLOOKUP('Xlookup set'!$S689,'Xlookup set'!$A$1:$R$1200,14,FALSE)),"")</f>
        <v/>
      </c>
      <c r="N689" t="str">
        <f>IFERROR(IF(VLOOKUP('Xlookup set'!$S689,'Xlookup set'!$A$1:$R$1200,15,FALSE)=0,"",VLOOKUP('Xlookup set'!$S689,'Xlookup set'!$A$1:$R$1200,15,FALSE)),"")</f>
        <v/>
      </c>
      <c r="O689" t="str">
        <f>IFERROR(IF(VLOOKUP('Xlookup set'!$S689,'Xlookup set'!$A$1:$R$1200,16,FALSE)=0,"",VLOOKUP('Xlookup set'!$S689,'Xlookup set'!$A$1:$R$1200,16,FALSE)),"")</f>
        <v/>
      </c>
      <c r="P689" t="str">
        <f t="array" aca="1" ref="P689" ca="1">IFERROR(Y2IF(VLOOKUP('Xlookup set'!$S689,'Xlookup set'!$A$1:$R$1200,17,FALSE)=0,"",VLOOKUP('Xlookup set'!$S689,'Xlookup set'!$A$1:$R$1200,17,FALSE)),"")</f>
        <v/>
      </c>
      <c r="Q689" t="str">
        <f>IFERROR(IF(VLOOKUP('Xlookup set'!$S689,'Xlookup set'!$A$1:$R$1200,18,FALSE)=0,"",VLOOKUP('Xlookup set'!$S689,'Xlookup set'!$A$1:$R$1200,18,FALSE)),"")</f>
        <v/>
      </c>
    </row>
    <row r="690" spans="1:17">
      <c r="A690" t="str">
        <f>IFERROR(VLOOKUP('Xlookup set'!$S690,'Xlookup set'!$A$1:$R$1200,2,FALSE),"")</f>
        <v/>
      </c>
      <c r="B690" t="str">
        <f>IF(I690&lt;&gt;"",ドッグキャリー!$I$2,"")</f>
        <v/>
      </c>
      <c r="C690" t="str">
        <f t="shared" si="24"/>
        <v/>
      </c>
      <c r="D690" t="str">
        <f t="shared" si="25"/>
        <v/>
      </c>
      <c r="E690" t="str">
        <f>IFERROR(IF(VLOOKUP('Xlookup set'!$S690,'Xlookup set'!$A$1:$R$1200,6,FALSE)=0,"",VLOOKUP('Xlookup set'!$S690,'Xlookup set'!$A$1:$R$1200,6,FALSE)),"")</f>
        <v/>
      </c>
      <c r="F690" t="str">
        <f t="array" aca="1" ref="F690" ca="1">IFERROR(F(VLOOKUP('Xlookup set'!$S690,'Xlookup set'!$A$1:$R$1200,7,FALSE)=0,"",VLOOKUP('Xlookup set'!$S690,'Xlookup set'!$A$1:$R$1200,7,FALSE)),"")</f>
        <v/>
      </c>
      <c r="G690" t="str">
        <f>IFERROR(IF(VLOOKUP('Xlookup set'!$S690,'Xlookup set'!$A$1:$R$1200,8,FALSE)=0,"",VLOOKUP('Xlookup set'!$S690,'Xlookup set'!$A$1:$R$1200,8,FALSE)),"")</f>
        <v/>
      </c>
      <c r="H690" s="89" t="str">
        <f>IFERROR(IF(VLOOKUP('Xlookup set'!$S690,'Xlookup set'!$A$1:$R$1200,9,FALSE)=0,"",VLOOKUP('Xlookup set'!$S690,'Xlookup set'!$A$1:$R$1200,9,FALSE)),"")</f>
        <v/>
      </c>
      <c r="I690" t="str">
        <f>IFERROR(IF(VLOOKUP('Xlookup set'!$S690,'Xlookup set'!$A$1:$R$1200,10,FALSE)=0,"",VLOOKUP('Xlookup set'!$S690,'Xlookup set'!$A$1:$R$1200,10,FALSE)),"")</f>
        <v/>
      </c>
      <c r="J690" t="str">
        <f>IFERROR(IF(VLOOKUP('Xlookup set'!$S690,'Xlookup set'!$A$1:$R$1200,11,FALSE)=0,"",VLOOKUP('Xlookup set'!$S690,'Xlookup set'!$A$1:$R$1200,11,FALSE)),"")</f>
        <v/>
      </c>
      <c r="K690" t="str">
        <f>IFERROR(IF(VLOOKUP('Xlookup set'!$S690,'Xlookup set'!$A$1:$R$1200,12,FALSE)=0,"",VLOOKUP('Xlookup set'!$S690,'Xlookup set'!$A$1:$R$1200,12,FALSE)),"")</f>
        <v/>
      </c>
      <c r="L690" t="str">
        <f>IFERROR(IF(VLOOKUP('Xlookup set'!$S690,'Xlookup set'!$A$1:$R$1200,13,FALSE)=0,"",VLOOKUP('Xlookup set'!$S690,'Xlookup set'!$A$1:$R$1200,13,FALSE)),"")</f>
        <v/>
      </c>
      <c r="M690" t="str">
        <f>IFERROR(IF(VLOOKUP('Xlookup set'!$S690,'Xlookup set'!$A$1:$R$1200,14,FALSE)=0,"",VLOOKUP('Xlookup set'!$S690,'Xlookup set'!$A$1:$R$1200,14,FALSE)),"")</f>
        <v/>
      </c>
      <c r="N690" t="str">
        <f>IFERROR(IF(VLOOKUP('Xlookup set'!$S690,'Xlookup set'!$A$1:$R$1200,15,FALSE)=0,"",VLOOKUP('Xlookup set'!$S690,'Xlookup set'!$A$1:$R$1200,15,FALSE)),"")</f>
        <v/>
      </c>
      <c r="O690" t="str">
        <f>IFERROR(IF(VLOOKUP('Xlookup set'!$S690,'Xlookup set'!$A$1:$R$1200,16,FALSE)=0,"",VLOOKUP('Xlookup set'!$S690,'Xlookup set'!$A$1:$R$1200,16,FALSE)),"")</f>
        <v/>
      </c>
      <c r="P690" t="str">
        <f t="array" aca="1" ref="P690" ca="1">IFERROR(Y2IF(VLOOKUP('Xlookup set'!$S690,'Xlookup set'!$A$1:$R$1200,17,FALSE)=0,"",VLOOKUP('Xlookup set'!$S690,'Xlookup set'!$A$1:$R$1200,17,FALSE)),"")</f>
        <v/>
      </c>
      <c r="Q690" t="str">
        <f>IFERROR(IF(VLOOKUP('Xlookup set'!$S690,'Xlookup set'!$A$1:$R$1200,18,FALSE)=0,"",VLOOKUP('Xlookup set'!$S690,'Xlookup set'!$A$1:$R$1200,18,FALSE)),"")</f>
        <v/>
      </c>
    </row>
    <row r="691" spans="1:17">
      <c r="A691" t="str">
        <f>IFERROR(VLOOKUP('Xlookup set'!$S691,'Xlookup set'!$A$1:$R$1200,2,FALSE),"")</f>
        <v/>
      </c>
      <c r="B691" t="str">
        <f>IF(I691&lt;&gt;"",ドッグキャリー!$I$2,"")</f>
        <v/>
      </c>
      <c r="C691" t="str">
        <f t="shared" si="24"/>
        <v/>
      </c>
      <c r="D691" t="str">
        <f t="shared" si="25"/>
        <v/>
      </c>
      <c r="E691" t="str">
        <f>IFERROR(IF(VLOOKUP('Xlookup set'!$S691,'Xlookup set'!$A$1:$R$1200,6,FALSE)=0,"",VLOOKUP('Xlookup set'!$S691,'Xlookup set'!$A$1:$R$1200,6,FALSE)),"")</f>
        <v/>
      </c>
      <c r="F691" t="str">
        <f t="array" aca="1" ref="F691" ca="1">IFERROR(F(VLOOKUP('Xlookup set'!$S691,'Xlookup set'!$A$1:$R$1200,7,FALSE)=0,"",VLOOKUP('Xlookup set'!$S691,'Xlookup set'!$A$1:$R$1200,7,FALSE)),"")</f>
        <v/>
      </c>
      <c r="G691" t="str">
        <f>IFERROR(IF(VLOOKUP('Xlookup set'!$S691,'Xlookup set'!$A$1:$R$1200,8,FALSE)=0,"",VLOOKUP('Xlookup set'!$S691,'Xlookup set'!$A$1:$R$1200,8,FALSE)),"")</f>
        <v/>
      </c>
      <c r="H691" s="89" t="str">
        <f>IFERROR(IF(VLOOKUP('Xlookup set'!$S691,'Xlookup set'!$A$1:$R$1200,9,FALSE)=0,"",VLOOKUP('Xlookup set'!$S691,'Xlookup set'!$A$1:$R$1200,9,FALSE)),"")</f>
        <v/>
      </c>
      <c r="I691" t="str">
        <f>IFERROR(IF(VLOOKUP('Xlookup set'!$S691,'Xlookup set'!$A$1:$R$1200,10,FALSE)=0,"",VLOOKUP('Xlookup set'!$S691,'Xlookup set'!$A$1:$R$1200,10,FALSE)),"")</f>
        <v/>
      </c>
      <c r="J691" t="str">
        <f>IFERROR(IF(VLOOKUP('Xlookup set'!$S691,'Xlookup set'!$A$1:$R$1200,11,FALSE)=0,"",VLOOKUP('Xlookup set'!$S691,'Xlookup set'!$A$1:$R$1200,11,FALSE)),"")</f>
        <v/>
      </c>
      <c r="K691" t="str">
        <f>IFERROR(IF(VLOOKUP('Xlookup set'!$S691,'Xlookup set'!$A$1:$R$1200,12,FALSE)=0,"",VLOOKUP('Xlookup set'!$S691,'Xlookup set'!$A$1:$R$1200,12,FALSE)),"")</f>
        <v/>
      </c>
      <c r="L691" t="str">
        <f>IFERROR(IF(VLOOKUP('Xlookup set'!$S691,'Xlookup set'!$A$1:$R$1200,13,FALSE)=0,"",VLOOKUP('Xlookup set'!$S691,'Xlookup set'!$A$1:$R$1200,13,FALSE)),"")</f>
        <v/>
      </c>
      <c r="M691" t="str">
        <f>IFERROR(IF(VLOOKUP('Xlookup set'!$S691,'Xlookup set'!$A$1:$R$1200,14,FALSE)=0,"",VLOOKUP('Xlookup set'!$S691,'Xlookup set'!$A$1:$R$1200,14,FALSE)),"")</f>
        <v/>
      </c>
      <c r="N691" t="str">
        <f>IFERROR(IF(VLOOKUP('Xlookup set'!$S691,'Xlookup set'!$A$1:$R$1200,15,FALSE)=0,"",VLOOKUP('Xlookup set'!$S691,'Xlookup set'!$A$1:$R$1200,15,FALSE)),"")</f>
        <v/>
      </c>
      <c r="O691" t="str">
        <f>IFERROR(IF(VLOOKUP('Xlookup set'!$S691,'Xlookup set'!$A$1:$R$1200,16,FALSE)=0,"",VLOOKUP('Xlookup set'!$S691,'Xlookup set'!$A$1:$R$1200,16,FALSE)),"")</f>
        <v/>
      </c>
      <c r="P691" t="str">
        <f t="array" aca="1" ref="P691" ca="1">IFERROR(Y2IF(VLOOKUP('Xlookup set'!$S691,'Xlookup set'!$A$1:$R$1200,17,FALSE)=0,"",VLOOKUP('Xlookup set'!$S691,'Xlookup set'!$A$1:$R$1200,17,FALSE)),"")</f>
        <v/>
      </c>
      <c r="Q691" t="str">
        <f>IFERROR(IF(VLOOKUP('Xlookup set'!$S691,'Xlookup set'!$A$1:$R$1200,18,FALSE)=0,"",VLOOKUP('Xlookup set'!$S691,'Xlookup set'!$A$1:$R$1200,18,FALSE)),"")</f>
        <v/>
      </c>
    </row>
    <row r="692" spans="1:17">
      <c r="A692" t="str">
        <f>IFERROR(VLOOKUP('Xlookup set'!$S692,'Xlookup set'!$A$1:$R$1200,2,FALSE),"")</f>
        <v/>
      </c>
      <c r="B692" t="str">
        <f>IF(I692&lt;&gt;"",ドッグキャリー!$I$2,"")</f>
        <v/>
      </c>
      <c r="C692" t="str">
        <f t="shared" si="24"/>
        <v/>
      </c>
      <c r="D692" t="str">
        <f t="shared" si="25"/>
        <v/>
      </c>
      <c r="E692" t="str">
        <f>IFERROR(IF(VLOOKUP('Xlookup set'!$S692,'Xlookup set'!$A$1:$R$1200,6,FALSE)=0,"",VLOOKUP('Xlookup set'!$S692,'Xlookup set'!$A$1:$R$1200,6,FALSE)),"")</f>
        <v/>
      </c>
      <c r="F692" t="str">
        <f t="array" aca="1" ref="F692" ca="1">IFERROR(F(VLOOKUP('Xlookup set'!$S692,'Xlookup set'!$A$1:$R$1200,7,FALSE)=0,"",VLOOKUP('Xlookup set'!$S692,'Xlookup set'!$A$1:$R$1200,7,FALSE)),"")</f>
        <v/>
      </c>
      <c r="G692" t="str">
        <f>IFERROR(IF(VLOOKUP('Xlookup set'!$S692,'Xlookup set'!$A$1:$R$1200,8,FALSE)=0,"",VLOOKUP('Xlookup set'!$S692,'Xlookup set'!$A$1:$R$1200,8,FALSE)),"")</f>
        <v/>
      </c>
      <c r="H692" s="89" t="str">
        <f>IFERROR(IF(VLOOKUP('Xlookup set'!$S692,'Xlookup set'!$A$1:$R$1200,9,FALSE)=0,"",VLOOKUP('Xlookup set'!$S692,'Xlookup set'!$A$1:$R$1200,9,FALSE)),"")</f>
        <v/>
      </c>
      <c r="I692" t="str">
        <f>IFERROR(IF(VLOOKUP('Xlookup set'!$S692,'Xlookup set'!$A$1:$R$1200,10,FALSE)=0,"",VLOOKUP('Xlookup set'!$S692,'Xlookup set'!$A$1:$R$1200,10,FALSE)),"")</f>
        <v/>
      </c>
      <c r="J692" t="str">
        <f>IFERROR(IF(VLOOKUP('Xlookup set'!$S692,'Xlookup set'!$A$1:$R$1200,11,FALSE)=0,"",VLOOKUP('Xlookup set'!$S692,'Xlookup set'!$A$1:$R$1200,11,FALSE)),"")</f>
        <v/>
      </c>
      <c r="K692" t="str">
        <f>IFERROR(IF(VLOOKUP('Xlookup set'!$S692,'Xlookup set'!$A$1:$R$1200,12,FALSE)=0,"",VLOOKUP('Xlookup set'!$S692,'Xlookup set'!$A$1:$R$1200,12,FALSE)),"")</f>
        <v/>
      </c>
      <c r="L692" t="str">
        <f>IFERROR(IF(VLOOKUP('Xlookup set'!$S692,'Xlookup set'!$A$1:$R$1200,13,FALSE)=0,"",VLOOKUP('Xlookup set'!$S692,'Xlookup set'!$A$1:$R$1200,13,FALSE)),"")</f>
        <v/>
      </c>
      <c r="M692" t="str">
        <f>IFERROR(IF(VLOOKUP('Xlookup set'!$S692,'Xlookup set'!$A$1:$R$1200,14,FALSE)=0,"",VLOOKUP('Xlookup set'!$S692,'Xlookup set'!$A$1:$R$1200,14,FALSE)),"")</f>
        <v/>
      </c>
      <c r="N692" t="str">
        <f>IFERROR(IF(VLOOKUP('Xlookup set'!$S692,'Xlookup set'!$A$1:$R$1200,15,FALSE)=0,"",VLOOKUP('Xlookup set'!$S692,'Xlookup set'!$A$1:$R$1200,15,FALSE)),"")</f>
        <v/>
      </c>
      <c r="O692" t="str">
        <f>IFERROR(IF(VLOOKUP('Xlookup set'!$S692,'Xlookup set'!$A$1:$R$1200,16,FALSE)=0,"",VLOOKUP('Xlookup set'!$S692,'Xlookup set'!$A$1:$R$1200,16,FALSE)),"")</f>
        <v/>
      </c>
      <c r="P692" t="str">
        <f t="array" aca="1" ref="P692" ca="1">IFERROR(Y2IF(VLOOKUP('Xlookup set'!$S692,'Xlookup set'!$A$1:$R$1200,17,FALSE)=0,"",VLOOKUP('Xlookup set'!$S692,'Xlookup set'!$A$1:$R$1200,17,FALSE)),"")</f>
        <v/>
      </c>
      <c r="Q692" t="str">
        <f>IFERROR(IF(VLOOKUP('Xlookup set'!$S692,'Xlookup set'!$A$1:$R$1200,18,FALSE)=0,"",VLOOKUP('Xlookup set'!$S692,'Xlookup set'!$A$1:$R$1200,18,FALSE)),"")</f>
        <v/>
      </c>
    </row>
    <row r="693" spans="1:17">
      <c r="A693" t="str">
        <f>IFERROR(VLOOKUP('Xlookup set'!$S693,'Xlookup set'!$A$1:$R$1200,2,FALSE),"")</f>
        <v/>
      </c>
      <c r="B693" t="str">
        <f>IF(I693&lt;&gt;"",ドッグキャリー!$I$2,"")</f>
        <v/>
      </c>
      <c r="C693" t="str">
        <f t="shared" si="24"/>
        <v/>
      </c>
      <c r="D693" t="str">
        <f t="shared" si="25"/>
        <v/>
      </c>
      <c r="E693" t="str">
        <f>IFERROR(IF(VLOOKUP('Xlookup set'!$S693,'Xlookup set'!$A$1:$R$1200,6,FALSE)=0,"",VLOOKUP('Xlookup set'!$S693,'Xlookup set'!$A$1:$R$1200,6,FALSE)),"")</f>
        <v/>
      </c>
      <c r="F693" t="str">
        <f t="array" aca="1" ref="F693" ca="1">IFERROR(F(VLOOKUP('Xlookup set'!$S693,'Xlookup set'!$A$1:$R$1200,7,FALSE)=0,"",VLOOKUP('Xlookup set'!$S693,'Xlookup set'!$A$1:$R$1200,7,FALSE)),"")</f>
        <v/>
      </c>
      <c r="G693" t="str">
        <f>IFERROR(IF(VLOOKUP('Xlookup set'!$S693,'Xlookup set'!$A$1:$R$1200,8,FALSE)=0,"",VLOOKUP('Xlookup set'!$S693,'Xlookup set'!$A$1:$R$1200,8,FALSE)),"")</f>
        <v/>
      </c>
      <c r="H693" s="89" t="str">
        <f>IFERROR(IF(VLOOKUP('Xlookup set'!$S693,'Xlookup set'!$A$1:$R$1200,9,FALSE)=0,"",VLOOKUP('Xlookup set'!$S693,'Xlookup set'!$A$1:$R$1200,9,FALSE)),"")</f>
        <v/>
      </c>
      <c r="I693" t="str">
        <f>IFERROR(IF(VLOOKUP('Xlookup set'!$S693,'Xlookup set'!$A$1:$R$1200,10,FALSE)=0,"",VLOOKUP('Xlookup set'!$S693,'Xlookup set'!$A$1:$R$1200,10,FALSE)),"")</f>
        <v/>
      </c>
      <c r="J693" t="str">
        <f>IFERROR(IF(VLOOKUP('Xlookup set'!$S693,'Xlookup set'!$A$1:$R$1200,11,FALSE)=0,"",VLOOKUP('Xlookup set'!$S693,'Xlookup set'!$A$1:$R$1200,11,FALSE)),"")</f>
        <v/>
      </c>
      <c r="K693" t="str">
        <f>IFERROR(IF(VLOOKUP('Xlookup set'!$S693,'Xlookup set'!$A$1:$R$1200,12,FALSE)=0,"",VLOOKUP('Xlookup set'!$S693,'Xlookup set'!$A$1:$R$1200,12,FALSE)),"")</f>
        <v/>
      </c>
      <c r="L693" t="str">
        <f>IFERROR(IF(VLOOKUP('Xlookup set'!$S693,'Xlookup set'!$A$1:$R$1200,13,FALSE)=0,"",VLOOKUP('Xlookup set'!$S693,'Xlookup set'!$A$1:$R$1200,13,FALSE)),"")</f>
        <v/>
      </c>
      <c r="M693" t="str">
        <f>IFERROR(IF(VLOOKUP('Xlookup set'!$S693,'Xlookup set'!$A$1:$R$1200,14,FALSE)=0,"",VLOOKUP('Xlookup set'!$S693,'Xlookup set'!$A$1:$R$1200,14,FALSE)),"")</f>
        <v/>
      </c>
      <c r="N693" t="str">
        <f>IFERROR(IF(VLOOKUP('Xlookup set'!$S693,'Xlookup set'!$A$1:$R$1200,15,FALSE)=0,"",VLOOKUP('Xlookup set'!$S693,'Xlookup set'!$A$1:$R$1200,15,FALSE)),"")</f>
        <v/>
      </c>
      <c r="O693" t="str">
        <f>IFERROR(IF(VLOOKUP('Xlookup set'!$S693,'Xlookup set'!$A$1:$R$1200,16,FALSE)=0,"",VLOOKUP('Xlookup set'!$S693,'Xlookup set'!$A$1:$R$1200,16,FALSE)),"")</f>
        <v/>
      </c>
      <c r="P693" t="str">
        <f t="array" aca="1" ref="P693" ca="1">IFERROR(Y2IF(VLOOKUP('Xlookup set'!$S693,'Xlookup set'!$A$1:$R$1200,17,FALSE)=0,"",VLOOKUP('Xlookup set'!$S693,'Xlookup set'!$A$1:$R$1200,17,FALSE)),"")</f>
        <v/>
      </c>
      <c r="Q693" t="str">
        <f>IFERROR(IF(VLOOKUP('Xlookup set'!$S693,'Xlookup set'!$A$1:$R$1200,18,FALSE)=0,"",VLOOKUP('Xlookup set'!$S693,'Xlookup set'!$A$1:$R$1200,18,FALSE)),"")</f>
        <v/>
      </c>
    </row>
    <row r="694" spans="1:17">
      <c r="A694" t="str">
        <f>IFERROR(VLOOKUP('Xlookup set'!$S694,'Xlookup set'!$A$1:$R$1200,2,FALSE),"")</f>
        <v/>
      </c>
      <c r="B694" t="str">
        <f>IF(I694&lt;&gt;"",ドッグキャリー!$I$2,"")</f>
        <v/>
      </c>
      <c r="C694" t="str">
        <f t="shared" si="24"/>
        <v/>
      </c>
      <c r="D694" t="str">
        <f t="shared" si="25"/>
        <v/>
      </c>
      <c r="E694" t="str">
        <f>IFERROR(IF(VLOOKUP('Xlookup set'!$S694,'Xlookup set'!$A$1:$R$1200,6,FALSE)=0,"",VLOOKUP('Xlookup set'!$S694,'Xlookup set'!$A$1:$R$1200,6,FALSE)),"")</f>
        <v/>
      </c>
      <c r="F694" t="str">
        <f t="array" aca="1" ref="F694" ca="1">IFERROR(F(VLOOKUP('Xlookup set'!$S694,'Xlookup set'!$A$1:$R$1200,7,FALSE)=0,"",VLOOKUP('Xlookup set'!$S694,'Xlookup set'!$A$1:$R$1200,7,FALSE)),"")</f>
        <v/>
      </c>
      <c r="G694" t="str">
        <f>IFERROR(IF(VLOOKUP('Xlookup set'!$S694,'Xlookup set'!$A$1:$R$1200,8,FALSE)=0,"",VLOOKUP('Xlookup set'!$S694,'Xlookup set'!$A$1:$R$1200,8,FALSE)),"")</f>
        <v/>
      </c>
      <c r="H694" s="89" t="str">
        <f>IFERROR(IF(VLOOKUP('Xlookup set'!$S694,'Xlookup set'!$A$1:$R$1200,9,FALSE)=0,"",VLOOKUP('Xlookup set'!$S694,'Xlookup set'!$A$1:$R$1200,9,FALSE)),"")</f>
        <v/>
      </c>
      <c r="I694" t="str">
        <f>IFERROR(IF(VLOOKUP('Xlookup set'!$S694,'Xlookup set'!$A$1:$R$1200,10,FALSE)=0,"",VLOOKUP('Xlookup set'!$S694,'Xlookup set'!$A$1:$R$1200,10,FALSE)),"")</f>
        <v/>
      </c>
      <c r="J694" t="str">
        <f>IFERROR(IF(VLOOKUP('Xlookup set'!$S694,'Xlookup set'!$A$1:$R$1200,11,FALSE)=0,"",VLOOKUP('Xlookup set'!$S694,'Xlookup set'!$A$1:$R$1200,11,FALSE)),"")</f>
        <v/>
      </c>
      <c r="K694" t="str">
        <f>IFERROR(IF(VLOOKUP('Xlookup set'!$S694,'Xlookup set'!$A$1:$R$1200,12,FALSE)=0,"",VLOOKUP('Xlookup set'!$S694,'Xlookup set'!$A$1:$R$1200,12,FALSE)),"")</f>
        <v/>
      </c>
      <c r="L694" t="str">
        <f>IFERROR(IF(VLOOKUP('Xlookup set'!$S694,'Xlookup set'!$A$1:$R$1200,13,FALSE)=0,"",VLOOKUP('Xlookup set'!$S694,'Xlookup set'!$A$1:$R$1200,13,FALSE)),"")</f>
        <v/>
      </c>
      <c r="M694" t="str">
        <f>IFERROR(IF(VLOOKUP('Xlookup set'!$S694,'Xlookup set'!$A$1:$R$1200,14,FALSE)=0,"",VLOOKUP('Xlookup set'!$S694,'Xlookup set'!$A$1:$R$1200,14,FALSE)),"")</f>
        <v/>
      </c>
      <c r="N694" t="str">
        <f>IFERROR(IF(VLOOKUP('Xlookup set'!$S694,'Xlookup set'!$A$1:$R$1200,15,FALSE)=0,"",VLOOKUP('Xlookup set'!$S694,'Xlookup set'!$A$1:$R$1200,15,FALSE)),"")</f>
        <v/>
      </c>
      <c r="O694" t="str">
        <f>IFERROR(IF(VLOOKUP('Xlookup set'!$S694,'Xlookup set'!$A$1:$R$1200,16,FALSE)=0,"",VLOOKUP('Xlookup set'!$S694,'Xlookup set'!$A$1:$R$1200,16,FALSE)),"")</f>
        <v/>
      </c>
      <c r="P694" t="str">
        <f t="array" aca="1" ref="P694" ca="1">IFERROR(Y2IF(VLOOKUP('Xlookup set'!$S694,'Xlookup set'!$A$1:$R$1200,17,FALSE)=0,"",VLOOKUP('Xlookup set'!$S694,'Xlookup set'!$A$1:$R$1200,17,FALSE)),"")</f>
        <v/>
      </c>
      <c r="Q694" t="str">
        <f>IFERROR(IF(VLOOKUP('Xlookup set'!$S694,'Xlookup set'!$A$1:$R$1200,18,FALSE)=0,"",VLOOKUP('Xlookup set'!$S694,'Xlookup set'!$A$1:$R$1200,18,FALSE)),"")</f>
        <v/>
      </c>
    </row>
    <row r="695" spans="1:17">
      <c r="A695" t="str">
        <f>IFERROR(VLOOKUP('Xlookup set'!$S695,'Xlookup set'!$A$1:$R$1200,2,FALSE),"")</f>
        <v/>
      </c>
      <c r="B695" t="str">
        <f>IF(I695&lt;&gt;"",ドッグキャリー!$I$2,"")</f>
        <v/>
      </c>
      <c r="C695" t="str">
        <f t="shared" si="24"/>
        <v/>
      </c>
      <c r="D695" t="str">
        <f t="shared" si="25"/>
        <v/>
      </c>
      <c r="E695" t="str">
        <f>IFERROR(IF(VLOOKUP('Xlookup set'!$S695,'Xlookup set'!$A$1:$R$1200,6,FALSE)=0,"",VLOOKUP('Xlookup set'!$S695,'Xlookup set'!$A$1:$R$1200,6,FALSE)),"")</f>
        <v/>
      </c>
      <c r="F695" t="str">
        <f t="array" aca="1" ref="F695" ca="1">IFERROR(F(VLOOKUP('Xlookup set'!$S695,'Xlookup set'!$A$1:$R$1200,7,FALSE)=0,"",VLOOKUP('Xlookup set'!$S695,'Xlookup set'!$A$1:$R$1200,7,FALSE)),"")</f>
        <v/>
      </c>
      <c r="G695" t="str">
        <f>IFERROR(IF(VLOOKUP('Xlookup set'!$S695,'Xlookup set'!$A$1:$R$1200,8,FALSE)=0,"",VLOOKUP('Xlookup set'!$S695,'Xlookup set'!$A$1:$R$1200,8,FALSE)),"")</f>
        <v/>
      </c>
      <c r="H695" s="89" t="str">
        <f>IFERROR(IF(VLOOKUP('Xlookup set'!$S695,'Xlookup set'!$A$1:$R$1200,9,FALSE)=0,"",VLOOKUP('Xlookup set'!$S695,'Xlookup set'!$A$1:$R$1200,9,FALSE)),"")</f>
        <v/>
      </c>
      <c r="I695" t="str">
        <f>IFERROR(IF(VLOOKUP('Xlookup set'!$S695,'Xlookup set'!$A$1:$R$1200,10,FALSE)=0,"",VLOOKUP('Xlookup set'!$S695,'Xlookup set'!$A$1:$R$1200,10,FALSE)),"")</f>
        <v/>
      </c>
      <c r="J695" t="str">
        <f>IFERROR(IF(VLOOKUP('Xlookup set'!$S695,'Xlookup set'!$A$1:$R$1200,11,FALSE)=0,"",VLOOKUP('Xlookup set'!$S695,'Xlookup set'!$A$1:$R$1200,11,FALSE)),"")</f>
        <v/>
      </c>
      <c r="K695" t="str">
        <f>IFERROR(IF(VLOOKUP('Xlookup set'!$S695,'Xlookup set'!$A$1:$R$1200,12,FALSE)=0,"",VLOOKUP('Xlookup set'!$S695,'Xlookup set'!$A$1:$R$1200,12,FALSE)),"")</f>
        <v/>
      </c>
      <c r="L695" t="str">
        <f>IFERROR(IF(VLOOKUP('Xlookup set'!$S695,'Xlookup set'!$A$1:$R$1200,13,FALSE)=0,"",VLOOKUP('Xlookup set'!$S695,'Xlookup set'!$A$1:$R$1200,13,FALSE)),"")</f>
        <v/>
      </c>
      <c r="M695" t="str">
        <f>IFERROR(IF(VLOOKUP('Xlookup set'!$S695,'Xlookup set'!$A$1:$R$1200,14,FALSE)=0,"",VLOOKUP('Xlookup set'!$S695,'Xlookup set'!$A$1:$R$1200,14,FALSE)),"")</f>
        <v/>
      </c>
      <c r="N695" t="str">
        <f>IFERROR(IF(VLOOKUP('Xlookup set'!$S695,'Xlookup set'!$A$1:$R$1200,15,FALSE)=0,"",VLOOKUP('Xlookup set'!$S695,'Xlookup set'!$A$1:$R$1200,15,FALSE)),"")</f>
        <v/>
      </c>
      <c r="O695" t="str">
        <f>IFERROR(IF(VLOOKUP('Xlookup set'!$S695,'Xlookup set'!$A$1:$R$1200,16,FALSE)=0,"",VLOOKUP('Xlookup set'!$S695,'Xlookup set'!$A$1:$R$1200,16,FALSE)),"")</f>
        <v/>
      </c>
      <c r="P695" t="str">
        <f t="array" aca="1" ref="P695" ca="1">IFERROR(Y2IF(VLOOKUP('Xlookup set'!$S695,'Xlookup set'!$A$1:$R$1200,17,FALSE)=0,"",VLOOKUP('Xlookup set'!$S695,'Xlookup set'!$A$1:$R$1200,17,FALSE)),"")</f>
        <v/>
      </c>
      <c r="Q695" t="str">
        <f>IFERROR(IF(VLOOKUP('Xlookup set'!$S695,'Xlookup set'!$A$1:$R$1200,18,FALSE)=0,"",VLOOKUP('Xlookup set'!$S695,'Xlookup set'!$A$1:$R$1200,18,FALSE)),"")</f>
        <v/>
      </c>
    </row>
    <row r="696" spans="1:17">
      <c r="A696" t="str">
        <f>IFERROR(VLOOKUP('Xlookup set'!$S696,'Xlookup set'!$A$1:$R$1200,2,FALSE),"")</f>
        <v/>
      </c>
      <c r="B696" t="str">
        <f>IF(I696&lt;&gt;"",ドッグキャリー!$I$2,"")</f>
        <v/>
      </c>
      <c r="C696" t="str">
        <f t="shared" si="24"/>
        <v/>
      </c>
      <c r="D696" t="str">
        <f t="shared" si="25"/>
        <v/>
      </c>
      <c r="E696" t="str">
        <f>IFERROR(IF(VLOOKUP('Xlookup set'!$S696,'Xlookup set'!$A$1:$R$1200,6,FALSE)=0,"",VLOOKUP('Xlookup set'!$S696,'Xlookup set'!$A$1:$R$1200,6,FALSE)),"")</f>
        <v/>
      </c>
      <c r="F696" t="str">
        <f t="array" aca="1" ref="F696" ca="1">IFERROR(F(VLOOKUP('Xlookup set'!$S696,'Xlookup set'!$A$1:$R$1200,7,FALSE)=0,"",VLOOKUP('Xlookup set'!$S696,'Xlookup set'!$A$1:$R$1200,7,FALSE)),"")</f>
        <v/>
      </c>
      <c r="G696" t="str">
        <f>IFERROR(IF(VLOOKUP('Xlookup set'!$S696,'Xlookup set'!$A$1:$R$1200,8,FALSE)=0,"",VLOOKUP('Xlookup set'!$S696,'Xlookup set'!$A$1:$R$1200,8,FALSE)),"")</f>
        <v/>
      </c>
      <c r="H696" s="89" t="str">
        <f>IFERROR(IF(VLOOKUP('Xlookup set'!$S696,'Xlookup set'!$A$1:$R$1200,9,FALSE)=0,"",VLOOKUP('Xlookup set'!$S696,'Xlookup set'!$A$1:$R$1200,9,FALSE)),"")</f>
        <v/>
      </c>
      <c r="I696" t="str">
        <f>IFERROR(IF(VLOOKUP('Xlookup set'!$S696,'Xlookup set'!$A$1:$R$1200,10,FALSE)=0,"",VLOOKUP('Xlookup set'!$S696,'Xlookup set'!$A$1:$R$1200,10,FALSE)),"")</f>
        <v/>
      </c>
      <c r="J696" t="str">
        <f>IFERROR(IF(VLOOKUP('Xlookup set'!$S696,'Xlookup set'!$A$1:$R$1200,11,FALSE)=0,"",VLOOKUP('Xlookup set'!$S696,'Xlookup set'!$A$1:$R$1200,11,FALSE)),"")</f>
        <v/>
      </c>
      <c r="K696" t="str">
        <f>IFERROR(IF(VLOOKUP('Xlookup set'!$S696,'Xlookup set'!$A$1:$R$1200,12,FALSE)=0,"",VLOOKUP('Xlookup set'!$S696,'Xlookup set'!$A$1:$R$1200,12,FALSE)),"")</f>
        <v/>
      </c>
      <c r="L696" t="str">
        <f>IFERROR(IF(VLOOKUP('Xlookup set'!$S696,'Xlookup set'!$A$1:$R$1200,13,FALSE)=0,"",VLOOKUP('Xlookup set'!$S696,'Xlookup set'!$A$1:$R$1200,13,FALSE)),"")</f>
        <v/>
      </c>
      <c r="M696" t="str">
        <f>IFERROR(IF(VLOOKUP('Xlookup set'!$S696,'Xlookup set'!$A$1:$R$1200,14,FALSE)=0,"",VLOOKUP('Xlookup set'!$S696,'Xlookup set'!$A$1:$R$1200,14,FALSE)),"")</f>
        <v/>
      </c>
      <c r="N696" t="str">
        <f>IFERROR(IF(VLOOKUP('Xlookup set'!$S696,'Xlookup set'!$A$1:$R$1200,15,FALSE)=0,"",VLOOKUP('Xlookup set'!$S696,'Xlookup set'!$A$1:$R$1200,15,FALSE)),"")</f>
        <v/>
      </c>
      <c r="O696" t="str">
        <f>IFERROR(IF(VLOOKUP('Xlookup set'!$S696,'Xlookup set'!$A$1:$R$1200,16,FALSE)=0,"",VLOOKUP('Xlookup set'!$S696,'Xlookup set'!$A$1:$R$1200,16,FALSE)),"")</f>
        <v/>
      </c>
      <c r="P696" t="str">
        <f t="array" aca="1" ref="P696" ca="1">IFERROR(Y2IF(VLOOKUP('Xlookup set'!$S696,'Xlookup set'!$A$1:$R$1200,17,FALSE)=0,"",VLOOKUP('Xlookup set'!$S696,'Xlookup set'!$A$1:$R$1200,17,FALSE)),"")</f>
        <v/>
      </c>
      <c r="Q696" t="str">
        <f>IFERROR(IF(VLOOKUP('Xlookup set'!$S696,'Xlookup set'!$A$1:$R$1200,18,FALSE)=0,"",VLOOKUP('Xlookup set'!$S696,'Xlookup set'!$A$1:$R$1200,18,FALSE)),"")</f>
        <v/>
      </c>
    </row>
    <row r="697" spans="1:17">
      <c r="A697" t="str">
        <f>IFERROR(VLOOKUP('Xlookup set'!$S697,'Xlookup set'!$A$1:$R$1200,2,FALSE),"")</f>
        <v/>
      </c>
      <c r="B697" t="str">
        <f>IF(I697&lt;&gt;"",ドッグキャリー!$I$2,"")</f>
        <v/>
      </c>
      <c r="C697" t="str">
        <f t="shared" si="24"/>
        <v/>
      </c>
      <c r="D697" t="str">
        <f t="shared" si="25"/>
        <v/>
      </c>
      <c r="E697" t="str">
        <f>IFERROR(IF(VLOOKUP('Xlookup set'!$S697,'Xlookup set'!$A$1:$R$1200,6,FALSE)=0,"",VLOOKUP('Xlookup set'!$S697,'Xlookup set'!$A$1:$R$1200,6,FALSE)),"")</f>
        <v/>
      </c>
      <c r="F697" t="str">
        <f t="array" aca="1" ref="F697" ca="1">IFERROR(F(VLOOKUP('Xlookup set'!$S697,'Xlookup set'!$A$1:$R$1200,7,FALSE)=0,"",VLOOKUP('Xlookup set'!$S697,'Xlookup set'!$A$1:$R$1200,7,FALSE)),"")</f>
        <v/>
      </c>
      <c r="G697" t="str">
        <f>IFERROR(IF(VLOOKUP('Xlookup set'!$S697,'Xlookup set'!$A$1:$R$1200,8,FALSE)=0,"",VLOOKUP('Xlookup set'!$S697,'Xlookup set'!$A$1:$R$1200,8,FALSE)),"")</f>
        <v/>
      </c>
      <c r="H697" s="89" t="str">
        <f>IFERROR(IF(VLOOKUP('Xlookup set'!$S697,'Xlookup set'!$A$1:$R$1200,9,FALSE)=0,"",VLOOKUP('Xlookup set'!$S697,'Xlookup set'!$A$1:$R$1200,9,FALSE)),"")</f>
        <v/>
      </c>
      <c r="I697" t="str">
        <f>IFERROR(IF(VLOOKUP('Xlookup set'!$S697,'Xlookup set'!$A$1:$R$1200,10,FALSE)=0,"",VLOOKUP('Xlookup set'!$S697,'Xlookup set'!$A$1:$R$1200,10,FALSE)),"")</f>
        <v/>
      </c>
      <c r="J697" t="str">
        <f>IFERROR(IF(VLOOKUP('Xlookup set'!$S697,'Xlookup set'!$A$1:$R$1200,11,FALSE)=0,"",VLOOKUP('Xlookup set'!$S697,'Xlookup set'!$A$1:$R$1200,11,FALSE)),"")</f>
        <v/>
      </c>
      <c r="K697" t="str">
        <f>IFERROR(IF(VLOOKUP('Xlookup set'!$S697,'Xlookup set'!$A$1:$R$1200,12,FALSE)=0,"",VLOOKUP('Xlookup set'!$S697,'Xlookup set'!$A$1:$R$1200,12,FALSE)),"")</f>
        <v/>
      </c>
      <c r="L697" t="str">
        <f>IFERROR(IF(VLOOKUP('Xlookup set'!$S697,'Xlookup set'!$A$1:$R$1200,13,FALSE)=0,"",VLOOKUP('Xlookup set'!$S697,'Xlookup set'!$A$1:$R$1200,13,FALSE)),"")</f>
        <v/>
      </c>
      <c r="M697" t="str">
        <f>IFERROR(IF(VLOOKUP('Xlookup set'!$S697,'Xlookup set'!$A$1:$R$1200,14,FALSE)=0,"",VLOOKUP('Xlookup set'!$S697,'Xlookup set'!$A$1:$R$1200,14,FALSE)),"")</f>
        <v/>
      </c>
      <c r="N697" t="str">
        <f>IFERROR(IF(VLOOKUP('Xlookup set'!$S697,'Xlookup set'!$A$1:$R$1200,15,FALSE)=0,"",VLOOKUP('Xlookup set'!$S697,'Xlookup set'!$A$1:$R$1200,15,FALSE)),"")</f>
        <v/>
      </c>
      <c r="O697" t="str">
        <f>IFERROR(IF(VLOOKUP('Xlookup set'!$S697,'Xlookup set'!$A$1:$R$1200,16,FALSE)=0,"",VLOOKUP('Xlookup set'!$S697,'Xlookup set'!$A$1:$R$1200,16,FALSE)),"")</f>
        <v/>
      </c>
      <c r="P697" t="str">
        <f t="array" aca="1" ref="P697" ca="1">IFERROR(Y2IF(VLOOKUP('Xlookup set'!$S697,'Xlookup set'!$A$1:$R$1200,17,FALSE)=0,"",VLOOKUP('Xlookup set'!$S697,'Xlookup set'!$A$1:$R$1200,17,FALSE)),"")</f>
        <v/>
      </c>
      <c r="Q697" t="str">
        <f>IFERROR(IF(VLOOKUP('Xlookup set'!$S697,'Xlookup set'!$A$1:$R$1200,18,FALSE)=0,"",VLOOKUP('Xlookup set'!$S697,'Xlookup set'!$A$1:$R$1200,18,FALSE)),"")</f>
        <v/>
      </c>
    </row>
    <row r="698" spans="1:17">
      <c r="A698" t="str">
        <f>IFERROR(VLOOKUP('Xlookup set'!$S698,'Xlookup set'!$A$1:$R$1200,2,FALSE),"")</f>
        <v/>
      </c>
      <c r="B698" t="str">
        <f>IF(I698&lt;&gt;"",ドッグキャリー!$I$2,"")</f>
        <v/>
      </c>
      <c r="C698" t="str">
        <f t="shared" si="24"/>
        <v/>
      </c>
      <c r="D698" t="str">
        <f t="shared" si="25"/>
        <v/>
      </c>
      <c r="E698" t="str">
        <f>IFERROR(IF(VLOOKUP('Xlookup set'!$S698,'Xlookup set'!$A$1:$R$1200,6,FALSE)=0,"",VLOOKUP('Xlookup set'!$S698,'Xlookup set'!$A$1:$R$1200,6,FALSE)),"")</f>
        <v/>
      </c>
      <c r="F698" t="str">
        <f t="array" aca="1" ref="F698" ca="1">IFERROR(F(VLOOKUP('Xlookup set'!$S698,'Xlookup set'!$A$1:$R$1200,7,FALSE)=0,"",VLOOKUP('Xlookup set'!$S698,'Xlookup set'!$A$1:$R$1200,7,FALSE)),"")</f>
        <v/>
      </c>
      <c r="G698" t="str">
        <f>IFERROR(IF(VLOOKUP('Xlookup set'!$S698,'Xlookup set'!$A$1:$R$1200,8,FALSE)=0,"",VLOOKUP('Xlookup set'!$S698,'Xlookup set'!$A$1:$R$1200,8,FALSE)),"")</f>
        <v/>
      </c>
      <c r="H698" s="89" t="str">
        <f>IFERROR(IF(VLOOKUP('Xlookup set'!$S698,'Xlookup set'!$A$1:$R$1200,9,FALSE)=0,"",VLOOKUP('Xlookup set'!$S698,'Xlookup set'!$A$1:$R$1200,9,FALSE)),"")</f>
        <v/>
      </c>
      <c r="I698" t="str">
        <f>IFERROR(IF(VLOOKUP('Xlookup set'!$S698,'Xlookup set'!$A$1:$R$1200,10,FALSE)=0,"",VLOOKUP('Xlookup set'!$S698,'Xlookup set'!$A$1:$R$1200,10,FALSE)),"")</f>
        <v/>
      </c>
      <c r="J698" t="str">
        <f>IFERROR(IF(VLOOKUP('Xlookup set'!$S698,'Xlookup set'!$A$1:$R$1200,11,FALSE)=0,"",VLOOKUP('Xlookup set'!$S698,'Xlookup set'!$A$1:$R$1200,11,FALSE)),"")</f>
        <v/>
      </c>
      <c r="K698" t="str">
        <f>IFERROR(IF(VLOOKUP('Xlookup set'!$S698,'Xlookup set'!$A$1:$R$1200,12,FALSE)=0,"",VLOOKUP('Xlookup set'!$S698,'Xlookup set'!$A$1:$R$1200,12,FALSE)),"")</f>
        <v/>
      </c>
      <c r="L698" t="str">
        <f>IFERROR(IF(VLOOKUP('Xlookup set'!$S698,'Xlookup set'!$A$1:$R$1200,13,FALSE)=0,"",VLOOKUP('Xlookup set'!$S698,'Xlookup set'!$A$1:$R$1200,13,FALSE)),"")</f>
        <v/>
      </c>
      <c r="M698" t="str">
        <f>IFERROR(IF(VLOOKUP('Xlookup set'!$S698,'Xlookup set'!$A$1:$R$1200,14,FALSE)=0,"",VLOOKUP('Xlookup set'!$S698,'Xlookup set'!$A$1:$R$1200,14,FALSE)),"")</f>
        <v/>
      </c>
      <c r="N698" t="str">
        <f>IFERROR(IF(VLOOKUP('Xlookup set'!$S698,'Xlookup set'!$A$1:$R$1200,15,FALSE)=0,"",VLOOKUP('Xlookup set'!$S698,'Xlookup set'!$A$1:$R$1200,15,FALSE)),"")</f>
        <v/>
      </c>
      <c r="O698" t="str">
        <f>IFERROR(IF(VLOOKUP('Xlookup set'!$S698,'Xlookup set'!$A$1:$R$1200,16,FALSE)=0,"",VLOOKUP('Xlookup set'!$S698,'Xlookup set'!$A$1:$R$1200,16,FALSE)),"")</f>
        <v/>
      </c>
      <c r="P698" t="str">
        <f t="array" aca="1" ref="P698" ca="1">IFERROR(Y2IF(VLOOKUP('Xlookup set'!$S698,'Xlookup set'!$A$1:$R$1200,17,FALSE)=0,"",VLOOKUP('Xlookup set'!$S698,'Xlookup set'!$A$1:$R$1200,17,FALSE)),"")</f>
        <v/>
      </c>
      <c r="Q698" t="str">
        <f>IFERROR(IF(VLOOKUP('Xlookup set'!$S698,'Xlookup set'!$A$1:$R$1200,18,FALSE)=0,"",VLOOKUP('Xlookup set'!$S698,'Xlookup set'!$A$1:$R$1200,18,FALSE)),"")</f>
        <v/>
      </c>
    </row>
    <row r="699" spans="1:17">
      <c r="A699" t="str">
        <f>IFERROR(VLOOKUP('Xlookup set'!$S699,'Xlookup set'!$A$1:$R$1200,2,FALSE),"")</f>
        <v/>
      </c>
      <c r="B699" t="str">
        <f>IF(I699&lt;&gt;"",ドッグキャリー!$I$2,"")</f>
        <v/>
      </c>
      <c r="C699" t="str">
        <f t="shared" si="24"/>
        <v/>
      </c>
      <c r="D699" t="str">
        <f t="shared" si="25"/>
        <v/>
      </c>
      <c r="E699" t="str">
        <f>IFERROR(IF(VLOOKUP('Xlookup set'!$S699,'Xlookup set'!$A$1:$R$1200,6,FALSE)=0,"",VLOOKUP('Xlookup set'!$S699,'Xlookup set'!$A$1:$R$1200,6,FALSE)),"")</f>
        <v/>
      </c>
      <c r="F699" t="str">
        <f t="array" aca="1" ref="F699" ca="1">IFERROR(F(VLOOKUP('Xlookup set'!$S699,'Xlookup set'!$A$1:$R$1200,7,FALSE)=0,"",VLOOKUP('Xlookup set'!$S699,'Xlookup set'!$A$1:$R$1200,7,FALSE)),"")</f>
        <v/>
      </c>
      <c r="G699" t="str">
        <f>IFERROR(IF(VLOOKUP('Xlookup set'!$S699,'Xlookup set'!$A$1:$R$1200,8,FALSE)=0,"",VLOOKUP('Xlookup set'!$S699,'Xlookup set'!$A$1:$R$1200,8,FALSE)),"")</f>
        <v/>
      </c>
      <c r="H699" s="89" t="str">
        <f>IFERROR(IF(VLOOKUP('Xlookup set'!$S699,'Xlookup set'!$A$1:$R$1200,9,FALSE)=0,"",VLOOKUP('Xlookup set'!$S699,'Xlookup set'!$A$1:$R$1200,9,FALSE)),"")</f>
        <v/>
      </c>
      <c r="I699" t="str">
        <f>IFERROR(IF(VLOOKUP('Xlookup set'!$S699,'Xlookup set'!$A$1:$R$1200,10,FALSE)=0,"",VLOOKUP('Xlookup set'!$S699,'Xlookup set'!$A$1:$R$1200,10,FALSE)),"")</f>
        <v/>
      </c>
      <c r="J699" t="str">
        <f>IFERROR(IF(VLOOKUP('Xlookup set'!$S699,'Xlookup set'!$A$1:$R$1200,11,FALSE)=0,"",VLOOKUP('Xlookup set'!$S699,'Xlookup set'!$A$1:$R$1200,11,FALSE)),"")</f>
        <v/>
      </c>
      <c r="K699" t="str">
        <f>IFERROR(IF(VLOOKUP('Xlookup set'!$S699,'Xlookup set'!$A$1:$R$1200,12,FALSE)=0,"",VLOOKUP('Xlookup set'!$S699,'Xlookup set'!$A$1:$R$1200,12,FALSE)),"")</f>
        <v/>
      </c>
      <c r="L699" t="str">
        <f>IFERROR(IF(VLOOKUP('Xlookup set'!$S699,'Xlookup set'!$A$1:$R$1200,13,FALSE)=0,"",VLOOKUP('Xlookup set'!$S699,'Xlookup set'!$A$1:$R$1200,13,FALSE)),"")</f>
        <v/>
      </c>
      <c r="M699" t="str">
        <f>IFERROR(IF(VLOOKUP('Xlookup set'!$S699,'Xlookup set'!$A$1:$R$1200,14,FALSE)=0,"",VLOOKUP('Xlookup set'!$S699,'Xlookup set'!$A$1:$R$1200,14,FALSE)),"")</f>
        <v/>
      </c>
      <c r="N699" t="str">
        <f>IFERROR(IF(VLOOKUP('Xlookup set'!$S699,'Xlookup set'!$A$1:$R$1200,15,FALSE)=0,"",VLOOKUP('Xlookup set'!$S699,'Xlookup set'!$A$1:$R$1200,15,FALSE)),"")</f>
        <v/>
      </c>
      <c r="O699" t="str">
        <f>IFERROR(IF(VLOOKUP('Xlookup set'!$S699,'Xlookup set'!$A$1:$R$1200,16,FALSE)=0,"",VLOOKUP('Xlookup set'!$S699,'Xlookup set'!$A$1:$R$1200,16,FALSE)),"")</f>
        <v/>
      </c>
      <c r="P699" t="str">
        <f t="array" aca="1" ref="P699" ca="1">IFERROR(Y2IF(VLOOKUP('Xlookup set'!$S699,'Xlookup set'!$A$1:$R$1200,17,FALSE)=0,"",VLOOKUP('Xlookup set'!$S699,'Xlookup set'!$A$1:$R$1200,17,FALSE)),"")</f>
        <v/>
      </c>
      <c r="Q699" t="str">
        <f>IFERROR(IF(VLOOKUP('Xlookup set'!$S699,'Xlookup set'!$A$1:$R$1200,18,FALSE)=0,"",VLOOKUP('Xlookup set'!$S699,'Xlookup set'!$A$1:$R$1200,18,FALSE)),"")</f>
        <v/>
      </c>
    </row>
    <row r="700" spans="1:17">
      <c r="A700" t="str">
        <f>IFERROR(VLOOKUP('Xlookup set'!$S700,'Xlookup set'!$A$1:$R$1200,2,FALSE),"")</f>
        <v/>
      </c>
      <c r="B700" t="str">
        <f>IF(I700&lt;&gt;"",ドッグキャリー!$I$2,"")</f>
        <v/>
      </c>
      <c r="C700" t="str">
        <f t="shared" si="24"/>
        <v/>
      </c>
      <c r="D700" t="str">
        <f t="shared" si="25"/>
        <v/>
      </c>
      <c r="E700" t="str">
        <f>IFERROR(IF(VLOOKUP('Xlookup set'!$S700,'Xlookup set'!$A$1:$R$1200,6,FALSE)=0,"",VLOOKUP('Xlookup set'!$S700,'Xlookup set'!$A$1:$R$1200,6,FALSE)),"")</f>
        <v/>
      </c>
      <c r="F700" t="str">
        <f t="array" aca="1" ref="F700" ca="1">IFERROR(F(VLOOKUP('Xlookup set'!$S700,'Xlookup set'!$A$1:$R$1200,7,FALSE)=0,"",VLOOKUP('Xlookup set'!$S700,'Xlookup set'!$A$1:$R$1200,7,FALSE)),"")</f>
        <v/>
      </c>
      <c r="G700" t="str">
        <f>IFERROR(IF(VLOOKUP('Xlookup set'!$S700,'Xlookup set'!$A$1:$R$1200,8,FALSE)=0,"",VLOOKUP('Xlookup set'!$S700,'Xlookup set'!$A$1:$R$1200,8,FALSE)),"")</f>
        <v/>
      </c>
      <c r="H700" s="89" t="str">
        <f>IFERROR(IF(VLOOKUP('Xlookup set'!$S700,'Xlookup set'!$A$1:$R$1200,9,FALSE)=0,"",VLOOKUP('Xlookup set'!$S700,'Xlookup set'!$A$1:$R$1200,9,FALSE)),"")</f>
        <v/>
      </c>
      <c r="I700" t="str">
        <f>IFERROR(IF(VLOOKUP('Xlookup set'!$S700,'Xlookup set'!$A$1:$R$1200,10,FALSE)=0,"",VLOOKUP('Xlookup set'!$S700,'Xlookup set'!$A$1:$R$1200,10,FALSE)),"")</f>
        <v/>
      </c>
      <c r="J700" t="str">
        <f>IFERROR(IF(VLOOKUP('Xlookup set'!$S700,'Xlookup set'!$A$1:$R$1200,11,FALSE)=0,"",VLOOKUP('Xlookup set'!$S700,'Xlookup set'!$A$1:$R$1200,11,FALSE)),"")</f>
        <v/>
      </c>
      <c r="K700" t="str">
        <f>IFERROR(IF(VLOOKUP('Xlookup set'!$S700,'Xlookup set'!$A$1:$R$1200,12,FALSE)=0,"",VLOOKUP('Xlookup set'!$S700,'Xlookup set'!$A$1:$R$1200,12,FALSE)),"")</f>
        <v/>
      </c>
      <c r="L700" t="str">
        <f>IFERROR(IF(VLOOKUP('Xlookup set'!$S700,'Xlookup set'!$A$1:$R$1200,13,FALSE)=0,"",VLOOKUP('Xlookup set'!$S700,'Xlookup set'!$A$1:$R$1200,13,FALSE)),"")</f>
        <v/>
      </c>
      <c r="M700" t="str">
        <f>IFERROR(IF(VLOOKUP('Xlookup set'!$S700,'Xlookup set'!$A$1:$R$1200,14,FALSE)=0,"",VLOOKUP('Xlookup set'!$S700,'Xlookup set'!$A$1:$R$1200,14,FALSE)),"")</f>
        <v/>
      </c>
      <c r="N700" t="str">
        <f>IFERROR(IF(VLOOKUP('Xlookup set'!$S700,'Xlookup set'!$A$1:$R$1200,15,FALSE)=0,"",VLOOKUP('Xlookup set'!$S700,'Xlookup set'!$A$1:$R$1200,15,FALSE)),"")</f>
        <v/>
      </c>
      <c r="O700" t="str">
        <f>IFERROR(IF(VLOOKUP('Xlookup set'!$S700,'Xlookup set'!$A$1:$R$1200,16,FALSE)=0,"",VLOOKUP('Xlookup set'!$S700,'Xlookup set'!$A$1:$R$1200,16,FALSE)),"")</f>
        <v/>
      </c>
      <c r="P700" t="str">
        <f t="array" aca="1" ref="P700" ca="1">IFERROR(Y2IF(VLOOKUP('Xlookup set'!$S700,'Xlookup set'!$A$1:$R$1200,17,FALSE)=0,"",VLOOKUP('Xlookup set'!$S700,'Xlookup set'!$A$1:$R$1200,17,FALSE)),"")</f>
        <v/>
      </c>
      <c r="Q700" t="str">
        <f>IFERROR(IF(VLOOKUP('Xlookup set'!$S700,'Xlookup set'!$A$1:$R$1200,18,FALSE)=0,"",VLOOKUP('Xlookup set'!$S700,'Xlookup set'!$A$1:$R$1200,18,FALSE)),"")</f>
        <v/>
      </c>
    </row>
    <row r="701" spans="1:17">
      <c r="A701" t="str">
        <f>IFERROR(VLOOKUP('Xlookup set'!$S701,'Xlookup set'!$A$1:$R$1200,2,FALSE),"")</f>
        <v/>
      </c>
      <c r="B701" t="str">
        <f>IF(I701&lt;&gt;"",ドッグキャリー!$I$2,"")</f>
        <v/>
      </c>
      <c r="C701" t="str">
        <f t="shared" si="24"/>
        <v/>
      </c>
      <c r="D701" t="str">
        <f t="shared" si="25"/>
        <v/>
      </c>
      <c r="E701" t="str">
        <f>IFERROR(IF(VLOOKUP('Xlookup set'!$S701,'Xlookup set'!$A$1:$R$1200,6,FALSE)=0,"",VLOOKUP('Xlookup set'!$S701,'Xlookup set'!$A$1:$R$1200,6,FALSE)),"")</f>
        <v/>
      </c>
      <c r="F701" t="str">
        <f t="array" aca="1" ref="F701" ca="1">IFERROR(F(VLOOKUP('Xlookup set'!$S701,'Xlookup set'!$A$1:$R$1200,7,FALSE)=0,"",VLOOKUP('Xlookup set'!$S701,'Xlookup set'!$A$1:$R$1200,7,FALSE)),"")</f>
        <v/>
      </c>
      <c r="G701" t="str">
        <f>IFERROR(IF(VLOOKUP('Xlookup set'!$S701,'Xlookup set'!$A$1:$R$1200,8,FALSE)=0,"",VLOOKUP('Xlookup set'!$S701,'Xlookup set'!$A$1:$R$1200,8,FALSE)),"")</f>
        <v/>
      </c>
      <c r="H701" s="89" t="str">
        <f>IFERROR(IF(VLOOKUP('Xlookup set'!$S701,'Xlookup set'!$A$1:$R$1200,9,FALSE)=0,"",VLOOKUP('Xlookup set'!$S701,'Xlookup set'!$A$1:$R$1200,9,FALSE)),"")</f>
        <v/>
      </c>
      <c r="I701" t="str">
        <f>IFERROR(IF(VLOOKUP('Xlookup set'!$S701,'Xlookup set'!$A$1:$R$1200,10,FALSE)=0,"",VLOOKUP('Xlookup set'!$S701,'Xlookup set'!$A$1:$R$1200,10,FALSE)),"")</f>
        <v/>
      </c>
      <c r="J701" t="str">
        <f>IFERROR(IF(VLOOKUP('Xlookup set'!$S701,'Xlookup set'!$A$1:$R$1200,11,FALSE)=0,"",VLOOKUP('Xlookup set'!$S701,'Xlookup set'!$A$1:$R$1200,11,FALSE)),"")</f>
        <v/>
      </c>
      <c r="K701" t="str">
        <f>IFERROR(IF(VLOOKUP('Xlookup set'!$S701,'Xlookup set'!$A$1:$R$1200,12,FALSE)=0,"",VLOOKUP('Xlookup set'!$S701,'Xlookup set'!$A$1:$R$1200,12,FALSE)),"")</f>
        <v/>
      </c>
      <c r="L701" t="str">
        <f>IFERROR(IF(VLOOKUP('Xlookup set'!$S701,'Xlookup set'!$A$1:$R$1200,13,FALSE)=0,"",VLOOKUP('Xlookup set'!$S701,'Xlookup set'!$A$1:$R$1200,13,FALSE)),"")</f>
        <v/>
      </c>
      <c r="M701" t="str">
        <f>IFERROR(IF(VLOOKUP('Xlookup set'!$S701,'Xlookup set'!$A$1:$R$1200,14,FALSE)=0,"",VLOOKUP('Xlookup set'!$S701,'Xlookup set'!$A$1:$R$1200,14,FALSE)),"")</f>
        <v/>
      </c>
      <c r="N701" t="str">
        <f>IFERROR(IF(VLOOKUP('Xlookup set'!$S701,'Xlookup set'!$A$1:$R$1200,15,FALSE)=0,"",VLOOKUP('Xlookup set'!$S701,'Xlookup set'!$A$1:$R$1200,15,FALSE)),"")</f>
        <v/>
      </c>
      <c r="O701" t="str">
        <f>IFERROR(IF(VLOOKUP('Xlookup set'!$S701,'Xlookup set'!$A$1:$R$1200,16,FALSE)=0,"",VLOOKUP('Xlookup set'!$S701,'Xlookup set'!$A$1:$R$1200,16,FALSE)),"")</f>
        <v/>
      </c>
      <c r="P701" t="str">
        <f t="array" aca="1" ref="P701" ca="1">IFERROR(Y2IF(VLOOKUP('Xlookup set'!$S701,'Xlookup set'!$A$1:$R$1200,17,FALSE)=0,"",VLOOKUP('Xlookup set'!$S701,'Xlookup set'!$A$1:$R$1200,17,FALSE)),"")</f>
        <v/>
      </c>
      <c r="Q701" t="str">
        <f>IFERROR(IF(VLOOKUP('Xlookup set'!$S701,'Xlookup set'!$A$1:$R$1200,18,FALSE)=0,"",VLOOKUP('Xlookup set'!$S701,'Xlookup set'!$A$1:$R$1200,18,FALSE)),"")</f>
        <v/>
      </c>
    </row>
    <row r="702" spans="1:17">
      <c r="A702" t="str">
        <f>IFERROR(VLOOKUP('Xlookup set'!$S702,'Xlookup set'!$A$1:$R$1200,2,FALSE),"")</f>
        <v/>
      </c>
      <c r="B702" t="str">
        <f>IF(I702&lt;&gt;"",ドッグキャリー!$I$2,"")</f>
        <v/>
      </c>
      <c r="C702" t="str">
        <f t="shared" si="24"/>
        <v/>
      </c>
      <c r="D702" t="str">
        <f t="shared" si="25"/>
        <v/>
      </c>
      <c r="E702" t="str">
        <f>IFERROR(IF(VLOOKUP('Xlookup set'!$S702,'Xlookup set'!$A$1:$R$1200,6,FALSE)=0,"",VLOOKUP('Xlookup set'!$S702,'Xlookup set'!$A$1:$R$1200,6,FALSE)),"")</f>
        <v/>
      </c>
      <c r="F702" t="str">
        <f t="array" aca="1" ref="F702" ca="1">IFERROR(F(VLOOKUP('Xlookup set'!$S702,'Xlookup set'!$A$1:$R$1200,7,FALSE)=0,"",VLOOKUP('Xlookup set'!$S702,'Xlookup set'!$A$1:$R$1200,7,FALSE)),"")</f>
        <v/>
      </c>
      <c r="G702" t="str">
        <f>IFERROR(IF(VLOOKUP('Xlookup set'!$S702,'Xlookup set'!$A$1:$R$1200,8,FALSE)=0,"",VLOOKUP('Xlookup set'!$S702,'Xlookup set'!$A$1:$R$1200,8,FALSE)),"")</f>
        <v/>
      </c>
      <c r="H702" s="89" t="str">
        <f>IFERROR(IF(VLOOKUP('Xlookup set'!$S702,'Xlookup set'!$A$1:$R$1200,9,FALSE)=0,"",VLOOKUP('Xlookup set'!$S702,'Xlookup set'!$A$1:$R$1200,9,FALSE)),"")</f>
        <v/>
      </c>
      <c r="I702" t="str">
        <f>IFERROR(IF(VLOOKUP('Xlookup set'!$S702,'Xlookup set'!$A$1:$R$1200,10,FALSE)=0,"",VLOOKUP('Xlookup set'!$S702,'Xlookup set'!$A$1:$R$1200,10,FALSE)),"")</f>
        <v/>
      </c>
      <c r="J702" t="str">
        <f>IFERROR(IF(VLOOKUP('Xlookup set'!$S702,'Xlookup set'!$A$1:$R$1200,11,FALSE)=0,"",VLOOKUP('Xlookup set'!$S702,'Xlookup set'!$A$1:$R$1200,11,FALSE)),"")</f>
        <v/>
      </c>
      <c r="K702" t="str">
        <f>IFERROR(IF(VLOOKUP('Xlookup set'!$S702,'Xlookup set'!$A$1:$R$1200,12,FALSE)=0,"",VLOOKUP('Xlookup set'!$S702,'Xlookup set'!$A$1:$R$1200,12,FALSE)),"")</f>
        <v/>
      </c>
      <c r="L702" t="str">
        <f>IFERROR(IF(VLOOKUP('Xlookup set'!$S702,'Xlookup set'!$A$1:$R$1200,13,FALSE)=0,"",VLOOKUP('Xlookup set'!$S702,'Xlookup set'!$A$1:$R$1200,13,FALSE)),"")</f>
        <v/>
      </c>
      <c r="M702" t="str">
        <f>IFERROR(IF(VLOOKUP('Xlookup set'!$S702,'Xlookup set'!$A$1:$R$1200,14,FALSE)=0,"",VLOOKUP('Xlookup set'!$S702,'Xlookup set'!$A$1:$R$1200,14,FALSE)),"")</f>
        <v/>
      </c>
      <c r="N702" t="str">
        <f>IFERROR(IF(VLOOKUP('Xlookup set'!$S702,'Xlookup set'!$A$1:$R$1200,15,FALSE)=0,"",VLOOKUP('Xlookup set'!$S702,'Xlookup set'!$A$1:$R$1200,15,FALSE)),"")</f>
        <v/>
      </c>
      <c r="O702" t="str">
        <f>IFERROR(IF(VLOOKUP('Xlookup set'!$S702,'Xlookup set'!$A$1:$R$1200,16,FALSE)=0,"",VLOOKUP('Xlookup set'!$S702,'Xlookup set'!$A$1:$R$1200,16,FALSE)),"")</f>
        <v/>
      </c>
      <c r="P702" t="str">
        <f t="array" aca="1" ref="P702" ca="1">IFERROR(Y2IF(VLOOKUP('Xlookup set'!$S702,'Xlookup set'!$A$1:$R$1200,17,FALSE)=0,"",VLOOKUP('Xlookup set'!$S702,'Xlookup set'!$A$1:$R$1200,17,FALSE)),"")</f>
        <v/>
      </c>
      <c r="Q702" t="str">
        <f>IFERROR(IF(VLOOKUP('Xlookup set'!$S702,'Xlookup set'!$A$1:$R$1200,18,FALSE)=0,"",VLOOKUP('Xlookup set'!$S702,'Xlookup set'!$A$1:$R$1200,18,FALSE)),"")</f>
        <v/>
      </c>
    </row>
    <row r="703" spans="1:17">
      <c r="A703" t="str">
        <f>IFERROR(VLOOKUP('Xlookup set'!$S703,'Xlookup set'!$A$1:$R$1200,2,FALSE),"")</f>
        <v/>
      </c>
      <c r="B703" t="str">
        <f>IF(I703&lt;&gt;"",ドッグキャリー!$I$2,"")</f>
        <v/>
      </c>
      <c r="C703" t="str">
        <f t="shared" si="24"/>
        <v/>
      </c>
      <c r="D703" t="str">
        <f t="shared" si="25"/>
        <v/>
      </c>
      <c r="E703" t="str">
        <f>IFERROR(IF(VLOOKUP('Xlookup set'!$S703,'Xlookup set'!$A$1:$R$1200,6,FALSE)=0,"",VLOOKUP('Xlookup set'!$S703,'Xlookup set'!$A$1:$R$1200,6,FALSE)),"")</f>
        <v/>
      </c>
      <c r="F703" t="str">
        <f t="array" aca="1" ref="F703" ca="1">IFERROR(F(VLOOKUP('Xlookup set'!$S703,'Xlookup set'!$A$1:$R$1200,7,FALSE)=0,"",VLOOKUP('Xlookup set'!$S703,'Xlookup set'!$A$1:$R$1200,7,FALSE)),"")</f>
        <v/>
      </c>
      <c r="G703" t="str">
        <f>IFERROR(IF(VLOOKUP('Xlookup set'!$S703,'Xlookup set'!$A$1:$R$1200,8,FALSE)=0,"",VLOOKUP('Xlookup set'!$S703,'Xlookup set'!$A$1:$R$1200,8,FALSE)),"")</f>
        <v/>
      </c>
      <c r="H703" s="89" t="str">
        <f>IFERROR(IF(VLOOKUP('Xlookup set'!$S703,'Xlookup set'!$A$1:$R$1200,9,FALSE)=0,"",VLOOKUP('Xlookup set'!$S703,'Xlookup set'!$A$1:$R$1200,9,FALSE)),"")</f>
        <v/>
      </c>
      <c r="I703" t="str">
        <f>IFERROR(IF(VLOOKUP('Xlookup set'!$S703,'Xlookup set'!$A$1:$R$1200,10,FALSE)=0,"",VLOOKUP('Xlookup set'!$S703,'Xlookup set'!$A$1:$R$1200,10,FALSE)),"")</f>
        <v/>
      </c>
      <c r="J703" t="str">
        <f>IFERROR(IF(VLOOKUP('Xlookup set'!$S703,'Xlookup set'!$A$1:$R$1200,11,FALSE)=0,"",VLOOKUP('Xlookup set'!$S703,'Xlookup set'!$A$1:$R$1200,11,FALSE)),"")</f>
        <v/>
      </c>
      <c r="K703" t="str">
        <f>IFERROR(IF(VLOOKUP('Xlookup set'!$S703,'Xlookup set'!$A$1:$R$1200,12,FALSE)=0,"",VLOOKUP('Xlookup set'!$S703,'Xlookup set'!$A$1:$R$1200,12,FALSE)),"")</f>
        <v/>
      </c>
      <c r="L703" t="str">
        <f>IFERROR(IF(VLOOKUP('Xlookup set'!$S703,'Xlookup set'!$A$1:$R$1200,13,FALSE)=0,"",VLOOKUP('Xlookup set'!$S703,'Xlookup set'!$A$1:$R$1200,13,FALSE)),"")</f>
        <v/>
      </c>
      <c r="M703" t="str">
        <f>IFERROR(IF(VLOOKUP('Xlookup set'!$S703,'Xlookup set'!$A$1:$R$1200,14,FALSE)=0,"",VLOOKUP('Xlookup set'!$S703,'Xlookup set'!$A$1:$R$1200,14,FALSE)),"")</f>
        <v/>
      </c>
      <c r="N703" t="str">
        <f>IFERROR(IF(VLOOKUP('Xlookup set'!$S703,'Xlookup set'!$A$1:$R$1200,15,FALSE)=0,"",VLOOKUP('Xlookup set'!$S703,'Xlookup set'!$A$1:$R$1200,15,FALSE)),"")</f>
        <v/>
      </c>
      <c r="O703" t="str">
        <f>IFERROR(IF(VLOOKUP('Xlookup set'!$S703,'Xlookup set'!$A$1:$R$1200,16,FALSE)=0,"",VLOOKUP('Xlookup set'!$S703,'Xlookup set'!$A$1:$R$1200,16,FALSE)),"")</f>
        <v/>
      </c>
      <c r="P703" t="str">
        <f t="array" aca="1" ref="P703" ca="1">IFERROR(Y2IF(VLOOKUP('Xlookup set'!$S703,'Xlookup set'!$A$1:$R$1200,17,FALSE)=0,"",VLOOKUP('Xlookup set'!$S703,'Xlookup set'!$A$1:$R$1200,17,FALSE)),"")</f>
        <v/>
      </c>
      <c r="Q703" t="str">
        <f>IFERROR(IF(VLOOKUP('Xlookup set'!$S703,'Xlookup set'!$A$1:$R$1200,18,FALSE)=0,"",VLOOKUP('Xlookup set'!$S703,'Xlookup set'!$A$1:$R$1200,18,FALSE)),"")</f>
        <v/>
      </c>
    </row>
    <row r="704" spans="1:17">
      <c r="A704" t="str">
        <f>IFERROR(VLOOKUP('Xlookup set'!$S704,'Xlookup set'!$A$1:$R$1200,2,FALSE),"")</f>
        <v/>
      </c>
      <c r="B704" t="str">
        <f>IF(I704&lt;&gt;"",ドッグキャリー!$I$2,"")</f>
        <v/>
      </c>
      <c r="C704" t="str">
        <f t="shared" si="24"/>
        <v/>
      </c>
      <c r="D704" t="str">
        <f t="shared" si="25"/>
        <v/>
      </c>
      <c r="E704" t="str">
        <f>IFERROR(IF(VLOOKUP('Xlookup set'!$S704,'Xlookup set'!$A$1:$R$1200,6,FALSE)=0,"",VLOOKUP('Xlookup set'!$S704,'Xlookup set'!$A$1:$R$1200,6,FALSE)),"")</f>
        <v/>
      </c>
      <c r="F704" t="str">
        <f t="array" aca="1" ref="F704" ca="1">IFERROR(F(VLOOKUP('Xlookup set'!$S704,'Xlookup set'!$A$1:$R$1200,7,FALSE)=0,"",VLOOKUP('Xlookup set'!$S704,'Xlookup set'!$A$1:$R$1200,7,FALSE)),"")</f>
        <v/>
      </c>
      <c r="G704" t="str">
        <f>IFERROR(IF(VLOOKUP('Xlookup set'!$S704,'Xlookup set'!$A$1:$R$1200,8,FALSE)=0,"",VLOOKUP('Xlookup set'!$S704,'Xlookup set'!$A$1:$R$1200,8,FALSE)),"")</f>
        <v/>
      </c>
      <c r="H704" s="89" t="str">
        <f>IFERROR(IF(VLOOKUP('Xlookup set'!$S704,'Xlookup set'!$A$1:$R$1200,9,FALSE)=0,"",VLOOKUP('Xlookup set'!$S704,'Xlookup set'!$A$1:$R$1200,9,FALSE)),"")</f>
        <v/>
      </c>
      <c r="I704" t="str">
        <f>IFERROR(IF(VLOOKUP('Xlookup set'!$S704,'Xlookup set'!$A$1:$R$1200,10,FALSE)=0,"",VLOOKUP('Xlookup set'!$S704,'Xlookup set'!$A$1:$R$1200,10,FALSE)),"")</f>
        <v/>
      </c>
      <c r="J704" t="str">
        <f>IFERROR(IF(VLOOKUP('Xlookup set'!$S704,'Xlookup set'!$A$1:$R$1200,11,FALSE)=0,"",VLOOKUP('Xlookup set'!$S704,'Xlookup set'!$A$1:$R$1200,11,FALSE)),"")</f>
        <v/>
      </c>
      <c r="K704" t="str">
        <f>IFERROR(IF(VLOOKUP('Xlookup set'!$S704,'Xlookup set'!$A$1:$R$1200,12,FALSE)=0,"",VLOOKUP('Xlookup set'!$S704,'Xlookup set'!$A$1:$R$1200,12,FALSE)),"")</f>
        <v/>
      </c>
      <c r="L704" t="str">
        <f>IFERROR(IF(VLOOKUP('Xlookup set'!$S704,'Xlookup set'!$A$1:$R$1200,13,FALSE)=0,"",VLOOKUP('Xlookup set'!$S704,'Xlookup set'!$A$1:$R$1200,13,FALSE)),"")</f>
        <v/>
      </c>
      <c r="M704" t="str">
        <f>IFERROR(IF(VLOOKUP('Xlookup set'!$S704,'Xlookup set'!$A$1:$R$1200,14,FALSE)=0,"",VLOOKUP('Xlookup set'!$S704,'Xlookup set'!$A$1:$R$1200,14,FALSE)),"")</f>
        <v/>
      </c>
      <c r="N704" t="str">
        <f>IFERROR(IF(VLOOKUP('Xlookup set'!$S704,'Xlookup set'!$A$1:$R$1200,15,FALSE)=0,"",VLOOKUP('Xlookup set'!$S704,'Xlookup set'!$A$1:$R$1200,15,FALSE)),"")</f>
        <v/>
      </c>
      <c r="O704" t="str">
        <f>IFERROR(IF(VLOOKUP('Xlookup set'!$S704,'Xlookup set'!$A$1:$R$1200,16,FALSE)=0,"",VLOOKUP('Xlookup set'!$S704,'Xlookup set'!$A$1:$R$1200,16,FALSE)),"")</f>
        <v/>
      </c>
      <c r="P704" t="str">
        <f t="array" aca="1" ref="P704" ca="1">IFERROR(Y2IF(VLOOKUP('Xlookup set'!$S704,'Xlookup set'!$A$1:$R$1200,17,FALSE)=0,"",VLOOKUP('Xlookup set'!$S704,'Xlookup set'!$A$1:$R$1200,17,FALSE)),"")</f>
        <v/>
      </c>
      <c r="Q704" t="str">
        <f>IFERROR(IF(VLOOKUP('Xlookup set'!$S704,'Xlookup set'!$A$1:$R$1200,18,FALSE)=0,"",VLOOKUP('Xlookup set'!$S704,'Xlookup set'!$A$1:$R$1200,18,FALSE)),"")</f>
        <v/>
      </c>
    </row>
    <row r="705" spans="1:17">
      <c r="A705" t="str">
        <f>IFERROR(VLOOKUP('Xlookup set'!$S705,'Xlookup set'!$A$1:$R$1200,2,FALSE),"")</f>
        <v/>
      </c>
      <c r="B705" t="str">
        <f>IF(I705&lt;&gt;"",ドッグキャリー!$I$2,"")</f>
        <v/>
      </c>
      <c r="C705" t="str">
        <f t="shared" si="24"/>
        <v/>
      </c>
      <c r="D705" t="str">
        <f t="shared" si="25"/>
        <v/>
      </c>
      <c r="E705" t="str">
        <f>IFERROR(IF(VLOOKUP('Xlookup set'!$S705,'Xlookup set'!$A$1:$R$1200,6,FALSE)=0,"",VLOOKUP('Xlookup set'!$S705,'Xlookup set'!$A$1:$R$1200,6,FALSE)),"")</f>
        <v/>
      </c>
      <c r="F705" t="str">
        <f t="array" aca="1" ref="F705" ca="1">IFERROR(F(VLOOKUP('Xlookup set'!$S705,'Xlookup set'!$A$1:$R$1200,7,FALSE)=0,"",VLOOKUP('Xlookup set'!$S705,'Xlookup set'!$A$1:$R$1200,7,FALSE)),"")</f>
        <v/>
      </c>
      <c r="G705" t="str">
        <f>IFERROR(IF(VLOOKUP('Xlookup set'!$S705,'Xlookup set'!$A$1:$R$1200,8,FALSE)=0,"",VLOOKUP('Xlookup set'!$S705,'Xlookup set'!$A$1:$R$1200,8,FALSE)),"")</f>
        <v/>
      </c>
      <c r="H705" s="89" t="str">
        <f>IFERROR(IF(VLOOKUP('Xlookup set'!$S705,'Xlookup set'!$A$1:$R$1200,9,FALSE)=0,"",VLOOKUP('Xlookup set'!$S705,'Xlookup set'!$A$1:$R$1200,9,FALSE)),"")</f>
        <v/>
      </c>
      <c r="I705" t="str">
        <f>IFERROR(IF(VLOOKUP('Xlookup set'!$S705,'Xlookup set'!$A$1:$R$1200,10,FALSE)=0,"",VLOOKUP('Xlookup set'!$S705,'Xlookup set'!$A$1:$R$1200,10,FALSE)),"")</f>
        <v/>
      </c>
      <c r="J705" t="str">
        <f>IFERROR(IF(VLOOKUP('Xlookup set'!$S705,'Xlookup set'!$A$1:$R$1200,11,FALSE)=0,"",VLOOKUP('Xlookup set'!$S705,'Xlookup set'!$A$1:$R$1200,11,FALSE)),"")</f>
        <v/>
      </c>
      <c r="K705" t="str">
        <f>IFERROR(IF(VLOOKUP('Xlookup set'!$S705,'Xlookup set'!$A$1:$R$1200,12,FALSE)=0,"",VLOOKUP('Xlookup set'!$S705,'Xlookup set'!$A$1:$R$1200,12,FALSE)),"")</f>
        <v/>
      </c>
      <c r="L705" t="str">
        <f>IFERROR(IF(VLOOKUP('Xlookup set'!$S705,'Xlookup set'!$A$1:$R$1200,13,FALSE)=0,"",VLOOKUP('Xlookup set'!$S705,'Xlookup set'!$A$1:$R$1200,13,FALSE)),"")</f>
        <v/>
      </c>
      <c r="M705" t="str">
        <f>IFERROR(IF(VLOOKUP('Xlookup set'!$S705,'Xlookup set'!$A$1:$R$1200,14,FALSE)=0,"",VLOOKUP('Xlookup set'!$S705,'Xlookup set'!$A$1:$R$1200,14,FALSE)),"")</f>
        <v/>
      </c>
      <c r="N705" t="str">
        <f>IFERROR(IF(VLOOKUP('Xlookup set'!$S705,'Xlookup set'!$A$1:$R$1200,15,FALSE)=0,"",VLOOKUP('Xlookup set'!$S705,'Xlookup set'!$A$1:$R$1200,15,FALSE)),"")</f>
        <v/>
      </c>
      <c r="O705" t="str">
        <f>IFERROR(IF(VLOOKUP('Xlookup set'!$S705,'Xlookup set'!$A$1:$R$1200,16,FALSE)=0,"",VLOOKUP('Xlookup set'!$S705,'Xlookup set'!$A$1:$R$1200,16,FALSE)),"")</f>
        <v/>
      </c>
      <c r="P705" t="str">
        <f t="array" aca="1" ref="P705" ca="1">IFERROR(Y2IF(VLOOKUP('Xlookup set'!$S705,'Xlookup set'!$A$1:$R$1200,17,FALSE)=0,"",VLOOKUP('Xlookup set'!$S705,'Xlookup set'!$A$1:$R$1200,17,FALSE)),"")</f>
        <v/>
      </c>
      <c r="Q705" t="str">
        <f>IFERROR(IF(VLOOKUP('Xlookup set'!$S705,'Xlookup set'!$A$1:$R$1200,18,FALSE)=0,"",VLOOKUP('Xlookup set'!$S705,'Xlookup set'!$A$1:$R$1200,18,FALSE)),"")</f>
        <v/>
      </c>
    </row>
    <row r="706" spans="1:17">
      <c r="A706" t="str">
        <f>IFERROR(VLOOKUP('Xlookup set'!$S706,'Xlookup set'!$A$1:$R$1200,2,FALSE),"")</f>
        <v/>
      </c>
      <c r="B706" t="str">
        <f>IF(I706&lt;&gt;"",ドッグキャリー!$I$2,"")</f>
        <v/>
      </c>
      <c r="C706" t="str">
        <f t="shared" si="24"/>
        <v/>
      </c>
      <c r="D706" t="str">
        <f t="shared" si="25"/>
        <v/>
      </c>
      <c r="E706" t="str">
        <f>IFERROR(IF(VLOOKUP('Xlookup set'!$S706,'Xlookup set'!$A$1:$R$1200,6,FALSE)=0,"",VLOOKUP('Xlookup set'!$S706,'Xlookup set'!$A$1:$R$1200,6,FALSE)),"")</f>
        <v/>
      </c>
      <c r="F706" t="str">
        <f t="array" aca="1" ref="F706" ca="1">IFERROR(F(VLOOKUP('Xlookup set'!$S706,'Xlookup set'!$A$1:$R$1200,7,FALSE)=0,"",VLOOKUP('Xlookup set'!$S706,'Xlookup set'!$A$1:$R$1200,7,FALSE)),"")</f>
        <v/>
      </c>
      <c r="G706" t="str">
        <f>IFERROR(IF(VLOOKUP('Xlookup set'!$S706,'Xlookup set'!$A$1:$R$1200,8,FALSE)=0,"",VLOOKUP('Xlookup set'!$S706,'Xlookup set'!$A$1:$R$1200,8,FALSE)),"")</f>
        <v/>
      </c>
      <c r="H706" s="89" t="str">
        <f>IFERROR(IF(VLOOKUP('Xlookup set'!$S706,'Xlookup set'!$A$1:$R$1200,9,FALSE)=0,"",VLOOKUP('Xlookup set'!$S706,'Xlookup set'!$A$1:$R$1200,9,FALSE)),"")</f>
        <v/>
      </c>
      <c r="I706" t="str">
        <f>IFERROR(IF(VLOOKUP('Xlookup set'!$S706,'Xlookup set'!$A$1:$R$1200,10,FALSE)=0,"",VLOOKUP('Xlookup set'!$S706,'Xlookup set'!$A$1:$R$1200,10,FALSE)),"")</f>
        <v/>
      </c>
      <c r="J706" t="str">
        <f>IFERROR(IF(VLOOKUP('Xlookup set'!$S706,'Xlookup set'!$A$1:$R$1200,11,FALSE)=0,"",VLOOKUP('Xlookup set'!$S706,'Xlookup set'!$A$1:$R$1200,11,FALSE)),"")</f>
        <v/>
      </c>
      <c r="K706" t="str">
        <f>IFERROR(IF(VLOOKUP('Xlookup set'!$S706,'Xlookup set'!$A$1:$R$1200,12,FALSE)=0,"",VLOOKUP('Xlookup set'!$S706,'Xlookup set'!$A$1:$R$1200,12,FALSE)),"")</f>
        <v/>
      </c>
      <c r="L706" t="str">
        <f>IFERROR(IF(VLOOKUP('Xlookup set'!$S706,'Xlookup set'!$A$1:$R$1200,13,FALSE)=0,"",VLOOKUP('Xlookup set'!$S706,'Xlookup set'!$A$1:$R$1200,13,FALSE)),"")</f>
        <v/>
      </c>
      <c r="M706" t="str">
        <f>IFERROR(IF(VLOOKUP('Xlookup set'!$S706,'Xlookup set'!$A$1:$R$1200,14,FALSE)=0,"",VLOOKUP('Xlookup set'!$S706,'Xlookup set'!$A$1:$R$1200,14,FALSE)),"")</f>
        <v/>
      </c>
      <c r="N706" t="str">
        <f>IFERROR(IF(VLOOKUP('Xlookup set'!$S706,'Xlookup set'!$A$1:$R$1200,15,FALSE)=0,"",VLOOKUP('Xlookup set'!$S706,'Xlookup set'!$A$1:$R$1200,15,FALSE)),"")</f>
        <v/>
      </c>
      <c r="O706" t="str">
        <f>IFERROR(IF(VLOOKUP('Xlookup set'!$S706,'Xlookup set'!$A$1:$R$1200,16,FALSE)=0,"",VLOOKUP('Xlookup set'!$S706,'Xlookup set'!$A$1:$R$1200,16,FALSE)),"")</f>
        <v/>
      </c>
      <c r="P706" t="str">
        <f t="array" aca="1" ref="P706" ca="1">IFERROR(Y2IF(VLOOKUP('Xlookup set'!$S706,'Xlookup set'!$A$1:$R$1200,17,FALSE)=0,"",VLOOKUP('Xlookup set'!$S706,'Xlookup set'!$A$1:$R$1200,17,FALSE)),"")</f>
        <v/>
      </c>
      <c r="Q706" t="str">
        <f>IFERROR(IF(VLOOKUP('Xlookup set'!$S706,'Xlookup set'!$A$1:$R$1200,18,FALSE)=0,"",VLOOKUP('Xlookup set'!$S706,'Xlookup set'!$A$1:$R$1200,18,FALSE)),"")</f>
        <v/>
      </c>
    </row>
    <row r="707" spans="1:17">
      <c r="A707" t="str">
        <f>IFERROR(VLOOKUP('Xlookup set'!$S707,'Xlookup set'!$A$1:$R$1200,2,FALSE),"")</f>
        <v/>
      </c>
      <c r="B707" t="str">
        <f>IF(I707&lt;&gt;"",ドッグキャリー!$I$2,"")</f>
        <v/>
      </c>
      <c r="C707" t="str">
        <f t="shared" si="24"/>
        <v/>
      </c>
      <c r="D707" t="str">
        <f t="shared" si="25"/>
        <v/>
      </c>
      <c r="E707" t="str">
        <f>IFERROR(IF(VLOOKUP('Xlookup set'!$S707,'Xlookup set'!$A$1:$R$1200,6,FALSE)=0,"",VLOOKUP('Xlookup set'!$S707,'Xlookup set'!$A$1:$R$1200,6,FALSE)),"")</f>
        <v/>
      </c>
      <c r="F707" t="str">
        <f t="array" aca="1" ref="F707" ca="1">IFERROR(F(VLOOKUP('Xlookup set'!$S707,'Xlookup set'!$A$1:$R$1200,7,FALSE)=0,"",VLOOKUP('Xlookup set'!$S707,'Xlookup set'!$A$1:$R$1200,7,FALSE)),"")</f>
        <v/>
      </c>
      <c r="G707" t="str">
        <f>IFERROR(IF(VLOOKUP('Xlookup set'!$S707,'Xlookup set'!$A$1:$R$1200,8,FALSE)=0,"",VLOOKUP('Xlookup set'!$S707,'Xlookup set'!$A$1:$R$1200,8,FALSE)),"")</f>
        <v/>
      </c>
      <c r="H707" s="89" t="str">
        <f>IFERROR(IF(VLOOKUP('Xlookup set'!$S707,'Xlookup set'!$A$1:$R$1200,9,FALSE)=0,"",VLOOKUP('Xlookup set'!$S707,'Xlookup set'!$A$1:$R$1200,9,FALSE)),"")</f>
        <v/>
      </c>
      <c r="I707" t="str">
        <f>IFERROR(IF(VLOOKUP('Xlookup set'!$S707,'Xlookup set'!$A$1:$R$1200,10,FALSE)=0,"",VLOOKUP('Xlookup set'!$S707,'Xlookup set'!$A$1:$R$1200,10,FALSE)),"")</f>
        <v/>
      </c>
      <c r="J707" t="str">
        <f>IFERROR(IF(VLOOKUP('Xlookup set'!$S707,'Xlookup set'!$A$1:$R$1200,11,FALSE)=0,"",VLOOKUP('Xlookup set'!$S707,'Xlookup set'!$A$1:$R$1200,11,FALSE)),"")</f>
        <v/>
      </c>
      <c r="K707" t="str">
        <f>IFERROR(IF(VLOOKUP('Xlookup set'!$S707,'Xlookup set'!$A$1:$R$1200,12,FALSE)=0,"",VLOOKUP('Xlookup set'!$S707,'Xlookup set'!$A$1:$R$1200,12,FALSE)),"")</f>
        <v/>
      </c>
      <c r="L707" t="str">
        <f>IFERROR(IF(VLOOKUP('Xlookup set'!$S707,'Xlookup set'!$A$1:$R$1200,13,FALSE)=0,"",VLOOKUP('Xlookup set'!$S707,'Xlookup set'!$A$1:$R$1200,13,FALSE)),"")</f>
        <v/>
      </c>
      <c r="M707" t="str">
        <f>IFERROR(IF(VLOOKUP('Xlookup set'!$S707,'Xlookup set'!$A$1:$R$1200,14,FALSE)=0,"",VLOOKUP('Xlookup set'!$S707,'Xlookup set'!$A$1:$R$1200,14,FALSE)),"")</f>
        <v/>
      </c>
      <c r="N707" t="str">
        <f>IFERROR(IF(VLOOKUP('Xlookup set'!$S707,'Xlookup set'!$A$1:$R$1200,15,FALSE)=0,"",VLOOKUP('Xlookup set'!$S707,'Xlookup set'!$A$1:$R$1200,15,FALSE)),"")</f>
        <v/>
      </c>
      <c r="O707" t="str">
        <f>IFERROR(IF(VLOOKUP('Xlookup set'!$S707,'Xlookup set'!$A$1:$R$1200,16,FALSE)=0,"",VLOOKUP('Xlookup set'!$S707,'Xlookup set'!$A$1:$R$1200,16,FALSE)),"")</f>
        <v/>
      </c>
      <c r="P707" t="str">
        <f t="array" aca="1" ref="P707" ca="1">IFERROR(Y2IF(VLOOKUP('Xlookup set'!$S707,'Xlookup set'!$A$1:$R$1200,17,FALSE)=0,"",VLOOKUP('Xlookup set'!$S707,'Xlookup set'!$A$1:$R$1200,17,FALSE)),"")</f>
        <v/>
      </c>
      <c r="Q707" t="str">
        <f>IFERROR(IF(VLOOKUP('Xlookup set'!$S707,'Xlookup set'!$A$1:$R$1200,18,FALSE)=0,"",VLOOKUP('Xlookup set'!$S707,'Xlookup set'!$A$1:$R$1200,18,FALSE)),"")</f>
        <v/>
      </c>
    </row>
    <row r="708" spans="1:17">
      <c r="A708" t="str">
        <f>IFERROR(VLOOKUP('Xlookup set'!$S708,'Xlookup set'!$A$1:$R$1200,2,FALSE),"")</f>
        <v/>
      </c>
      <c r="B708" t="str">
        <f>IF(I708&lt;&gt;"",ドッグキャリー!$I$2,"")</f>
        <v/>
      </c>
      <c r="C708" t="str">
        <f t="shared" si="24"/>
        <v/>
      </c>
      <c r="D708" t="str">
        <f t="shared" si="25"/>
        <v/>
      </c>
      <c r="E708" t="str">
        <f>IFERROR(IF(VLOOKUP('Xlookup set'!$S708,'Xlookup set'!$A$1:$R$1200,6,FALSE)=0,"",VLOOKUP('Xlookup set'!$S708,'Xlookup set'!$A$1:$R$1200,6,FALSE)),"")</f>
        <v/>
      </c>
      <c r="F708" t="str">
        <f t="array" aca="1" ref="F708" ca="1">IFERROR(F(VLOOKUP('Xlookup set'!$S708,'Xlookup set'!$A$1:$R$1200,7,FALSE)=0,"",VLOOKUP('Xlookup set'!$S708,'Xlookup set'!$A$1:$R$1200,7,FALSE)),"")</f>
        <v/>
      </c>
      <c r="G708" t="str">
        <f>IFERROR(IF(VLOOKUP('Xlookup set'!$S708,'Xlookup set'!$A$1:$R$1200,8,FALSE)=0,"",VLOOKUP('Xlookup set'!$S708,'Xlookup set'!$A$1:$R$1200,8,FALSE)),"")</f>
        <v/>
      </c>
      <c r="H708" s="89" t="str">
        <f>IFERROR(IF(VLOOKUP('Xlookup set'!$S708,'Xlookup set'!$A$1:$R$1200,9,FALSE)=0,"",VLOOKUP('Xlookup set'!$S708,'Xlookup set'!$A$1:$R$1200,9,FALSE)),"")</f>
        <v/>
      </c>
      <c r="I708" t="str">
        <f>IFERROR(IF(VLOOKUP('Xlookup set'!$S708,'Xlookup set'!$A$1:$R$1200,10,FALSE)=0,"",VLOOKUP('Xlookup set'!$S708,'Xlookup set'!$A$1:$R$1200,10,FALSE)),"")</f>
        <v/>
      </c>
      <c r="J708" t="str">
        <f>IFERROR(IF(VLOOKUP('Xlookup set'!$S708,'Xlookup set'!$A$1:$R$1200,11,FALSE)=0,"",VLOOKUP('Xlookup set'!$S708,'Xlookup set'!$A$1:$R$1200,11,FALSE)),"")</f>
        <v/>
      </c>
      <c r="K708" t="str">
        <f>IFERROR(IF(VLOOKUP('Xlookup set'!$S708,'Xlookup set'!$A$1:$R$1200,12,FALSE)=0,"",VLOOKUP('Xlookup set'!$S708,'Xlookup set'!$A$1:$R$1200,12,FALSE)),"")</f>
        <v/>
      </c>
      <c r="L708" t="str">
        <f>IFERROR(IF(VLOOKUP('Xlookup set'!$S708,'Xlookup set'!$A$1:$R$1200,13,FALSE)=0,"",VLOOKUP('Xlookup set'!$S708,'Xlookup set'!$A$1:$R$1200,13,FALSE)),"")</f>
        <v/>
      </c>
      <c r="M708" t="str">
        <f>IFERROR(IF(VLOOKUP('Xlookup set'!$S708,'Xlookup set'!$A$1:$R$1200,14,FALSE)=0,"",VLOOKUP('Xlookup set'!$S708,'Xlookup set'!$A$1:$R$1200,14,FALSE)),"")</f>
        <v/>
      </c>
      <c r="N708" t="str">
        <f>IFERROR(IF(VLOOKUP('Xlookup set'!$S708,'Xlookup set'!$A$1:$R$1200,15,FALSE)=0,"",VLOOKUP('Xlookup set'!$S708,'Xlookup set'!$A$1:$R$1200,15,FALSE)),"")</f>
        <v/>
      </c>
      <c r="O708" t="str">
        <f>IFERROR(IF(VLOOKUP('Xlookup set'!$S708,'Xlookup set'!$A$1:$R$1200,16,FALSE)=0,"",VLOOKUP('Xlookup set'!$S708,'Xlookup set'!$A$1:$R$1200,16,FALSE)),"")</f>
        <v/>
      </c>
      <c r="P708" t="str">
        <f t="array" aca="1" ref="P708" ca="1">IFERROR(Y2IF(VLOOKUP('Xlookup set'!$S708,'Xlookup set'!$A$1:$R$1200,17,FALSE)=0,"",VLOOKUP('Xlookup set'!$S708,'Xlookup set'!$A$1:$R$1200,17,FALSE)),"")</f>
        <v/>
      </c>
      <c r="Q708" t="str">
        <f>IFERROR(IF(VLOOKUP('Xlookup set'!$S708,'Xlookup set'!$A$1:$R$1200,18,FALSE)=0,"",VLOOKUP('Xlookup set'!$S708,'Xlookup set'!$A$1:$R$1200,18,FALSE)),"")</f>
        <v/>
      </c>
    </row>
    <row r="709" spans="1:17">
      <c r="A709" t="str">
        <f>IFERROR(VLOOKUP('Xlookup set'!$S709,'Xlookup set'!$A$1:$R$1200,2,FALSE),"")</f>
        <v/>
      </c>
      <c r="B709" t="str">
        <f>IF(I709&lt;&gt;"",ドッグキャリー!$I$2,"")</f>
        <v/>
      </c>
      <c r="C709" t="str">
        <f t="shared" si="24"/>
        <v/>
      </c>
      <c r="D709" t="str">
        <f t="shared" si="25"/>
        <v/>
      </c>
      <c r="E709" t="str">
        <f>IFERROR(IF(VLOOKUP('Xlookup set'!$S709,'Xlookup set'!$A$1:$R$1200,6,FALSE)=0,"",VLOOKUP('Xlookup set'!$S709,'Xlookup set'!$A$1:$R$1200,6,FALSE)),"")</f>
        <v/>
      </c>
      <c r="F709" t="str">
        <f t="array" aca="1" ref="F709" ca="1">IFERROR(F(VLOOKUP('Xlookup set'!$S709,'Xlookup set'!$A$1:$R$1200,7,FALSE)=0,"",VLOOKUP('Xlookup set'!$S709,'Xlookup set'!$A$1:$R$1200,7,FALSE)),"")</f>
        <v/>
      </c>
      <c r="G709" t="str">
        <f>IFERROR(IF(VLOOKUP('Xlookup set'!$S709,'Xlookup set'!$A$1:$R$1200,8,FALSE)=0,"",VLOOKUP('Xlookup set'!$S709,'Xlookup set'!$A$1:$R$1200,8,FALSE)),"")</f>
        <v/>
      </c>
      <c r="H709" s="89" t="str">
        <f>IFERROR(IF(VLOOKUP('Xlookup set'!$S709,'Xlookup set'!$A$1:$R$1200,9,FALSE)=0,"",VLOOKUP('Xlookup set'!$S709,'Xlookup set'!$A$1:$R$1200,9,FALSE)),"")</f>
        <v/>
      </c>
      <c r="I709" t="str">
        <f>IFERROR(IF(VLOOKUP('Xlookup set'!$S709,'Xlookup set'!$A$1:$R$1200,10,FALSE)=0,"",VLOOKUP('Xlookup set'!$S709,'Xlookup set'!$A$1:$R$1200,10,FALSE)),"")</f>
        <v/>
      </c>
      <c r="J709" t="str">
        <f>IFERROR(IF(VLOOKUP('Xlookup set'!$S709,'Xlookup set'!$A$1:$R$1200,11,FALSE)=0,"",VLOOKUP('Xlookup set'!$S709,'Xlookup set'!$A$1:$R$1200,11,FALSE)),"")</f>
        <v/>
      </c>
      <c r="K709" t="str">
        <f>IFERROR(IF(VLOOKUP('Xlookup set'!$S709,'Xlookup set'!$A$1:$R$1200,12,FALSE)=0,"",VLOOKUP('Xlookup set'!$S709,'Xlookup set'!$A$1:$R$1200,12,FALSE)),"")</f>
        <v/>
      </c>
      <c r="L709" t="str">
        <f>IFERROR(IF(VLOOKUP('Xlookup set'!$S709,'Xlookup set'!$A$1:$R$1200,13,FALSE)=0,"",VLOOKUP('Xlookup set'!$S709,'Xlookup set'!$A$1:$R$1200,13,FALSE)),"")</f>
        <v/>
      </c>
      <c r="M709" t="str">
        <f>IFERROR(IF(VLOOKUP('Xlookup set'!$S709,'Xlookup set'!$A$1:$R$1200,14,FALSE)=0,"",VLOOKUP('Xlookup set'!$S709,'Xlookup set'!$A$1:$R$1200,14,FALSE)),"")</f>
        <v/>
      </c>
      <c r="N709" t="str">
        <f>IFERROR(IF(VLOOKUP('Xlookup set'!$S709,'Xlookup set'!$A$1:$R$1200,15,FALSE)=0,"",VLOOKUP('Xlookup set'!$S709,'Xlookup set'!$A$1:$R$1200,15,FALSE)),"")</f>
        <v/>
      </c>
      <c r="O709" t="str">
        <f>IFERROR(IF(VLOOKUP('Xlookup set'!$S709,'Xlookup set'!$A$1:$R$1200,16,FALSE)=0,"",VLOOKUP('Xlookup set'!$S709,'Xlookup set'!$A$1:$R$1200,16,FALSE)),"")</f>
        <v/>
      </c>
      <c r="P709" t="str">
        <f t="array" aca="1" ref="P709" ca="1">IFERROR(Y2IF(VLOOKUP('Xlookup set'!$S709,'Xlookup set'!$A$1:$R$1200,17,FALSE)=0,"",VLOOKUP('Xlookup set'!$S709,'Xlookup set'!$A$1:$R$1200,17,FALSE)),"")</f>
        <v/>
      </c>
      <c r="Q709" t="str">
        <f>IFERROR(IF(VLOOKUP('Xlookup set'!$S709,'Xlookup set'!$A$1:$R$1200,18,FALSE)=0,"",VLOOKUP('Xlookup set'!$S709,'Xlookup set'!$A$1:$R$1200,18,FALSE)),"")</f>
        <v/>
      </c>
    </row>
    <row r="710" spans="1:17">
      <c r="A710" t="str">
        <f>IFERROR(VLOOKUP('Xlookup set'!$S710,'Xlookup set'!$A$1:$R$1200,2,FALSE),"")</f>
        <v/>
      </c>
      <c r="B710" t="str">
        <f>IF(I710&lt;&gt;"",ドッグキャリー!$I$2,"")</f>
        <v/>
      </c>
      <c r="C710" t="str">
        <f t="shared" si="24"/>
        <v/>
      </c>
      <c r="D710" t="str">
        <f t="shared" si="25"/>
        <v/>
      </c>
      <c r="E710" t="str">
        <f>IFERROR(IF(VLOOKUP('Xlookup set'!$S710,'Xlookup set'!$A$1:$R$1200,6,FALSE)=0,"",VLOOKUP('Xlookup set'!$S710,'Xlookup set'!$A$1:$R$1200,6,FALSE)),"")</f>
        <v/>
      </c>
      <c r="F710" t="str">
        <f t="array" aca="1" ref="F710" ca="1">IFERROR(F(VLOOKUP('Xlookup set'!$S710,'Xlookup set'!$A$1:$R$1200,7,FALSE)=0,"",VLOOKUP('Xlookup set'!$S710,'Xlookup set'!$A$1:$R$1200,7,FALSE)),"")</f>
        <v/>
      </c>
      <c r="G710" t="str">
        <f>IFERROR(IF(VLOOKUP('Xlookup set'!$S710,'Xlookup set'!$A$1:$R$1200,8,FALSE)=0,"",VLOOKUP('Xlookup set'!$S710,'Xlookup set'!$A$1:$R$1200,8,FALSE)),"")</f>
        <v/>
      </c>
      <c r="H710" s="89" t="str">
        <f>IFERROR(IF(VLOOKUP('Xlookup set'!$S710,'Xlookup set'!$A$1:$R$1200,9,FALSE)=0,"",VLOOKUP('Xlookup set'!$S710,'Xlookup set'!$A$1:$R$1200,9,FALSE)),"")</f>
        <v/>
      </c>
      <c r="I710" t="str">
        <f>IFERROR(IF(VLOOKUP('Xlookup set'!$S710,'Xlookup set'!$A$1:$R$1200,10,FALSE)=0,"",VLOOKUP('Xlookup set'!$S710,'Xlookup set'!$A$1:$R$1200,10,FALSE)),"")</f>
        <v/>
      </c>
      <c r="J710" t="str">
        <f>IFERROR(IF(VLOOKUP('Xlookup set'!$S710,'Xlookup set'!$A$1:$R$1200,11,FALSE)=0,"",VLOOKUP('Xlookup set'!$S710,'Xlookup set'!$A$1:$R$1200,11,FALSE)),"")</f>
        <v/>
      </c>
      <c r="K710" t="str">
        <f>IFERROR(IF(VLOOKUP('Xlookup set'!$S710,'Xlookup set'!$A$1:$R$1200,12,FALSE)=0,"",VLOOKUP('Xlookup set'!$S710,'Xlookup set'!$A$1:$R$1200,12,FALSE)),"")</f>
        <v/>
      </c>
      <c r="L710" t="str">
        <f>IFERROR(IF(VLOOKUP('Xlookup set'!$S710,'Xlookup set'!$A$1:$R$1200,13,FALSE)=0,"",VLOOKUP('Xlookup set'!$S710,'Xlookup set'!$A$1:$R$1200,13,FALSE)),"")</f>
        <v/>
      </c>
      <c r="M710" t="str">
        <f>IFERROR(IF(VLOOKUP('Xlookup set'!$S710,'Xlookup set'!$A$1:$R$1200,14,FALSE)=0,"",VLOOKUP('Xlookup set'!$S710,'Xlookup set'!$A$1:$R$1200,14,FALSE)),"")</f>
        <v/>
      </c>
      <c r="N710" t="str">
        <f>IFERROR(IF(VLOOKUP('Xlookup set'!$S710,'Xlookup set'!$A$1:$R$1200,15,FALSE)=0,"",VLOOKUP('Xlookup set'!$S710,'Xlookup set'!$A$1:$R$1200,15,FALSE)),"")</f>
        <v/>
      </c>
      <c r="O710" t="str">
        <f>IFERROR(IF(VLOOKUP('Xlookup set'!$S710,'Xlookup set'!$A$1:$R$1200,16,FALSE)=0,"",VLOOKUP('Xlookup set'!$S710,'Xlookup set'!$A$1:$R$1200,16,FALSE)),"")</f>
        <v/>
      </c>
      <c r="P710" t="str">
        <f t="array" aca="1" ref="P710" ca="1">IFERROR(Y2IF(VLOOKUP('Xlookup set'!$S710,'Xlookup set'!$A$1:$R$1200,17,FALSE)=0,"",VLOOKUP('Xlookup set'!$S710,'Xlookup set'!$A$1:$R$1200,17,FALSE)),"")</f>
        <v/>
      </c>
      <c r="Q710" t="str">
        <f>IFERROR(IF(VLOOKUP('Xlookup set'!$S710,'Xlookup set'!$A$1:$R$1200,18,FALSE)=0,"",VLOOKUP('Xlookup set'!$S710,'Xlookup set'!$A$1:$R$1200,18,FALSE)),"")</f>
        <v/>
      </c>
    </row>
    <row r="711" spans="1:17">
      <c r="A711" t="str">
        <f>IFERROR(VLOOKUP('Xlookup set'!$S711,'Xlookup set'!$A$1:$R$1200,2,FALSE),"")</f>
        <v/>
      </c>
      <c r="B711" t="str">
        <f>IF(I711&lt;&gt;"",ドッグキャリー!$I$2,"")</f>
        <v/>
      </c>
      <c r="C711" t="str">
        <f t="shared" si="24"/>
        <v/>
      </c>
      <c r="D711" t="str">
        <f t="shared" si="25"/>
        <v/>
      </c>
      <c r="E711" t="str">
        <f>IFERROR(IF(VLOOKUP('Xlookup set'!$S711,'Xlookup set'!$A$1:$R$1200,6,FALSE)=0,"",VLOOKUP('Xlookup set'!$S711,'Xlookup set'!$A$1:$R$1200,6,FALSE)),"")</f>
        <v/>
      </c>
      <c r="F711" t="str">
        <f t="array" aca="1" ref="F711" ca="1">IFERROR(F(VLOOKUP('Xlookup set'!$S711,'Xlookup set'!$A$1:$R$1200,7,FALSE)=0,"",VLOOKUP('Xlookup set'!$S711,'Xlookup set'!$A$1:$R$1200,7,FALSE)),"")</f>
        <v/>
      </c>
      <c r="G711" t="str">
        <f>IFERROR(IF(VLOOKUP('Xlookup set'!$S711,'Xlookup set'!$A$1:$R$1200,8,FALSE)=0,"",VLOOKUP('Xlookup set'!$S711,'Xlookup set'!$A$1:$R$1200,8,FALSE)),"")</f>
        <v/>
      </c>
      <c r="H711" s="89" t="str">
        <f>IFERROR(IF(VLOOKUP('Xlookup set'!$S711,'Xlookup set'!$A$1:$R$1200,9,FALSE)=0,"",VLOOKUP('Xlookup set'!$S711,'Xlookup set'!$A$1:$R$1200,9,FALSE)),"")</f>
        <v/>
      </c>
      <c r="I711" t="str">
        <f>IFERROR(IF(VLOOKUP('Xlookup set'!$S711,'Xlookup set'!$A$1:$R$1200,10,FALSE)=0,"",VLOOKUP('Xlookup set'!$S711,'Xlookup set'!$A$1:$R$1200,10,FALSE)),"")</f>
        <v/>
      </c>
      <c r="J711" t="str">
        <f>IFERROR(IF(VLOOKUP('Xlookup set'!$S711,'Xlookup set'!$A$1:$R$1200,11,FALSE)=0,"",VLOOKUP('Xlookup set'!$S711,'Xlookup set'!$A$1:$R$1200,11,FALSE)),"")</f>
        <v/>
      </c>
      <c r="K711" t="str">
        <f>IFERROR(IF(VLOOKUP('Xlookup set'!$S711,'Xlookup set'!$A$1:$R$1200,12,FALSE)=0,"",VLOOKUP('Xlookup set'!$S711,'Xlookup set'!$A$1:$R$1200,12,FALSE)),"")</f>
        <v/>
      </c>
      <c r="L711" t="str">
        <f>IFERROR(IF(VLOOKUP('Xlookup set'!$S711,'Xlookup set'!$A$1:$R$1200,13,FALSE)=0,"",VLOOKUP('Xlookup set'!$S711,'Xlookup set'!$A$1:$R$1200,13,FALSE)),"")</f>
        <v/>
      </c>
      <c r="M711" t="str">
        <f>IFERROR(IF(VLOOKUP('Xlookup set'!$S711,'Xlookup set'!$A$1:$R$1200,14,FALSE)=0,"",VLOOKUP('Xlookup set'!$S711,'Xlookup set'!$A$1:$R$1200,14,FALSE)),"")</f>
        <v/>
      </c>
      <c r="N711" t="str">
        <f>IFERROR(IF(VLOOKUP('Xlookup set'!$S711,'Xlookup set'!$A$1:$R$1200,15,FALSE)=0,"",VLOOKUP('Xlookup set'!$S711,'Xlookup set'!$A$1:$R$1200,15,FALSE)),"")</f>
        <v/>
      </c>
      <c r="O711" t="str">
        <f>IFERROR(IF(VLOOKUP('Xlookup set'!$S711,'Xlookup set'!$A$1:$R$1200,16,FALSE)=0,"",VLOOKUP('Xlookup set'!$S711,'Xlookup set'!$A$1:$R$1200,16,FALSE)),"")</f>
        <v/>
      </c>
      <c r="P711" t="str">
        <f t="array" aca="1" ref="P711" ca="1">IFERROR(Y2IF(VLOOKUP('Xlookup set'!$S711,'Xlookup set'!$A$1:$R$1200,17,FALSE)=0,"",VLOOKUP('Xlookup set'!$S711,'Xlookup set'!$A$1:$R$1200,17,FALSE)),"")</f>
        <v/>
      </c>
      <c r="Q711" t="str">
        <f>IFERROR(IF(VLOOKUP('Xlookup set'!$S711,'Xlookup set'!$A$1:$R$1200,18,FALSE)=0,"",VLOOKUP('Xlookup set'!$S711,'Xlookup set'!$A$1:$R$1200,18,FALSE)),"")</f>
        <v/>
      </c>
    </row>
    <row r="712" spans="1:17">
      <c r="A712" t="str">
        <f>IFERROR(VLOOKUP('Xlookup set'!$S712,'Xlookup set'!$A$1:$R$1200,2,FALSE),"")</f>
        <v/>
      </c>
      <c r="B712" t="str">
        <f>IF(I712&lt;&gt;"",ドッグキャリー!$I$2,"")</f>
        <v/>
      </c>
      <c r="C712" t="str">
        <f t="shared" si="24"/>
        <v/>
      </c>
      <c r="D712" t="str">
        <f t="shared" si="25"/>
        <v/>
      </c>
      <c r="E712" t="str">
        <f>IFERROR(IF(VLOOKUP('Xlookup set'!$S712,'Xlookup set'!$A$1:$R$1200,6,FALSE)=0,"",VLOOKUP('Xlookup set'!$S712,'Xlookup set'!$A$1:$R$1200,6,FALSE)),"")</f>
        <v/>
      </c>
      <c r="F712" t="str">
        <f t="array" aca="1" ref="F712" ca="1">IFERROR(F(VLOOKUP('Xlookup set'!$S712,'Xlookup set'!$A$1:$R$1200,7,FALSE)=0,"",VLOOKUP('Xlookup set'!$S712,'Xlookup set'!$A$1:$R$1200,7,FALSE)),"")</f>
        <v/>
      </c>
      <c r="G712" t="str">
        <f>IFERROR(IF(VLOOKUP('Xlookup set'!$S712,'Xlookup set'!$A$1:$R$1200,8,FALSE)=0,"",VLOOKUP('Xlookup set'!$S712,'Xlookup set'!$A$1:$R$1200,8,FALSE)),"")</f>
        <v/>
      </c>
      <c r="H712" s="89" t="str">
        <f>IFERROR(IF(VLOOKUP('Xlookup set'!$S712,'Xlookup set'!$A$1:$R$1200,9,FALSE)=0,"",VLOOKUP('Xlookup set'!$S712,'Xlookup set'!$A$1:$R$1200,9,FALSE)),"")</f>
        <v/>
      </c>
      <c r="I712" t="str">
        <f>IFERROR(IF(VLOOKUP('Xlookup set'!$S712,'Xlookup set'!$A$1:$R$1200,10,FALSE)=0,"",VLOOKUP('Xlookup set'!$S712,'Xlookup set'!$A$1:$R$1200,10,FALSE)),"")</f>
        <v/>
      </c>
      <c r="J712" t="str">
        <f>IFERROR(IF(VLOOKUP('Xlookup set'!$S712,'Xlookup set'!$A$1:$R$1200,11,FALSE)=0,"",VLOOKUP('Xlookup set'!$S712,'Xlookup set'!$A$1:$R$1200,11,FALSE)),"")</f>
        <v/>
      </c>
      <c r="K712" t="str">
        <f>IFERROR(IF(VLOOKUP('Xlookup set'!$S712,'Xlookup set'!$A$1:$R$1200,12,FALSE)=0,"",VLOOKUP('Xlookup set'!$S712,'Xlookup set'!$A$1:$R$1200,12,FALSE)),"")</f>
        <v/>
      </c>
      <c r="L712" t="str">
        <f>IFERROR(IF(VLOOKUP('Xlookup set'!$S712,'Xlookup set'!$A$1:$R$1200,13,FALSE)=0,"",VLOOKUP('Xlookup set'!$S712,'Xlookup set'!$A$1:$R$1200,13,FALSE)),"")</f>
        <v/>
      </c>
      <c r="M712" t="str">
        <f>IFERROR(IF(VLOOKUP('Xlookup set'!$S712,'Xlookup set'!$A$1:$R$1200,14,FALSE)=0,"",VLOOKUP('Xlookup set'!$S712,'Xlookup set'!$A$1:$R$1200,14,FALSE)),"")</f>
        <v/>
      </c>
      <c r="N712" t="str">
        <f>IFERROR(IF(VLOOKUP('Xlookup set'!$S712,'Xlookup set'!$A$1:$R$1200,15,FALSE)=0,"",VLOOKUP('Xlookup set'!$S712,'Xlookup set'!$A$1:$R$1200,15,FALSE)),"")</f>
        <v/>
      </c>
      <c r="O712" t="str">
        <f>IFERROR(IF(VLOOKUP('Xlookup set'!$S712,'Xlookup set'!$A$1:$R$1200,16,FALSE)=0,"",VLOOKUP('Xlookup set'!$S712,'Xlookup set'!$A$1:$R$1200,16,FALSE)),"")</f>
        <v/>
      </c>
      <c r="P712" t="str">
        <f t="array" aca="1" ref="P712" ca="1">IFERROR(Y2IF(VLOOKUP('Xlookup set'!$S712,'Xlookup set'!$A$1:$R$1200,17,FALSE)=0,"",VLOOKUP('Xlookup set'!$S712,'Xlookup set'!$A$1:$R$1200,17,FALSE)),"")</f>
        <v/>
      </c>
      <c r="Q712" t="str">
        <f>IFERROR(IF(VLOOKUP('Xlookup set'!$S712,'Xlookup set'!$A$1:$R$1200,18,FALSE)=0,"",VLOOKUP('Xlookup set'!$S712,'Xlookup set'!$A$1:$R$1200,18,FALSE)),"")</f>
        <v/>
      </c>
    </row>
    <row r="713" spans="1:17">
      <c r="A713" t="str">
        <f>IFERROR(VLOOKUP('Xlookup set'!$S713,'Xlookup set'!$A$1:$R$1200,2,FALSE),"")</f>
        <v/>
      </c>
      <c r="B713" t="str">
        <f>IF(I713&lt;&gt;"",ドッグキャリー!$I$2,"")</f>
        <v/>
      </c>
      <c r="C713" t="str">
        <f t="shared" si="24"/>
        <v/>
      </c>
      <c r="D713" t="str">
        <f t="shared" si="25"/>
        <v/>
      </c>
      <c r="E713" t="str">
        <f>IFERROR(IF(VLOOKUP('Xlookup set'!$S713,'Xlookup set'!$A$1:$R$1200,6,FALSE)=0,"",VLOOKUP('Xlookup set'!$S713,'Xlookup set'!$A$1:$R$1200,6,FALSE)),"")</f>
        <v/>
      </c>
      <c r="F713" t="str">
        <f t="array" aca="1" ref="F713" ca="1">IFERROR(F(VLOOKUP('Xlookup set'!$S713,'Xlookup set'!$A$1:$R$1200,7,FALSE)=0,"",VLOOKUP('Xlookup set'!$S713,'Xlookup set'!$A$1:$R$1200,7,FALSE)),"")</f>
        <v/>
      </c>
      <c r="G713" t="str">
        <f>IFERROR(IF(VLOOKUP('Xlookup set'!$S713,'Xlookup set'!$A$1:$R$1200,8,FALSE)=0,"",VLOOKUP('Xlookup set'!$S713,'Xlookup set'!$A$1:$R$1200,8,FALSE)),"")</f>
        <v/>
      </c>
      <c r="H713" s="89" t="str">
        <f>IFERROR(IF(VLOOKUP('Xlookup set'!$S713,'Xlookup set'!$A$1:$R$1200,9,FALSE)=0,"",VLOOKUP('Xlookup set'!$S713,'Xlookup set'!$A$1:$R$1200,9,FALSE)),"")</f>
        <v/>
      </c>
      <c r="I713" t="str">
        <f>IFERROR(IF(VLOOKUP('Xlookup set'!$S713,'Xlookup set'!$A$1:$R$1200,10,FALSE)=0,"",VLOOKUP('Xlookup set'!$S713,'Xlookup set'!$A$1:$R$1200,10,FALSE)),"")</f>
        <v/>
      </c>
      <c r="J713" t="str">
        <f>IFERROR(IF(VLOOKUP('Xlookup set'!$S713,'Xlookup set'!$A$1:$R$1200,11,FALSE)=0,"",VLOOKUP('Xlookup set'!$S713,'Xlookup set'!$A$1:$R$1200,11,FALSE)),"")</f>
        <v/>
      </c>
      <c r="K713" t="str">
        <f>IFERROR(IF(VLOOKUP('Xlookup set'!$S713,'Xlookup set'!$A$1:$R$1200,12,FALSE)=0,"",VLOOKUP('Xlookup set'!$S713,'Xlookup set'!$A$1:$R$1200,12,FALSE)),"")</f>
        <v/>
      </c>
      <c r="L713" t="str">
        <f>IFERROR(IF(VLOOKUP('Xlookup set'!$S713,'Xlookup set'!$A$1:$R$1200,13,FALSE)=0,"",VLOOKUP('Xlookup set'!$S713,'Xlookup set'!$A$1:$R$1200,13,FALSE)),"")</f>
        <v/>
      </c>
      <c r="M713" t="str">
        <f>IFERROR(IF(VLOOKUP('Xlookup set'!$S713,'Xlookup set'!$A$1:$R$1200,14,FALSE)=0,"",VLOOKUP('Xlookup set'!$S713,'Xlookup set'!$A$1:$R$1200,14,FALSE)),"")</f>
        <v/>
      </c>
      <c r="N713" t="str">
        <f>IFERROR(IF(VLOOKUP('Xlookup set'!$S713,'Xlookup set'!$A$1:$R$1200,15,FALSE)=0,"",VLOOKUP('Xlookup set'!$S713,'Xlookup set'!$A$1:$R$1200,15,FALSE)),"")</f>
        <v/>
      </c>
      <c r="O713" t="str">
        <f>IFERROR(IF(VLOOKUP('Xlookup set'!$S713,'Xlookup set'!$A$1:$R$1200,16,FALSE)=0,"",VLOOKUP('Xlookup set'!$S713,'Xlookup set'!$A$1:$R$1200,16,FALSE)),"")</f>
        <v/>
      </c>
      <c r="P713" t="str">
        <f t="array" aca="1" ref="P713" ca="1">IFERROR(Y2IF(VLOOKUP('Xlookup set'!$S713,'Xlookup set'!$A$1:$R$1200,17,FALSE)=0,"",VLOOKUP('Xlookup set'!$S713,'Xlookup set'!$A$1:$R$1200,17,FALSE)),"")</f>
        <v/>
      </c>
      <c r="Q713" t="str">
        <f>IFERROR(IF(VLOOKUP('Xlookup set'!$S713,'Xlookup set'!$A$1:$R$1200,18,FALSE)=0,"",VLOOKUP('Xlookup set'!$S713,'Xlookup set'!$A$1:$R$1200,18,FALSE)),"")</f>
        <v/>
      </c>
    </row>
    <row r="714" spans="1:17">
      <c r="A714" t="str">
        <f>IFERROR(VLOOKUP('Xlookup set'!$S714,'Xlookup set'!$A$1:$R$1200,2,FALSE),"")</f>
        <v/>
      </c>
      <c r="B714" t="str">
        <f>IF(I714&lt;&gt;"",ドッグキャリー!$I$2,"")</f>
        <v/>
      </c>
      <c r="C714" t="str">
        <f t="shared" si="24"/>
        <v/>
      </c>
      <c r="D714" t="str">
        <f t="shared" si="25"/>
        <v/>
      </c>
      <c r="E714" t="str">
        <f>IFERROR(IF(VLOOKUP('Xlookup set'!$S714,'Xlookup set'!$A$1:$R$1200,6,FALSE)=0,"",VLOOKUP('Xlookup set'!$S714,'Xlookup set'!$A$1:$R$1200,6,FALSE)),"")</f>
        <v/>
      </c>
      <c r="F714" t="str">
        <f t="array" aca="1" ref="F714" ca="1">IFERROR(F(VLOOKUP('Xlookup set'!$S714,'Xlookup set'!$A$1:$R$1200,7,FALSE)=0,"",VLOOKUP('Xlookup set'!$S714,'Xlookup set'!$A$1:$R$1200,7,FALSE)),"")</f>
        <v/>
      </c>
      <c r="G714" t="str">
        <f>IFERROR(IF(VLOOKUP('Xlookup set'!$S714,'Xlookup set'!$A$1:$R$1200,8,FALSE)=0,"",VLOOKUP('Xlookup set'!$S714,'Xlookup set'!$A$1:$R$1200,8,FALSE)),"")</f>
        <v/>
      </c>
      <c r="H714" s="89" t="str">
        <f>IFERROR(IF(VLOOKUP('Xlookup set'!$S714,'Xlookup set'!$A$1:$R$1200,9,FALSE)=0,"",VLOOKUP('Xlookup set'!$S714,'Xlookup set'!$A$1:$R$1200,9,FALSE)),"")</f>
        <v/>
      </c>
      <c r="I714" t="str">
        <f>IFERROR(IF(VLOOKUP('Xlookup set'!$S714,'Xlookup set'!$A$1:$R$1200,10,FALSE)=0,"",VLOOKUP('Xlookup set'!$S714,'Xlookup set'!$A$1:$R$1200,10,FALSE)),"")</f>
        <v/>
      </c>
      <c r="J714" t="str">
        <f>IFERROR(IF(VLOOKUP('Xlookup set'!$S714,'Xlookup set'!$A$1:$R$1200,11,FALSE)=0,"",VLOOKUP('Xlookup set'!$S714,'Xlookup set'!$A$1:$R$1200,11,FALSE)),"")</f>
        <v/>
      </c>
      <c r="K714" t="str">
        <f>IFERROR(IF(VLOOKUP('Xlookup set'!$S714,'Xlookup set'!$A$1:$R$1200,12,FALSE)=0,"",VLOOKUP('Xlookup set'!$S714,'Xlookup set'!$A$1:$R$1200,12,FALSE)),"")</f>
        <v/>
      </c>
      <c r="L714" t="str">
        <f>IFERROR(IF(VLOOKUP('Xlookup set'!$S714,'Xlookup set'!$A$1:$R$1200,13,FALSE)=0,"",VLOOKUP('Xlookup set'!$S714,'Xlookup set'!$A$1:$R$1200,13,FALSE)),"")</f>
        <v/>
      </c>
      <c r="M714" t="str">
        <f>IFERROR(IF(VLOOKUP('Xlookup set'!$S714,'Xlookup set'!$A$1:$R$1200,14,FALSE)=0,"",VLOOKUP('Xlookup set'!$S714,'Xlookup set'!$A$1:$R$1200,14,FALSE)),"")</f>
        <v/>
      </c>
      <c r="N714" t="str">
        <f>IFERROR(IF(VLOOKUP('Xlookup set'!$S714,'Xlookup set'!$A$1:$R$1200,15,FALSE)=0,"",VLOOKUP('Xlookup set'!$S714,'Xlookup set'!$A$1:$R$1200,15,FALSE)),"")</f>
        <v/>
      </c>
      <c r="O714" t="str">
        <f>IFERROR(IF(VLOOKUP('Xlookup set'!$S714,'Xlookup set'!$A$1:$R$1200,16,FALSE)=0,"",VLOOKUP('Xlookup set'!$S714,'Xlookup set'!$A$1:$R$1200,16,FALSE)),"")</f>
        <v/>
      </c>
      <c r="P714" t="str">
        <f t="array" aca="1" ref="P714" ca="1">IFERROR(Y2IF(VLOOKUP('Xlookup set'!$S714,'Xlookup set'!$A$1:$R$1200,17,FALSE)=0,"",VLOOKUP('Xlookup set'!$S714,'Xlookup set'!$A$1:$R$1200,17,FALSE)),"")</f>
        <v/>
      </c>
      <c r="Q714" t="str">
        <f>IFERROR(IF(VLOOKUP('Xlookup set'!$S714,'Xlookup set'!$A$1:$R$1200,18,FALSE)=0,"",VLOOKUP('Xlookup set'!$S714,'Xlookup set'!$A$1:$R$1200,18,FALSE)),"")</f>
        <v/>
      </c>
    </row>
    <row r="715" spans="1:17">
      <c r="A715" t="str">
        <f>IFERROR(VLOOKUP('Xlookup set'!$S715,'Xlookup set'!$A$1:$R$1200,2,FALSE),"")</f>
        <v/>
      </c>
      <c r="B715" t="str">
        <f>IF(I715&lt;&gt;"",ドッグキャリー!$I$2,"")</f>
        <v/>
      </c>
      <c r="C715" t="str">
        <f t="shared" si="24"/>
        <v/>
      </c>
      <c r="D715" t="str">
        <f t="shared" si="25"/>
        <v/>
      </c>
      <c r="E715" t="str">
        <f>IFERROR(IF(VLOOKUP('Xlookup set'!$S715,'Xlookup set'!$A$1:$R$1200,6,FALSE)=0,"",VLOOKUP('Xlookup set'!$S715,'Xlookup set'!$A$1:$R$1200,6,FALSE)),"")</f>
        <v/>
      </c>
      <c r="F715" t="str">
        <f t="array" aca="1" ref="F715" ca="1">IFERROR(F(VLOOKUP('Xlookup set'!$S715,'Xlookup set'!$A$1:$R$1200,7,FALSE)=0,"",VLOOKUP('Xlookup set'!$S715,'Xlookup set'!$A$1:$R$1200,7,FALSE)),"")</f>
        <v/>
      </c>
      <c r="G715" t="str">
        <f>IFERROR(IF(VLOOKUP('Xlookup set'!$S715,'Xlookup set'!$A$1:$R$1200,8,FALSE)=0,"",VLOOKUP('Xlookup set'!$S715,'Xlookup set'!$A$1:$R$1200,8,FALSE)),"")</f>
        <v/>
      </c>
      <c r="H715" s="89" t="str">
        <f>IFERROR(IF(VLOOKUP('Xlookup set'!$S715,'Xlookup set'!$A$1:$R$1200,9,FALSE)=0,"",VLOOKUP('Xlookup set'!$S715,'Xlookup set'!$A$1:$R$1200,9,FALSE)),"")</f>
        <v/>
      </c>
      <c r="I715" t="str">
        <f>IFERROR(IF(VLOOKUP('Xlookup set'!$S715,'Xlookup set'!$A$1:$R$1200,10,FALSE)=0,"",VLOOKUP('Xlookup set'!$S715,'Xlookup set'!$A$1:$R$1200,10,FALSE)),"")</f>
        <v/>
      </c>
      <c r="J715" t="str">
        <f>IFERROR(IF(VLOOKUP('Xlookup set'!$S715,'Xlookup set'!$A$1:$R$1200,11,FALSE)=0,"",VLOOKUP('Xlookup set'!$S715,'Xlookup set'!$A$1:$R$1200,11,FALSE)),"")</f>
        <v/>
      </c>
      <c r="K715" t="str">
        <f>IFERROR(IF(VLOOKUP('Xlookup set'!$S715,'Xlookup set'!$A$1:$R$1200,12,FALSE)=0,"",VLOOKUP('Xlookup set'!$S715,'Xlookup set'!$A$1:$R$1200,12,FALSE)),"")</f>
        <v/>
      </c>
      <c r="L715" t="str">
        <f>IFERROR(IF(VLOOKUP('Xlookup set'!$S715,'Xlookup set'!$A$1:$R$1200,13,FALSE)=0,"",VLOOKUP('Xlookup set'!$S715,'Xlookup set'!$A$1:$R$1200,13,FALSE)),"")</f>
        <v/>
      </c>
      <c r="M715" t="str">
        <f>IFERROR(IF(VLOOKUP('Xlookup set'!$S715,'Xlookup set'!$A$1:$R$1200,14,FALSE)=0,"",VLOOKUP('Xlookup set'!$S715,'Xlookup set'!$A$1:$R$1200,14,FALSE)),"")</f>
        <v/>
      </c>
      <c r="N715" t="str">
        <f>IFERROR(IF(VLOOKUP('Xlookup set'!$S715,'Xlookup set'!$A$1:$R$1200,15,FALSE)=0,"",VLOOKUP('Xlookup set'!$S715,'Xlookup set'!$A$1:$R$1200,15,FALSE)),"")</f>
        <v/>
      </c>
      <c r="O715" t="str">
        <f>IFERROR(IF(VLOOKUP('Xlookup set'!$S715,'Xlookup set'!$A$1:$R$1200,16,FALSE)=0,"",VLOOKUP('Xlookup set'!$S715,'Xlookup set'!$A$1:$R$1200,16,FALSE)),"")</f>
        <v/>
      </c>
      <c r="P715" t="str">
        <f t="array" aca="1" ref="P715" ca="1">IFERROR(Y2IF(VLOOKUP('Xlookup set'!$S715,'Xlookup set'!$A$1:$R$1200,17,FALSE)=0,"",VLOOKUP('Xlookup set'!$S715,'Xlookup set'!$A$1:$R$1200,17,FALSE)),"")</f>
        <v/>
      </c>
      <c r="Q715" t="str">
        <f>IFERROR(IF(VLOOKUP('Xlookup set'!$S715,'Xlookup set'!$A$1:$R$1200,18,FALSE)=0,"",VLOOKUP('Xlookup set'!$S715,'Xlookup set'!$A$1:$R$1200,18,FALSE)),"")</f>
        <v/>
      </c>
    </row>
    <row r="716" spans="1:17">
      <c r="A716" t="str">
        <f>IFERROR(VLOOKUP('Xlookup set'!$S716,'Xlookup set'!$A$1:$R$1200,2,FALSE),"")</f>
        <v/>
      </c>
      <c r="B716" t="str">
        <f>IF(I716&lt;&gt;"",ドッグキャリー!$I$2,"")</f>
        <v/>
      </c>
      <c r="C716" t="str">
        <f t="shared" si="24"/>
        <v/>
      </c>
      <c r="D716" t="str">
        <f t="shared" si="25"/>
        <v/>
      </c>
      <c r="E716" t="str">
        <f>IFERROR(IF(VLOOKUP('Xlookup set'!$S716,'Xlookup set'!$A$1:$R$1200,6,FALSE)=0,"",VLOOKUP('Xlookup set'!$S716,'Xlookup set'!$A$1:$R$1200,6,FALSE)),"")</f>
        <v/>
      </c>
      <c r="F716" t="str">
        <f t="array" aca="1" ref="F716" ca="1">IFERROR(F(VLOOKUP('Xlookup set'!$S716,'Xlookup set'!$A$1:$R$1200,7,FALSE)=0,"",VLOOKUP('Xlookup set'!$S716,'Xlookup set'!$A$1:$R$1200,7,FALSE)),"")</f>
        <v/>
      </c>
      <c r="G716" t="str">
        <f>IFERROR(IF(VLOOKUP('Xlookup set'!$S716,'Xlookup set'!$A$1:$R$1200,8,FALSE)=0,"",VLOOKUP('Xlookup set'!$S716,'Xlookup set'!$A$1:$R$1200,8,FALSE)),"")</f>
        <v/>
      </c>
      <c r="H716" s="89" t="str">
        <f>IFERROR(IF(VLOOKUP('Xlookup set'!$S716,'Xlookup set'!$A$1:$R$1200,9,FALSE)=0,"",VLOOKUP('Xlookup set'!$S716,'Xlookup set'!$A$1:$R$1200,9,FALSE)),"")</f>
        <v/>
      </c>
      <c r="I716" t="str">
        <f>IFERROR(IF(VLOOKUP('Xlookup set'!$S716,'Xlookup set'!$A$1:$R$1200,10,FALSE)=0,"",VLOOKUP('Xlookup set'!$S716,'Xlookup set'!$A$1:$R$1200,10,FALSE)),"")</f>
        <v/>
      </c>
      <c r="J716" t="str">
        <f>IFERROR(IF(VLOOKUP('Xlookup set'!$S716,'Xlookup set'!$A$1:$R$1200,11,FALSE)=0,"",VLOOKUP('Xlookup set'!$S716,'Xlookup set'!$A$1:$R$1200,11,FALSE)),"")</f>
        <v/>
      </c>
      <c r="K716" t="str">
        <f>IFERROR(IF(VLOOKUP('Xlookup set'!$S716,'Xlookup set'!$A$1:$R$1200,12,FALSE)=0,"",VLOOKUP('Xlookup set'!$S716,'Xlookup set'!$A$1:$R$1200,12,FALSE)),"")</f>
        <v/>
      </c>
      <c r="L716" t="str">
        <f>IFERROR(IF(VLOOKUP('Xlookup set'!$S716,'Xlookup set'!$A$1:$R$1200,13,FALSE)=0,"",VLOOKUP('Xlookup set'!$S716,'Xlookup set'!$A$1:$R$1200,13,FALSE)),"")</f>
        <v/>
      </c>
      <c r="M716" t="str">
        <f>IFERROR(IF(VLOOKUP('Xlookup set'!$S716,'Xlookup set'!$A$1:$R$1200,14,FALSE)=0,"",VLOOKUP('Xlookup set'!$S716,'Xlookup set'!$A$1:$R$1200,14,FALSE)),"")</f>
        <v/>
      </c>
      <c r="N716" t="str">
        <f>IFERROR(IF(VLOOKUP('Xlookup set'!$S716,'Xlookup set'!$A$1:$R$1200,15,FALSE)=0,"",VLOOKUP('Xlookup set'!$S716,'Xlookup set'!$A$1:$R$1200,15,FALSE)),"")</f>
        <v/>
      </c>
      <c r="O716" t="str">
        <f>IFERROR(IF(VLOOKUP('Xlookup set'!$S716,'Xlookup set'!$A$1:$R$1200,16,FALSE)=0,"",VLOOKUP('Xlookup set'!$S716,'Xlookup set'!$A$1:$R$1200,16,FALSE)),"")</f>
        <v/>
      </c>
      <c r="P716" t="str">
        <f t="array" aca="1" ref="P716" ca="1">IFERROR(Y2IF(VLOOKUP('Xlookup set'!$S716,'Xlookup set'!$A$1:$R$1200,17,FALSE)=0,"",VLOOKUP('Xlookup set'!$S716,'Xlookup set'!$A$1:$R$1200,17,FALSE)),"")</f>
        <v/>
      </c>
      <c r="Q716" t="str">
        <f>IFERROR(IF(VLOOKUP('Xlookup set'!$S716,'Xlookup set'!$A$1:$R$1200,18,FALSE)=0,"",VLOOKUP('Xlookup set'!$S716,'Xlookup set'!$A$1:$R$1200,18,FALSE)),"")</f>
        <v/>
      </c>
    </row>
    <row r="717" spans="1:17">
      <c r="A717" t="str">
        <f>IFERROR(VLOOKUP('Xlookup set'!$S717,'Xlookup set'!$A$1:$R$1200,2,FALSE),"")</f>
        <v/>
      </c>
      <c r="B717" t="str">
        <f>IF(I717&lt;&gt;"",ドッグキャリー!$I$2,"")</f>
        <v/>
      </c>
      <c r="C717" t="str">
        <f t="shared" si="24"/>
        <v/>
      </c>
      <c r="D717" t="str">
        <f t="shared" si="25"/>
        <v/>
      </c>
      <c r="E717" t="str">
        <f>IFERROR(IF(VLOOKUP('Xlookup set'!$S717,'Xlookup set'!$A$1:$R$1200,6,FALSE)=0,"",VLOOKUP('Xlookup set'!$S717,'Xlookup set'!$A$1:$R$1200,6,FALSE)),"")</f>
        <v/>
      </c>
      <c r="F717" t="str">
        <f t="array" aca="1" ref="F717" ca="1">IFERROR(F(VLOOKUP('Xlookup set'!$S717,'Xlookup set'!$A$1:$R$1200,7,FALSE)=0,"",VLOOKUP('Xlookup set'!$S717,'Xlookup set'!$A$1:$R$1200,7,FALSE)),"")</f>
        <v/>
      </c>
      <c r="G717" t="str">
        <f>IFERROR(IF(VLOOKUP('Xlookup set'!$S717,'Xlookup set'!$A$1:$R$1200,8,FALSE)=0,"",VLOOKUP('Xlookup set'!$S717,'Xlookup set'!$A$1:$R$1200,8,FALSE)),"")</f>
        <v/>
      </c>
      <c r="H717" s="89" t="str">
        <f>IFERROR(IF(VLOOKUP('Xlookup set'!$S717,'Xlookup set'!$A$1:$R$1200,9,FALSE)=0,"",VLOOKUP('Xlookup set'!$S717,'Xlookup set'!$A$1:$R$1200,9,FALSE)),"")</f>
        <v/>
      </c>
      <c r="I717" t="str">
        <f>IFERROR(IF(VLOOKUP('Xlookup set'!$S717,'Xlookup set'!$A$1:$R$1200,10,FALSE)=0,"",VLOOKUP('Xlookup set'!$S717,'Xlookup set'!$A$1:$R$1200,10,FALSE)),"")</f>
        <v/>
      </c>
      <c r="J717" t="str">
        <f>IFERROR(IF(VLOOKUP('Xlookup set'!$S717,'Xlookup set'!$A$1:$R$1200,11,FALSE)=0,"",VLOOKUP('Xlookup set'!$S717,'Xlookup set'!$A$1:$R$1200,11,FALSE)),"")</f>
        <v/>
      </c>
      <c r="K717" t="str">
        <f>IFERROR(IF(VLOOKUP('Xlookup set'!$S717,'Xlookup set'!$A$1:$R$1200,12,FALSE)=0,"",VLOOKUP('Xlookup set'!$S717,'Xlookup set'!$A$1:$R$1200,12,FALSE)),"")</f>
        <v/>
      </c>
      <c r="L717" t="str">
        <f>IFERROR(IF(VLOOKUP('Xlookup set'!$S717,'Xlookup set'!$A$1:$R$1200,13,FALSE)=0,"",VLOOKUP('Xlookup set'!$S717,'Xlookup set'!$A$1:$R$1200,13,FALSE)),"")</f>
        <v/>
      </c>
      <c r="M717" t="str">
        <f>IFERROR(IF(VLOOKUP('Xlookup set'!$S717,'Xlookup set'!$A$1:$R$1200,14,FALSE)=0,"",VLOOKUP('Xlookup set'!$S717,'Xlookup set'!$A$1:$R$1200,14,FALSE)),"")</f>
        <v/>
      </c>
      <c r="N717" t="str">
        <f>IFERROR(IF(VLOOKUP('Xlookup set'!$S717,'Xlookup set'!$A$1:$R$1200,15,FALSE)=0,"",VLOOKUP('Xlookup set'!$S717,'Xlookup set'!$A$1:$R$1200,15,FALSE)),"")</f>
        <v/>
      </c>
      <c r="O717" t="str">
        <f>IFERROR(IF(VLOOKUP('Xlookup set'!$S717,'Xlookup set'!$A$1:$R$1200,16,FALSE)=0,"",VLOOKUP('Xlookup set'!$S717,'Xlookup set'!$A$1:$R$1200,16,FALSE)),"")</f>
        <v/>
      </c>
      <c r="P717" t="str">
        <f t="array" aca="1" ref="P717" ca="1">IFERROR(Y2IF(VLOOKUP('Xlookup set'!$S717,'Xlookup set'!$A$1:$R$1200,17,FALSE)=0,"",VLOOKUP('Xlookup set'!$S717,'Xlookup set'!$A$1:$R$1200,17,FALSE)),"")</f>
        <v/>
      </c>
      <c r="Q717" t="str">
        <f>IFERROR(IF(VLOOKUP('Xlookup set'!$S717,'Xlookup set'!$A$1:$R$1200,18,FALSE)=0,"",VLOOKUP('Xlookup set'!$S717,'Xlookup set'!$A$1:$R$1200,18,FALSE)),"")</f>
        <v/>
      </c>
    </row>
    <row r="718" spans="1:17">
      <c r="A718" t="str">
        <f>IFERROR(VLOOKUP('Xlookup set'!$S718,'Xlookup set'!$A$1:$R$1200,2,FALSE),"")</f>
        <v/>
      </c>
      <c r="B718" t="str">
        <f>IF(I718&lt;&gt;"",ドッグキャリー!$I$2,"")</f>
        <v/>
      </c>
      <c r="C718" t="str">
        <f t="shared" si="24"/>
        <v/>
      </c>
      <c r="D718" t="str">
        <f t="shared" si="25"/>
        <v/>
      </c>
      <c r="E718" t="str">
        <f>IFERROR(IF(VLOOKUP('Xlookup set'!$S718,'Xlookup set'!$A$1:$R$1200,6,FALSE)=0,"",VLOOKUP('Xlookup set'!$S718,'Xlookup set'!$A$1:$R$1200,6,FALSE)),"")</f>
        <v/>
      </c>
      <c r="F718" t="str">
        <f t="array" aca="1" ref="F718" ca="1">IFERROR(F(VLOOKUP('Xlookup set'!$S718,'Xlookup set'!$A$1:$R$1200,7,FALSE)=0,"",VLOOKUP('Xlookup set'!$S718,'Xlookup set'!$A$1:$R$1200,7,FALSE)),"")</f>
        <v/>
      </c>
      <c r="G718" t="str">
        <f>IFERROR(IF(VLOOKUP('Xlookup set'!$S718,'Xlookup set'!$A$1:$R$1200,8,FALSE)=0,"",VLOOKUP('Xlookup set'!$S718,'Xlookup set'!$A$1:$R$1200,8,FALSE)),"")</f>
        <v/>
      </c>
      <c r="H718" s="89" t="str">
        <f>IFERROR(IF(VLOOKUP('Xlookup set'!$S718,'Xlookup set'!$A$1:$R$1200,9,FALSE)=0,"",VLOOKUP('Xlookup set'!$S718,'Xlookup set'!$A$1:$R$1200,9,FALSE)),"")</f>
        <v/>
      </c>
      <c r="I718" t="str">
        <f>IFERROR(IF(VLOOKUP('Xlookup set'!$S718,'Xlookup set'!$A$1:$R$1200,10,FALSE)=0,"",VLOOKUP('Xlookup set'!$S718,'Xlookup set'!$A$1:$R$1200,10,FALSE)),"")</f>
        <v/>
      </c>
      <c r="J718" t="str">
        <f>IFERROR(IF(VLOOKUP('Xlookup set'!$S718,'Xlookup set'!$A$1:$R$1200,11,FALSE)=0,"",VLOOKUP('Xlookup set'!$S718,'Xlookup set'!$A$1:$R$1200,11,FALSE)),"")</f>
        <v/>
      </c>
      <c r="K718" t="str">
        <f>IFERROR(IF(VLOOKUP('Xlookup set'!$S718,'Xlookup set'!$A$1:$R$1200,12,FALSE)=0,"",VLOOKUP('Xlookup set'!$S718,'Xlookup set'!$A$1:$R$1200,12,FALSE)),"")</f>
        <v/>
      </c>
      <c r="L718" t="str">
        <f>IFERROR(IF(VLOOKUP('Xlookup set'!$S718,'Xlookup set'!$A$1:$R$1200,13,FALSE)=0,"",VLOOKUP('Xlookup set'!$S718,'Xlookup set'!$A$1:$R$1200,13,FALSE)),"")</f>
        <v/>
      </c>
      <c r="M718" t="str">
        <f>IFERROR(IF(VLOOKUP('Xlookup set'!$S718,'Xlookup set'!$A$1:$R$1200,14,FALSE)=0,"",VLOOKUP('Xlookup set'!$S718,'Xlookup set'!$A$1:$R$1200,14,FALSE)),"")</f>
        <v/>
      </c>
      <c r="N718" t="str">
        <f>IFERROR(IF(VLOOKUP('Xlookup set'!$S718,'Xlookup set'!$A$1:$R$1200,15,FALSE)=0,"",VLOOKUP('Xlookup set'!$S718,'Xlookup set'!$A$1:$R$1200,15,FALSE)),"")</f>
        <v/>
      </c>
      <c r="O718" t="str">
        <f>IFERROR(IF(VLOOKUP('Xlookup set'!$S718,'Xlookup set'!$A$1:$R$1200,16,FALSE)=0,"",VLOOKUP('Xlookup set'!$S718,'Xlookup set'!$A$1:$R$1200,16,FALSE)),"")</f>
        <v/>
      </c>
      <c r="P718" t="str">
        <f t="array" aca="1" ref="P718" ca="1">IFERROR(Y2IF(VLOOKUP('Xlookup set'!$S718,'Xlookup set'!$A$1:$R$1200,17,FALSE)=0,"",VLOOKUP('Xlookup set'!$S718,'Xlookup set'!$A$1:$R$1200,17,FALSE)),"")</f>
        <v/>
      </c>
      <c r="Q718" t="str">
        <f>IFERROR(IF(VLOOKUP('Xlookup set'!$S718,'Xlookup set'!$A$1:$R$1200,18,FALSE)=0,"",VLOOKUP('Xlookup set'!$S718,'Xlookup set'!$A$1:$R$1200,18,FALSE)),"")</f>
        <v/>
      </c>
    </row>
    <row r="719" spans="1:17">
      <c r="A719" t="str">
        <f>IFERROR(VLOOKUP('Xlookup set'!$S719,'Xlookup set'!$A$1:$R$1200,2,FALSE),"")</f>
        <v/>
      </c>
      <c r="B719" t="str">
        <f>IF(I719&lt;&gt;"",ドッグキャリー!$I$2,"")</f>
        <v/>
      </c>
      <c r="C719" t="str">
        <f t="shared" si="24"/>
        <v/>
      </c>
      <c r="D719" t="str">
        <f t="shared" si="25"/>
        <v/>
      </c>
      <c r="E719" t="str">
        <f>IFERROR(IF(VLOOKUP('Xlookup set'!$S719,'Xlookup set'!$A$1:$R$1200,6,FALSE)=0,"",VLOOKUP('Xlookup set'!$S719,'Xlookup set'!$A$1:$R$1200,6,FALSE)),"")</f>
        <v/>
      </c>
      <c r="F719" t="str">
        <f t="array" aca="1" ref="F719" ca="1">IFERROR(F(VLOOKUP('Xlookup set'!$S719,'Xlookup set'!$A$1:$R$1200,7,FALSE)=0,"",VLOOKUP('Xlookup set'!$S719,'Xlookup set'!$A$1:$R$1200,7,FALSE)),"")</f>
        <v/>
      </c>
      <c r="G719" t="str">
        <f>IFERROR(IF(VLOOKUP('Xlookup set'!$S719,'Xlookup set'!$A$1:$R$1200,8,FALSE)=0,"",VLOOKUP('Xlookup set'!$S719,'Xlookup set'!$A$1:$R$1200,8,FALSE)),"")</f>
        <v/>
      </c>
      <c r="H719" s="89" t="str">
        <f>IFERROR(IF(VLOOKUP('Xlookup set'!$S719,'Xlookup set'!$A$1:$R$1200,9,FALSE)=0,"",VLOOKUP('Xlookup set'!$S719,'Xlookup set'!$A$1:$R$1200,9,FALSE)),"")</f>
        <v/>
      </c>
      <c r="I719" t="str">
        <f>IFERROR(IF(VLOOKUP('Xlookup set'!$S719,'Xlookup set'!$A$1:$R$1200,10,FALSE)=0,"",VLOOKUP('Xlookup set'!$S719,'Xlookup set'!$A$1:$R$1200,10,FALSE)),"")</f>
        <v/>
      </c>
      <c r="J719" t="str">
        <f>IFERROR(IF(VLOOKUP('Xlookup set'!$S719,'Xlookup set'!$A$1:$R$1200,11,FALSE)=0,"",VLOOKUP('Xlookup set'!$S719,'Xlookup set'!$A$1:$R$1200,11,FALSE)),"")</f>
        <v/>
      </c>
      <c r="K719" t="str">
        <f>IFERROR(IF(VLOOKUP('Xlookup set'!$S719,'Xlookup set'!$A$1:$R$1200,12,FALSE)=0,"",VLOOKUP('Xlookup set'!$S719,'Xlookup set'!$A$1:$R$1200,12,FALSE)),"")</f>
        <v/>
      </c>
      <c r="L719" t="str">
        <f>IFERROR(IF(VLOOKUP('Xlookup set'!$S719,'Xlookup set'!$A$1:$R$1200,13,FALSE)=0,"",VLOOKUP('Xlookup set'!$S719,'Xlookup set'!$A$1:$R$1200,13,FALSE)),"")</f>
        <v/>
      </c>
      <c r="M719" t="str">
        <f>IFERROR(IF(VLOOKUP('Xlookup set'!$S719,'Xlookup set'!$A$1:$R$1200,14,FALSE)=0,"",VLOOKUP('Xlookup set'!$S719,'Xlookup set'!$A$1:$R$1200,14,FALSE)),"")</f>
        <v/>
      </c>
      <c r="N719" t="str">
        <f>IFERROR(IF(VLOOKUP('Xlookup set'!$S719,'Xlookup set'!$A$1:$R$1200,15,FALSE)=0,"",VLOOKUP('Xlookup set'!$S719,'Xlookup set'!$A$1:$R$1200,15,FALSE)),"")</f>
        <v/>
      </c>
      <c r="O719" t="str">
        <f>IFERROR(IF(VLOOKUP('Xlookup set'!$S719,'Xlookup set'!$A$1:$R$1200,16,FALSE)=0,"",VLOOKUP('Xlookup set'!$S719,'Xlookup set'!$A$1:$R$1200,16,FALSE)),"")</f>
        <v/>
      </c>
      <c r="P719" t="str">
        <f t="array" aca="1" ref="P719" ca="1">IFERROR(Y2IF(VLOOKUP('Xlookup set'!$S719,'Xlookup set'!$A$1:$R$1200,17,FALSE)=0,"",VLOOKUP('Xlookup set'!$S719,'Xlookup set'!$A$1:$R$1200,17,FALSE)),"")</f>
        <v/>
      </c>
      <c r="Q719" t="str">
        <f>IFERROR(IF(VLOOKUP('Xlookup set'!$S719,'Xlookup set'!$A$1:$R$1200,18,FALSE)=0,"",VLOOKUP('Xlookup set'!$S719,'Xlookup set'!$A$1:$R$1200,18,FALSE)),"")</f>
        <v/>
      </c>
    </row>
    <row r="720" spans="1:17">
      <c r="A720" t="str">
        <f>IFERROR(VLOOKUP('Xlookup set'!$S720,'Xlookup set'!$A$1:$R$1200,2,FALSE),"")</f>
        <v/>
      </c>
      <c r="B720" t="str">
        <f>IF(I720&lt;&gt;"",ドッグキャリー!$I$2,"")</f>
        <v/>
      </c>
      <c r="C720" t="str">
        <f t="shared" si="24"/>
        <v/>
      </c>
      <c r="D720" t="str">
        <f t="shared" si="25"/>
        <v/>
      </c>
      <c r="E720" t="str">
        <f>IFERROR(IF(VLOOKUP('Xlookup set'!$S720,'Xlookup set'!$A$1:$R$1200,6,FALSE)=0,"",VLOOKUP('Xlookup set'!$S720,'Xlookup set'!$A$1:$R$1200,6,FALSE)),"")</f>
        <v/>
      </c>
      <c r="F720" t="str">
        <f t="array" aca="1" ref="F720" ca="1">IFERROR(F(VLOOKUP('Xlookup set'!$S720,'Xlookup set'!$A$1:$R$1200,7,FALSE)=0,"",VLOOKUP('Xlookup set'!$S720,'Xlookup set'!$A$1:$R$1200,7,FALSE)),"")</f>
        <v/>
      </c>
      <c r="G720" t="str">
        <f>IFERROR(IF(VLOOKUP('Xlookup set'!$S720,'Xlookup set'!$A$1:$R$1200,8,FALSE)=0,"",VLOOKUP('Xlookup set'!$S720,'Xlookup set'!$A$1:$R$1200,8,FALSE)),"")</f>
        <v/>
      </c>
      <c r="H720" s="89" t="str">
        <f>IFERROR(IF(VLOOKUP('Xlookup set'!$S720,'Xlookup set'!$A$1:$R$1200,9,FALSE)=0,"",VLOOKUP('Xlookup set'!$S720,'Xlookup set'!$A$1:$R$1200,9,FALSE)),"")</f>
        <v/>
      </c>
      <c r="I720" t="str">
        <f>IFERROR(IF(VLOOKUP('Xlookup set'!$S720,'Xlookup set'!$A$1:$R$1200,10,FALSE)=0,"",VLOOKUP('Xlookup set'!$S720,'Xlookup set'!$A$1:$R$1200,10,FALSE)),"")</f>
        <v/>
      </c>
      <c r="J720" t="str">
        <f>IFERROR(IF(VLOOKUP('Xlookup set'!$S720,'Xlookup set'!$A$1:$R$1200,11,FALSE)=0,"",VLOOKUP('Xlookup set'!$S720,'Xlookup set'!$A$1:$R$1200,11,FALSE)),"")</f>
        <v/>
      </c>
      <c r="K720" t="str">
        <f>IFERROR(IF(VLOOKUP('Xlookup set'!$S720,'Xlookup set'!$A$1:$R$1200,12,FALSE)=0,"",VLOOKUP('Xlookup set'!$S720,'Xlookup set'!$A$1:$R$1200,12,FALSE)),"")</f>
        <v/>
      </c>
      <c r="L720" t="str">
        <f>IFERROR(IF(VLOOKUP('Xlookup set'!$S720,'Xlookup set'!$A$1:$R$1200,13,FALSE)=0,"",VLOOKUP('Xlookup set'!$S720,'Xlookup set'!$A$1:$R$1200,13,FALSE)),"")</f>
        <v/>
      </c>
      <c r="M720" t="str">
        <f>IFERROR(IF(VLOOKUP('Xlookup set'!$S720,'Xlookup set'!$A$1:$R$1200,14,FALSE)=0,"",VLOOKUP('Xlookup set'!$S720,'Xlookup set'!$A$1:$R$1200,14,FALSE)),"")</f>
        <v/>
      </c>
      <c r="N720" t="str">
        <f>IFERROR(IF(VLOOKUP('Xlookup set'!$S720,'Xlookup set'!$A$1:$R$1200,15,FALSE)=0,"",VLOOKUP('Xlookup set'!$S720,'Xlookup set'!$A$1:$R$1200,15,FALSE)),"")</f>
        <v/>
      </c>
      <c r="O720" t="str">
        <f>IFERROR(IF(VLOOKUP('Xlookup set'!$S720,'Xlookup set'!$A$1:$R$1200,16,FALSE)=0,"",VLOOKUP('Xlookup set'!$S720,'Xlookup set'!$A$1:$R$1200,16,FALSE)),"")</f>
        <v/>
      </c>
      <c r="P720" t="str">
        <f t="array" aca="1" ref="P720" ca="1">IFERROR(Y2IF(VLOOKUP('Xlookup set'!$S720,'Xlookup set'!$A$1:$R$1200,17,FALSE)=0,"",VLOOKUP('Xlookup set'!$S720,'Xlookup set'!$A$1:$R$1200,17,FALSE)),"")</f>
        <v/>
      </c>
      <c r="Q720" t="str">
        <f>IFERROR(IF(VLOOKUP('Xlookup set'!$S720,'Xlookup set'!$A$1:$R$1200,18,FALSE)=0,"",VLOOKUP('Xlookup set'!$S720,'Xlookup set'!$A$1:$R$1200,18,FALSE)),"")</f>
        <v/>
      </c>
    </row>
    <row r="721" spans="1:17">
      <c r="A721" t="str">
        <f>IFERROR(VLOOKUP('Xlookup set'!$S721,'Xlookup set'!$A$1:$R$1200,2,FALSE),"")</f>
        <v/>
      </c>
      <c r="B721" t="str">
        <f>IF(I721&lt;&gt;"",ドッグキャリー!$I$2,"")</f>
        <v/>
      </c>
      <c r="C721" t="str">
        <f t="shared" si="24"/>
        <v/>
      </c>
      <c r="D721" t="str">
        <f t="shared" si="25"/>
        <v/>
      </c>
      <c r="E721" t="str">
        <f>IFERROR(IF(VLOOKUP('Xlookup set'!$S721,'Xlookup set'!$A$1:$R$1200,6,FALSE)=0,"",VLOOKUP('Xlookup set'!$S721,'Xlookup set'!$A$1:$R$1200,6,FALSE)),"")</f>
        <v/>
      </c>
      <c r="F721" t="str">
        <f t="array" aca="1" ref="F721" ca="1">IFERROR(F(VLOOKUP('Xlookup set'!$S721,'Xlookup set'!$A$1:$R$1200,7,FALSE)=0,"",VLOOKUP('Xlookup set'!$S721,'Xlookup set'!$A$1:$R$1200,7,FALSE)),"")</f>
        <v/>
      </c>
      <c r="G721" t="str">
        <f>IFERROR(IF(VLOOKUP('Xlookup set'!$S721,'Xlookup set'!$A$1:$R$1200,8,FALSE)=0,"",VLOOKUP('Xlookup set'!$S721,'Xlookup set'!$A$1:$R$1200,8,FALSE)),"")</f>
        <v/>
      </c>
      <c r="H721" s="89" t="str">
        <f>IFERROR(IF(VLOOKUP('Xlookup set'!$S721,'Xlookup set'!$A$1:$R$1200,9,FALSE)=0,"",VLOOKUP('Xlookup set'!$S721,'Xlookup set'!$A$1:$R$1200,9,FALSE)),"")</f>
        <v/>
      </c>
      <c r="I721" t="str">
        <f>IFERROR(IF(VLOOKUP('Xlookup set'!$S721,'Xlookup set'!$A$1:$R$1200,10,FALSE)=0,"",VLOOKUP('Xlookup set'!$S721,'Xlookup set'!$A$1:$R$1200,10,FALSE)),"")</f>
        <v/>
      </c>
      <c r="J721" t="str">
        <f>IFERROR(IF(VLOOKUP('Xlookup set'!$S721,'Xlookup set'!$A$1:$R$1200,11,FALSE)=0,"",VLOOKUP('Xlookup set'!$S721,'Xlookup set'!$A$1:$R$1200,11,FALSE)),"")</f>
        <v/>
      </c>
      <c r="K721" t="str">
        <f>IFERROR(IF(VLOOKUP('Xlookup set'!$S721,'Xlookup set'!$A$1:$R$1200,12,FALSE)=0,"",VLOOKUP('Xlookup set'!$S721,'Xlookup set'!$A$1:$R$1200,12,FALSE)),"")</f>
        <v/>
      </c>
      <c r="L721" t="str">
        <f>IFERROR(IF(VLOOKUP('Xlookup set'!$S721,'Xlookup set'!$A$1:$R$1200,13,FALSE)=0,"",VLOOKUP('Xlookup set'!$S721,'Xlookup set'!$A$1:$R$1200,13,FALSE)),"")</f>
        <v/>
      </c>
      <c r="M721" t="str">
        <f>IFERROR(IF(VLOOKUP('Xlookup set'!$S721,'Xlookup set'!$A$1:$R$1200,14,FALSE)=0,"",VLOOKUP('Xlookup set'!$S721,'Xlookup set'!$A$1:$R$1200,14,FALSE)),"")</f>
        <v/>
      </c>
      <c r="N721" t="str">
        <f>IFERROR(IF(VLOOKUP('Xlookup set'!$S721,'Xlookup set'!$A$1:$R$1200,15,FALSE)=0,"",VLOOKUP('Xlookup set'!$S721,'Xlookup set'!$A$1:$R$1200,15,FALSE)),"")</f>
        <v/>
      </c>
      <c r="O721" t="str">
        <f>IFERROR(IF(VLOOKUP('Xlookup set'!$S721,'Xlookup set'!$A$1:$R$1200,16,FALSE)=0,"",VLOOKUP('Xlookup set'!$S721,'Xlookup set'!$A$1:$R$1200,16,FALSE)),"")</f>
        <v/>
      </c>
      <c r="P721" t="str">
        <f t="array" aca="1" ref="P721" ca="1">IFERROR(Y2IF(VLOOKUP('Xlookup set'!$S721,'Xlookup set'!$A$1:$R$1200,17,FALSE)=0,"",VLOOKUP('Xlookup set'!$S721,'Xlookup set'!$A$1:$R$1200,17,FALSE)),"")</f>
        <v/>
      </c>
      <c r="Q721" t="str">
        <f>IFERROR(IF(VLOOKUP('Xlookup set'!$S721,'Xlookup set'!$A$1:$R$1200,18,FALSE)=0,"",VLOOKUP('Xlookup set'!$S721,'Xlookup set'!$A$1:$R$1200,18,FALSE)),"")</f>
        <v/>
      </c>
    </row>
    <row r="722" spans="1:17">
      <c r="A722" t="str">
        <f>IFERROR(VLOOKUP('Xlookup set'!$S722,'Xlookup set'!$A$1:$R$1200,2,FALSE),"")</f>
        <v/>
      </c>
      <c r="B722" t="str">
        <f>IF(I722&lt;&gt;"",ドッグキャリー!$I$2,"")</f>
        <v/>
      </c>
      <c r="C722" t="str">
        <f t="shared" si="24"/>
        <v/>
      </c>
      <c r="D722" t="str">
        <f t="shared" si="25"/>
        <v/>
      </c>
      <c r="E722" t="str">
        <f>IFERROR(IF(VLOOKUP('Xlookup set'!$S722,'Xlookup set'!$A$1:$R$1200,6,FALSE)=0,"",VLOOKUP('Xlookup set'!$S722,'Xlookup set'!$A$1:$R$1200,6,FALSE)),"")</f>
        <v/>
      </c>
      <c r="F722" t="str">
        <f t="array" aca="1" ref="F722" ca="1">IFERROR(F(VLOOKUP('Xlookup set'!$S722,'Xlookup set'!$A$1:$R$1200,7,FALSE)=0,"",VLOOKUP('Xlookup set'!$S722,'Xlookup set'!$A$1:$R$1200,7,FALSE)),"")</f>
        <v/>
      </c>
      <c r="G722" t="str">
        <f>IFERROR(IF(VLOOKUP('Xlookup set'!$S722,'Xlookup set'!$A$1:$R$1200,8,FALSE)=0,"",VLOOKUP('Xlookup set'!$S722,'Xlookup set'!$A$1:$R$1200,8,FALSE)),"")</f>
        <v/>
      </c>
      <c r="H722" s="89" t="str">
        <f>IFERROR(IF(VLOOKUP('Xlookup set'!$S722,'Xlookup set'!$A$1:$R$1200,9,FALSE)=0,"",VLOOKUP('Xlookup set'!$S722,'Xlookup set'!$A$1:$R$1200,9,FALSE)),"")</f>
        <v/>
      </c>
      <c r="I722" t="str">
        <f>IFERROR(IF(VLOOKUP('Xlookup set'!$S722,'Xlookup set'!$A$1:$R$1200,10,FALSE)=0,"",VLOOKUP('Xlookup set'!$S722,'Xlookup set'!$A$1:$R$1200,10,FALSE)),"")</f>
        <v/>
      </c>
      <c r="J722" t="str">
        <f>IFERROR(IF(VLOOKUP('Xlookup set'!$S722,'Xlookup set'!$A$1:$R$1200,11,FALSE)=0,"",VLOOKUP('Xlookup set'!$S722,'Xlookup set'!$A$1:$R$1200,11,FALSE)),"")</f>
        <v/>
      </c>
      <c r="K722" t="str">
        <f>IFERROR(IF(VLOOKUP('Xlookup set'!$S722,'Xlookup set'!$A$1:$R$1200,12,FALSE)=0,"",VLOOKUP('Xlookup set'!$S722,'Xlookup set'!$A$1:$R$1200,12,FALSE)),"")</f>
        <v/>
      </c>
      <c r="L722" t="str">
        <f>IFERROR(IF(VLOOKUP('Xlookup set'!$S722,'Xlookup set'!$A$1:$R$1200,13,FALSE)=0,"",VLOOKUP('Xlookup set'!$S722,'Xlookup set'!$A$1:$R$1200,13,FALSE)),"")</f>
        <v/>
      </c>
      <c r="M722" t="str">
        <f>IFERROR(IF(VLOOKUP('Xlookup set'!$S722,'Xlookup set'!$A$1:$R$1200,14,FALSE)=0,"",VLOOKUP('Xlookup set'!$S722,'Xlookup set'!$A$1:$R$1200,14,FALSE)),"")</f>
        <v/>
      </c>
      <c r="N722" t="str">
        <f>IFERROR(IF(VLOOKUP('Xlookup set'!$S722,'Xlookup set'!$A$1:$R$1200,15,FALSE)=0,"",VLOOKUP('Xlookup set'!$S722,'Xlookup set'!$A$1:$R$1200,15,FALSE)),"")</f>
        <v/>
      </c>
      <c r="O722" t="str">
        <f>IFERROR(IF(VLOOKUP('Xlookup set'!$S722,'Xlookup set'!$A$1:$R$1200,16,FALSE)=0,"",VLOOKUP('Xlookup set'!$S722,'Xlookup set'!$A$1:$R$1200,16,FALSE)),"")</f>
        <v/>
      </c>
      <c r="P722" t="str">
        <f t="array" aca="1" ref="P722" ca="1">IFERROR(Y2IF(VLOOKUP('Xlookup set'!$S722,'Xlookup set'!$A$1:$R$1200,17,FALSE)=0,"",VLOOKUP('Xlookup set'!$S722,'Xlookup set'!$A$1:$R$1200,17,FALSE)),"")</f>
        <v/>
      </c>
      <c r="Q722" t="str">
        <f>IFERROR(IF(VLOOKUP('Xlookup set'!$S722,'Xlookup set'!$A$1:$R$1200,18,FALSE)=0,"",VLOOKUP('Xlookup set'!$S722,'Xlookup set'!$A$1:$R$1200,18,FALSE)),"")</f>
        <v/>
      </c>
    </row>
    <row r="723" spans="1:17">
      <c r="A723" t="str">
        <f>IFERROR(VLOOKUP('Xlookup set'!$S723,'Xlookup set'!$A$1:$R$1200,2,FALSE),"")</f>
        <v/>
      </c>
      <c r="B723" t="str">
        <f>IF(I723&lt;&gt;"",ドッグキャリー!$I$2,"")</f>
        <v/>
      </c>
      <c r="C723" t="str">
        <f t="shared" si="24"/>
        <v/>
      </c>
      <c r="D723" t="str">
        <f t="shared" si="25"/>
        <v/>
      </c>
      <c r="E723" t="str">
        <f>IFERROR(IF(VLOOKUP('Xlookup set'!$S723,'Xlookup set'!$A$1:$R$1200,6,FALSE)=0,"",VLOOKUP('Xlookup set'!$S723,'Xlookup set'!$A$1:$R$1200,6,FALSE)),"")</f>
        <v/>
      </c>
      <c r="F723" t="str">
        <f t="array" aca="1" ref="F723" ca="1">IFERROR(F(VLOOKUP('Xlookup set'!$S723,'Xlookup set'!$A$1:$R$1200,7,FALSE)=0,"",VLOOKUP('Xlookup set'!$S723,'Xlookup set'!$A$1:$R$1200,7,FALSE)),"")</f>
        <v/>
      </c>
      <c r="G723" t="str">
        <f>IFERROR(IF(VLOOKUP('Xlookup set'!$S723,'Xlookup set'!$A$1:$R$1200,8,FALSE)=0,"",VLOOKUP('Xlookup set'!$S723,'Xlookup set'!$A$1:$R$1200,8,FALSE)),"")</f>
        <v/>
      </c>
      <c r="H723" s="89" t="str">
        <f>IFERROR(IF(VLOOKUP('Xlookup set'!$S723,'Xlookup set'!$A$1:$R$1200,9,FALSE)=0,"",VLOOKUP('Xlookup set'!$S723,'Xlookup set'!$A$1:$R$1200,9,FALSE)),"")</f>
        <v/>
      </c>
      <c r="I723" t="str">
        <f>IFERROR(IF(VLOOKUP('Xlookup set'!$S723,'Xlookup set'!$A$1:$R$1200,10,FALSE)=0,"",VLOOKUP('Xlookup set'!$S723,'Xlookup set'!$A$1:$R$1200,10,FALSE)),"")</f>
        <v/>
      </c>
      <c r="J723" t="str">
        <f>IFERROR(IF(VLOOKUP('Xlookup set'!$S723,'Xlookup set'!$A$1:$R$1200,11,FALSE)=0,"",VLOOKUP('Xlookup set'!$S723,'Xlookup set'!$A$1:$R$1200,11,FALSE)),"")</f>
        <v/>
      </c>
      <c r="K723" t="str">
        <f>IFERROR(IF(VLOOKUP('Xlookup set'!$S723,'Xlookup set'!$A$1:$R$1200,12,FALSE)=0,"",VLOOKUP('Xlookup set'!$S723,'Xlookup set'!$A$1:$R$1200,12,FALSE)),"")</f>
        <v/>
      </c>
      <c r="L723" t="str">
        <f>IFERROR(IF(VLOOKUP('Xlookup set'!$S723,'Xlookup set'!$A$1:$R$1200,13,FALSE)=0,"",VLOOKUP('Xlookup set'!$S723,'Xlookup set'!$A$1:$R$1200,13,FALSE)),"")</f>
        <v/>
      </c>
      <c r="M723" t="str">
        <f>IFERROR(IF(VLOOKUP('Xlookup set'!$S723,'Xlookup set'!$A$1:$R$1200,14,FALSE)=0,"",VLOOKUP('Xlookup set'!$S723,'Xlookup set'!$A$1:$R$1200,14,FALSE)),"")</f>
        <v/>
      </c>
      <c r="N723" t="str">
        <f>IFERROR(IF(VLOOKUP('Xlookup set'!$S723,'Xlookup set'!$A$1:$R$1200,15,FALSE)=0,"",VLOOKUP('Xlookup set'!$S723,'Xlookup set'!$A$1:$R$1200,15,FALSE)),"")</f>
        <v/>
      </c>
      <c r="O723" t="str">
        <f>IFERROR(IF(VLOOKUP('Xlookup set'!$S723,'Xlookup set'!$A$1:$R$1200,16,FALSE)=0,"",VLOOKUP('Xlookup set'!$S723,'Xlookup set'!$A$1:$R$1200,16,FALSE)),"")</f>
        <v/>
      </c>
      <c r="P723" t="str">
        <f t="array" aca="1" ref="P723" ca="1">IFERROR(Y2IF(VLOOKUP('Xlookup set'!$S723,'Xlookup set'!$A$1:$R$1200,17,FALSE)=0,"",VLOOKUP('Xlookup set'!$S723,'Xlookup set'!$A$1:$R$1200,17,FALSE)),"")</f>
        <v/>
      </c>
      <c r="Q723" t="str">
        <f>IFERROR(IF(VLOOKUP('Xlookup set'!$S723,'Xlookup set'!$A$1:$R$1200,18,FALSE)=0,"",VLOOKUP('Xlookup set'!$S723,'Xlookup set'!$A$1:$R$1200,18,FALSE)),"")</f>
        <v/>
      </c>
    </row>
    <row r="724" spans="1:17">
      <c r="A724" t="str">
        <f>IFERROR(VLOOKUP('Xlookup set'!$S724,'Xlookup set'!$A$1:$R$1200,2,FALSE),"")</f>
        <v/>
      </c>
      <c r="B724" t="str">
        <f>IF(I724&lt;&gt;"",ドッグキャリー!$I$2,"")</f>
        <v/>
      </c>
      <c r="C724" t="str">
        <f t="shared" si="24"/>
        <v/>
      </c>
      <c r="D724" t="str">
        <f t="shared" si="25"/>
        <v/>
      </c>
      <c r="E724" t="str">
        <f>IFERROR(IF(VLOOKUP('Xlookup set'!$S724,'Xlookup set'!$A$1:$R$1200,6,FALSE)=0,"",VLOOKUP('Xlookup set'!$S724,'Xlookup set'!$A$1:$R$1200,6,FALSE)),"")</f>
        <v/>
      </c>
      <c r="F724" t="str">
        <f t="array" aca="1" ref="F724" ca="1">IFERROR(F(VLOOKUP('Xlookup set'!$S724,'Xlookup set'!$A$1:$R$1200,7,FALSE)=0,"",VLOOKUP('Xlookup set'!$S724,'Xlookup set'!$A$1:$R$1200,7,FALSE)),"")</f>
        <v/>
      </c>
      <c r="G724" t="str">
        <f>IFERROR(IF(VLOOKUP('Xlookup set'!$S724,'Xlookup set'!$A$1:$R$1200,8,FALSE)=0,"",VLOOKUP('Xlookup set'!$S724,'Xlookup set'!$A$1:$R$1200,8,FALSE)),"")</f>
        <v/>
      </c>
      <c r="H724" s="89" t="str">
        <f>IFERROR(IF(VLOOKUP('Xlookup set'!$S724,'Xlookup set'!$A$1:$R$1200,9,FALSE)=0,"",VLOOKUP('Xlookup set'!$S724,'Xlookup set'!$A$1:$R$1200,9,FALSE)),"")</f>
        <v/>
      </c>
      <c r="I724" t="str">
        <f>IFERROR(IF(VLOOKUP('Xlookup set'!$S724,'Xlookup set'!$A$1:$R$1200,10,FALSE)=0,"",VLOOKUP('Xlookup set'!$S724,'Xlookup set'!$A$1:$R$1200,10,FALSE)),"")</f>
        <v/>
      </c>
      <c r="J724" t="str">
        <f>IFERROR(IF(VLOOKUP('Xlookup set'!$S724,'Xlookup set'!$A$1:$R$1200,11,FALSE)=0,"",VLOOKUP('Xlookup set'!$S724,'Xlookup set'!$A$1:$R$1200,11,FALSE)),"")</f>
        <v/>
      </c>
      <c r="K724" t="str">
        <f>IFERROR(IF(VLOOKUP('Xlookup set'!$S724,'Xlookup set'!$A$1:$R$1200,12,FALSE)=0,"",VLOOKUP('Xlookup set'!$S724,'Xlookup set'!$A$1:$R$1200,12,FALSE)),"")</f>
        <v/>
      </c>
      <c r="L724" t="str">
        <f>IFERROR(IF(VLOOKUP('Xlookup set'!$S724,'Xlookup set'!$A$1:$R$1200,13,FALSE)=0,"",VLOOKUP('Xlookup set'!$S724,'Xlookup set'!$A$1:$R$1200,13,FALSE)),"")</f>
        <v/>
      </c>
      <c r="M724" t="str">
        <f>IFERROR(IF(VLOOKUP('Xlookup set'!$S724,'Xlookup set'!$A$1:$R$1200,14,FALSE)=0,"",VLOOKUP('Xlookup set'!$S724,'Xlookup set'!$A$1:$R$1200,14,FALSE)),"")</f>
        <v/>
      </c>
      <c r="N724" t="str">
        <f>IFERROR(IF(VLOOKUP('Xlookup set'!$S724,'Xlookup set'!$A$1:$R$1200,15,FALSE)=0,"",VLOOKUP('Xlookup set'!$S724,'Xlookup set'!$A$1:$R$1200,15,FALSE)),"")</f>
        <v/>
      </c>
      <c r="O724" t="str">
        <f>IFERROR(IF(VLOOKUP('Xlookup set'!$S724,'Xlookup set'!$A$1:$R$1200,16,FALSE)=0,"",VLOOKUP('Xlookup set'!$S724,'Xlookup set'!$A$1:$R$1200,16,FALSE)),"")</f>
        <v/>
      </c>
      <c r="P724" t="str">
        <f t="array" aca="1" ref="P724" ca="1">IFERROR(Y2IF(VLOOKUP('Xlookup set'!$S724,'Xlookup set'!$A$1:$R$1200,17,FALSE)=0,"",VLOOKUP('Xlookup set'!$S724,'Xlookup set'!$A$1:$R$1200,17,FALSE)),"")</f>
        <v/>
      </c>
      <c r="Q724" t="str">
        <f>IFERROR(IF(VLOOKUP('Xlookup set'!$S724,'Xlookup set'!$A$1:$R$1200,18,FALSE)=0,"",VLOOKUP('Xlookup set'!$S724,'Xlookup set'!$A$1:$R$1200,18,FALSE)),"")</f>
        <v/>
      </c>
    </row>
    <row r="725" spans="1:17">
      <c r="A725" t="str">
        <f>IFERROR(VLOOKUP('Xlookup set'!$S725,'Xlookup set'!$A$1:$R$1200,2,FALSE),"")</f>
        <v/>
      </c>
      <c r="B725" t="str">
        <f>IF(I725&lt;&gt;"",ドッグキャリー!$I$2,"")</f>
        <v/>
      </c>
      <c r="C725" t="str">
        <f t="shared" si="24"/>
        <v/>
      </c>
      <c r="D725" t="str">
        <f t="shared" si="25"/>
        <v/>
      </c>
      <c r="E725" t="str">
        <f>IFERROR(IF(VLOOKUP('Xlookup set'!$S725,'Xlookup set'!$A$1:$R$1200,6,FALSE)=0,"",VLOOKUP('Xlookup set'!$S725,'Xlookup set'!$A$1:$R$1200,6,FALSE)),"")</f>
        <v/>
      </c>
      <c r="F725" t="str">
        <f t="array" aca="1" ref="F725" ca="1">IFERROR(F(VLOOKUP('Xlookup set'!$S725,'Xlookup set'!$A$1:$R$1200,7,FALSE)=0,"",VLOOKUP('Xlookup set'!$S725,'Xlookup set'!$A$1:$R$1200,7,FALSE)),"")</f>
        <v/>
      </c>
      <c r="G725" t="str">
        <f>IFERROR(IF(VLOOKUP('Xlookup set'!$S725,'Xlookup set'!$A$1:$R$1200,8,FALSE)=0,"",VLOOKUP('Xlookup set'!$S725,'Xlookup set'!$A$1:$R$1200,8,FALSE)),"")</f>
        <v/>
      </c>
      <c r="H725" s="89" t="str">
        <f>IFERROR(IF(VLOOKUP('Xlookup set'!$S725,'Xlookup set'!$A$1:$R$1200,9,FALSE)=0,"",VLOOKUP('Xlookup set'!$S725,'Xlookup set'!$A$1:$R$1200,9,FALSE)),"")</f>
        <v/>
      </c>
      <c r="I725" t="str">
        <f>IFERROR(IF(VLOOKUP('Xlookup set'!$S725,'Xlookup set'!$A$1:$R$1200,10,FALSE)=0,"",VLOOKUP('Xlookup set'!$S725,'Xlookup set'!$A$1:$R$1200,10,FALSE)),"")</f>
        <v/>
      </c>
      <c r="J725" t="str">
        <f>IFERROR(IF(VLOOKUP('Xlookup set'!$S725,'Xlookup set'!$A$1:$R$1200,11,FALSE)=0,"",VLOOKUP('Xlookup set'!$S725,'Xlookup set'!$A$1:$R$1200,11,FALSE)),"")</f>
        <v/>
      </c>
      <c r="K725" t="str">
        <f>IFERROR(IF(VLOOKUP('Xlookup set'!$S725,'Xlookup set'!$A$1:$R$1200,12,FALSE)=0,"",VLOOKUP('Xlookup set'!$S725,'Xlookup set'!$A$1:$R$1200,12,FALSE)),"")</f>
        <v/>
      </c>
      <c r="L725" t="str">
        <f>IFERROR(IF(VLOOKUP('Xlookup set'!$S725,'Xlookup set'!$A$1:$R$1200,13,FALSE)=0,"",VLOOKUP('Xlookup set'!$S725,'Xlookup set'!$A$1:$R$1200,13,FALSE)),"")</f>
        <v/>
      </c>
      <c r="M725" t="str">
        <f>IFERROR(IF(VLOOKUP('Xlookup set'!$S725,'Xlookup set'!$A$1:$R$1200,14,FALSE)=0,"",VLOOKUP('Xlookup set'!$S725,'Xlookup set'!$A$1:$R$1200,14,FALSE)),"")</f>
        <v/>
      </c>
      <c r="N725" t="str">
        <f>IFERROR(IF(VLOOKUP('Xlookup set'!$S725,'Xlookup set'!$A$1:$R$1200,15,FALSE)=0,"",VLOOKUP('Xlookup set'!$S725,'Xlookup set'!$A$1:$R$1200,15,FALSE)),"")</f>
        <v/>
      </c>
      <c r="O725" t="str">
        <f>IFERROR(IF(VLOOKUP('Xlookup set'!$S725,'Xlookup set'!$A$1:$R$1200,16,FALSE)=0,"",VLOOKUP('Xlookup set'!$S725,'Xlookup set'!$A$1:$R$1200,16,FALSE)),"")</f>
        <v/>
      </c>
      <c r="P725" t="str">
        <f t="array" aca="1" ref="P725" ca="1">IFERROR(Y2IF(VLOOKUP('Xlookup set'!$S725,'Xlookup set'!$A$1:$R$1200,17,FALSE)=0,"",VLOOKUP('Xlookup set'!$S725,'Xlookup set'!$A$1:$R$1200,17,FALSE)),"")</f>
        <v/>
      </c>
      <c r="Q725" t="str">
        <f>IFERROR(IF(VLOOKUP('Xlookup set'!$S725,'Xlookup set'!$A$1:$R$1200,18,FALSE)=0,"",VLOOKUP('Xlookup set'!$S725,'Xlookup set'!$A$1:$R$1200,18,FALSE)),"")</f>
        <v/>
      </c>
    </row>
    <row r="726" spans="1:17">
      <c r="A726" t="str">
        <f>IFERROR(VLOOKUP('Xlookup set'!$S726,'Xlookup set'!$A$1:$R$1200,2,FALSE),"")</f>
        <v/>
      </c>
      <c r="B726" t="str">
        <f>IF(I726&lt;&gt;"",ドッグキャリー!$I$2,"")</f>
        <v/>
      </c>
      <c r="C726" t="str">
        <f t="shared" si="24"/>
        <v/>
      </c>
      <c r="D726" t="str">
        <f t="shared" si="25"/>
        <v/>
      </c>
      <c r="E726" t="str">
        <f>IFERROR(IF(VLOOKUP('Xlookup set'!$S726,'Xlookup set'!$A$1:$R$1200,6,FALSE)=0,"",VLOOKUP('Xlookup set'!$S726,'Xlookup set'!$A$1:$R$1200,6,FALSE)),"")</f>
        <v/>
      </c>
      <c r="F726" t="str">
        <f t="array" aca="1" ref="F726" ca="1">IFERROR(F(VLOOKUP('Xlookup set'!$S726,'Xlookup set'!$A$1:$R$1200,7,FALSE)=0,"",VLOOKUP('Xlookup set'!$S726,'Xlookup set'!$A$1:$R$1200,7,FALSE)),"")</f>
        <v/>
      </c>
      <c r="G726" t="str">
        <f>IFERROR(IF(VLOOKUP('Xlookup set'!$S726,'Xlookup set'!$A$1:$R$1200,8,FALSE)=0,"",VLOOKUP('Xlookup set'!$S726,'Xlookup set'!$A$1:$R$1200,8,FALSE)),"")</f>
        <v/>
      </c>
      <c r="H726" s="89" t="str">
        <f>IFERROR(IF(VLOOKUP('Xlookup set'!$S726,'Xlookup set'!$A$1:$R$1200,9,FALSE)=0,"",VLOOKUP('Xlookup set'!$S726,'Xlookup set'!$A$1:$R$1200,9,FALSE)),"")</f>
        <v/>
      </c>
      <c r="I726" t="str">
        <f>IFERROR(IF(VLOOKUP('Xlookup set'!$S726,'Xlookup set'!$A$1:$R$1200,10,FALSE)=0,"",VLOOKUP('Xlookup set'!$S726,'Xlookup set'!$A$1:$R$1200,10,FALSE)),"")</f>
        <v/>
      </c>
      <c r="J726" t="str">
        <f>IFERROR(IF(VLOOKUP('Xlookup set'!$S726,'Xlookup set'!$A$1:$R$1200,11,FALSE)=0,"",VLOOKUP('Xlookup set'!$S726,'Xlookup set'!$A$1:$R$1200,11,FALSE)),"")</f>
        <v/>
      </c>
      <c r="K726" t="str">
        <f>IFERROR(IF(VLOOKUP('Xlookup set'!$S726,'Xlookup set'!$A$1:$R$1200,12,FALSE)=0,"",VLOOKUP('Xlookup set'!$S726,'Xlookup set'!$A$1:$R$1200,12,FALSE)),"")</f>
        <v/>
      </c>
      <c r="L726" t="str">
        <f>IFERROR(IF(VLOOKUP('Xlookup set'!$S726,'Xlookup set'!$A$1:$R$1200,13,FALSE)=0,"",VLOOKUP('Xlookup set'!$S726,'Xlookup set'!$A$1:$R$1200,13,FALSE)),"")</f>
        <v/>
      </c>
      <c r="M726" t="str">
        <f>IFERROR(IF(VLOOKUP('Xlookup set'!$S726,'Xlookup set'!$A$1:$R$1200,14,FALSE)=0,"",VLOOKUP('Xlookup set'!$S726,'Xlookup set'!$A$1:$R$1200,14,FALSE)),"")</f>
        <v/>
      </c>
      <c r="N726" t="str">
        <f>IFERROR(IF(VLOOKUP('Xlookup set'!$S726,'Xlookup set'!$A$1:$R$1200,15,FALSE)=0,"",VLOOKUP('Xlookup set'!$S726,'Xlookup set'!$A$1:$R$1200,15,FALSE)),"")</f>
        <v/>
      </c>
      <c r="O726" t="str">
        <f>IFERROR(IF(VLOOKUP('Xlookup set'!$S726,'Xlookup set'!$A$1:$R$1200,16,FALSE)=0,"",VLOOKUP('Xlookup set'!$S726,'Xlookup set'!$A$1:$R$1200,16,FALSE)),"")</f>
        <v/>
      </c>
      <c r="P726" t="str">
        <f t="array" aca="1" ref="P726" ca="1">IFERROR(Y2IF(VLOOKUP('Xlookup set'!$S726,'Xlookup set'!$A$1:$R$1200,17,FALSE)=0,"",VLOOKUP('Xlookup set'!$S726,'Xlookup set'!$A$1:$R$1200,17,FALSE)),"")</f>
        <v/>
      </c>
      <c r="Q726" t="str">
        <f>IFERROR(IF(VLOOKUP('Xlookup set'!$S726,'Xlookup set'!$A$1:$R$1200,18,FALSE)=0,"",VLOOKUP('Xlookup set'!$S726,'Xlookup set'!$A$1:$R$1200,18,FALSE)),"")</f>
        <v/>
      </c>
    </row>
    <row r="727" spans="1:17">
      <c r="A727" t="str">
        <f>IFERROR(VLOOKUP('Xlookup set'!$S727,'Xlookup set'!$A$1:$R$1200,2,FALSE),"")</f>
        <v/>
      </c>
      <c r="B727" t="str">
        <f>IF(I727&lt;&gt;"",ドッグキャリー!$I$2,"")</f>
        <v/>
      </c>
      <c r="C727" t="str">
        <f t="shared" si="24"/>
        <v/>
      </c>
      <c r="D727" t="str">
        <f t="shared" si="25"/>
        <v/>
      </c>
      <c r="E727" t="str">
        <f>IFERROR(IF(VLOOKUP('Xlookup set'!$S727,'Xlookup set'!$A$1:$R$1200,6,FALSE)=0,"",VLOOKUP('Xlookup set'!$S727,'Xlookup set'!$A$1:$R$1200,6,FALSE)),"")</f>
        <v/>
      </c>
      <c r="F727" t="str">
        <f t="array" aca="1" ref="F727" ca="1">IFERROR(F(VLOOKUP('Xlookup set'!$S727,'Xlookup set'!$A$1:$R$1200,7,FALSE)=0,"",VLOOKUP('Xlookup set'!$S727,'Xlookup set'!$A$1:$R$1200,7,FALSE)),"")</f>
        <v/>
      </c>
      <c r="G727" t="str">
        <f>IFERROR(IF(VLOOKUP('Xlookup set'!$S727,'Xlookup set'!$A$1:$R$1200,8,FALSE)=0,"",VLOOKUP('Xlookup set'!$S727,'Xlookup set'!$A$1:$R$1200,8,FALSE)),"")</f>
        <v/>
      </c>
      <c r="H727" s="89" t="str">
        <f>IFERROR(IF(VLOOKUP('Xlookup set'!$S727,'Xlookup set'!$A$1:$R$1200,9,FALSE)=0,"",VLOOKUP('Xlookup set'!$S727,'Xlookup set'!$A$1:$R$1200,9,FALSE)),"")</f>
        <v/>
      </c>
      <c r="I727" t="str">
        <f>IFERROR(IF(VLOOKUP('Xlookup set'!$S727,'Xlookup set'!$A$1:$R$1200,10,FALSE)=0,"",VLOOKUP('Xlookup set'!$S727,'Xlookup set'!$A$1:$R$1200,10,FALSE)),"")</f>
        <v/>
      </c>
      <c r="J727" t="str">
        <f>IFERROR(IF(VLOOKUP('Xlookup set'!$S727,'Xlookup set'!$A$1:$R$1200,11,FALSE)=0,"",VLOOKUP('Xlookup set'!$S727,'Xlookup set'!$A$1:$R$1200,11,FALSE)),"")</f>
        <v/>
      </c>
      <c r="K727" t="str">
        <f>IFERROR(IF(VLOOKUP('Xlookup set'!$S727,'Xlookup set'!$A$1:$R$1200,12,FALSE)=0,"",VLOOKUP('Xlookup set'!$S727,'Xlookup set'!$A$1:$R$1200,12,FALSE)),"")</f>
        <v/>
      </c>
      <c r="L727" t="str">
        <f>IFERROR(IF(VLOOKUP('Xlookup set'!$S727,'Xlookup set'!$A$1:$R$1200,13,FALSE)=0,"",VLOOKUP('Xlookup set'!$S727,'Xlookup set'!$A$1:$R$1200,13,FALSE)),"")</f>
        <v/>
      </c>
      <c r="M727" t="str">
        <f>IFERROR(IF(VLOOKUP('Xlookup set'!$S727,'Xlookup set'!$A$1:$R$1200,14,FALSE)=0,"",VLOOKUP('Xlookup set'!$S727,'Xlookup set'!$A$1:$R$1200,14,FALSE)),"")</f>
        <v/>
      </c>
      <c r="N727" t="str">
        <f>IFERROR(IF(VLOOKUP('Xlookup set'!$S727,'Xlookup set'!$A$1:$R$1200,15,FALSE)=0,"",VLOOKUP('Xlookup set'!$S727,'Xlookup set'!$A$1:$R$1200,15,FALSE)),"")</f>
        <v/>
      </c>
      <c r="O727" t="str">
        <f>IFERROR(IF(VLOOKUP('Xlookup set'!$S727,'Xlookup set'!$A$1:$R$1200,16,FALSE)=0,"",VLOOKUP('Xlookup set'!$S727,'Xlookup set'!$A$1:$R$1200,16,FALSE)),"")</f>
        <v/>
      </c>
      <c r="P727" t="str">
        <f t="array" aca="1" ref="P727" ca="1">IFERROR(Y2IF(VLOOKUP('Xlookup set'!$S727,'Xlookup set'!$A$1:$R$1200,17,FALSE)=0,"",VLOOKUP('Xlookup set'!$S727,'Xlookup set'!$A$1:$R$1200,17,FALSE)),"")</f>
        <v/>
      </c>
      <c r="Q727" t="str">
        <f>IFERROR(IF(VLOOKUP('Xlookup set'!$S727,'Xlookup set'!$A$1:$R$1200,18,FALSE)=0,"",VLOOKUP('Xlookup set'!$S727,'Xlookup set'!$A$1:$R$1200,18,FALSE)),"")</f>
        <v/>
      </c>
    </row>
    <row r="728" spans="1:17">
      <c r="A728" t="str">
        <f>IFERROR(VLOOKUP('Xlookup set'!$S728,'Xlookup set'!$A$1:$R$1200,2,FALSE),"")</f>
        <v/>
      </c>
      <c r="B728" t="str">
        <f>IF(I728&lt;&gt;"",ドッグキャリー!$I$2,"")</f>
        <v/>
      </c>
      <c r="C728" t="str">
        <f t="shared" si="24"/>
        <v/>
      </c>
      <c r="D728" t="str">
        <f t="shared" si="25"/>
        <v/>
      </c>
      <c r="E728" t="str">
        <f>IFERROR(IF(VLOOKUP('Xlookup set'!$S728,'Xlookup set'!$A$1:$R$1200,6,FALSE)=0,"",VLOOKUP('Xlookup set'!$S728,'Xlookup set'!$A$1:$R$1200,6,FALSE)),"")</f>
        <v/>
      </c>
      <c r="F728" t="str">
        <f t="array" aca="1" ref="F728" ca="1">IFERROR(F(VLOOKUP('Xlookup set'!$S728,'Xlookup set'!$A$1:$R$1200,7,FALSE)=0,"",VLOOKUP('Xlookup set'!$S728,'Xlookup set'!$A$1:$R$1200,7,FALSE)),"")</f>
        <v/>
      </c>
      <c r="G728" t="str">
        <f>IFERROR(IF(VLOOKUP('Xlookup set'!$S728,'Xlookup set'!$A$1:$R$1200,8,FALSE)=0,"",VLOOKUP('Xlookup set'!$S728,'Xlookup set'!$A$1:$R$1200,8,FALSE)),"")</f>
        <v/>
      </c>
      <c r="H728" s="89" t="str">
        <f>IFERROR(IF(VLOOKUP('Xlookup set'!$S728,'Xlookup set'!$A$1:$R$1200,9,FALSE)=0,"",VLOOKUP('Xlookup set'!$S728,'Xlookup set'!$A$1:$R$1200,9,FALSE)),"")</f>
        <v/>
      </c>
      <c r="I728" t="str">
        <f>IFERROR(IF(VLOOKUP('Xlookup set'!$S728,'Xlookup set'!$A$1:$R$1200,10,FALSE)=0,"",VLOOKUP('Xlookup set'!$S728,'Xlookup set'!$A$1:$R$1200,10,FALSE)),"")</f>
        <v/>
      </c>
      <c r="J728" t="str">
        <f>IFERROR(IF(VLOOKUP('Xlookup set'!$S728,'Xlookup set'!$A$1:$R$1200,11,FALSE)=0,"",VLOOKUP('Xlookup set'!$S728,'Xlookup set'!$A$1:$R$1200,11,FALSE)),"")</f>
        <v/>
      </c>
      <c r="K728" t="str">
        <f>IFERROR(IF(VLOOKUP('Xlookup set'!$S728,'Xlookup set'!$A$1:$R$1200,12,FALSE)=0,"",VLOOKUP('Xlookup set'!$S728,'Xlookup set'!$A$1:$R$1200,12,FALSE)),"")</f>
        <v/>
      </c>
      <c r="L728" t="str">
        <f>IFERROR(IF(VLOOKUP('Xlookup set'!$S728,'Xlookup set'!$A$1:$R$1200,13,FALSE)=0,"",VLOOKUP('Xlookup set'!$S728,'Xlookup set'!$A$1:$R$1200,13,FALSE)),"")</f>
        <v/>
      </c>
      <c r="M728" t="str">
        <f>IFERROR(IF(VLOOKUP('Xlookup set'!$S728,'Xlookup set'!$A$1:$R$1200,14,FALSE)=0,"",VLOOKUP('Xlookup set'!$S728,'Xlookup set'!$A$1:$R$1200,14,FALSE)),"")</f>
        <v/>
      </c>
      <c r="N728" t="str">
        <f>IFERROR(IF(VLOOKUP('Xlookup set'!$S728,'Xlookup set'!$A$1:$R$1200,15,FALSE)=0,"",VLOOKUP('Xlookup set'!$S728,'Xlookup set'!$A$1:$R$1200,15,FALSE)),"")</f>
        <v/>
      </c>
      <c r="O728" t="str">
        <f>IFERROR(IF(VLOOKUP('Xlookup set'!$S728,'Xlookup set'!$A$1:$R$1200,16,FALSE)=0,"",VLOOKUP('Xlookup set'!$S728,'Xlookup set'!$A$1:$R$1200,16,FALSE)),"")</f>
        <v/>
      </c>
      <c r="P728" t="str">
        <f t="array" aca="1" ref="P728" ca="1">IFERROR(Y2IF(VLOOKUP('Xlookup set'!$S728,'Xlookup set'!$A$1:$R$1200,17,FALSE)=0,"",VLOOKUP('Xlookup set'!$S728,'Xlookup set'!$A$1:$R$1200,17,FALSE)),"")</f>
        <v/>
      </c>
      <c r="Q728" t="str">
        <f>IFERROR(IF(VLOOKUP('Xlookup set'!$S728,'Xlookup set'!$A$1:$R$1200,18,FALSE)=0,"",VLOOKUP('Xlookup set'!$S728,'Xlookup set'!$A$1:$R$1200,18,FALSE)),"")</f>
        <v/>
      </c>
    </row>
    <row r="729" spans="1:17">
      <c r="A729" t="str">
        <f>IFERROR(VLOOKUP('Xlookup set'!$S729,'Xlookup set'!$A$1:$R$1200,2,FALSE),"")</f>
        <v/>
      </c>
      <c r="B729" t="str">
        <f>IF(I729&lt;&gt;"",ドッグキャリー!$I$2,"")</f>
        <v/>
      </c>
      <c r="C729" t="str">
        <f t="shared" si="24"/>
        <v/>
      </c>
      <c r="D729" t="str">
        <f t="shared" si="25"/>
        <v/>
      </c>
      <c r="E729" t="str">
        <f>IFERROR(IF(VLOOKUP('Xlookup set'!$S729,'Xlookup set'!$A$1:$R$1200,6,FALSE)=0,"",VLOOKUP('Xlookup set'!$S729,'Xlookup set'!$A$1:$R$1200,6,FALSE)),"")</f>
        <v/>
      </c>
      <c r="F729" t="str">
        <f t="array" aca="1" ref="F729" ca="1">IFERROR(F(VLOOKUP('Xlookup set'!$S729,'Xlookup set'!$A$1:$R$1200,7,FALSE)=0,"",VLOOKUP('Xlookup set'!$S729,'Xlookup set'!$A$1:$R$1200,7,FALSE)),"")</f>
        <v/>
      </c>
      <c r="G729" t="str">
        <f>IFERROR(IF(VLOOKUP('Xlookup set'!$S729,'Xlookup set'!$A$1:$R$1200,8,FALSE)=0,"",VLOOKUP('Xlookup set'!$S729,'Xlookup set'!$A$1:$R$1200,8,FALSE)),"")</f>
        <v/>
      </c>
      <c r="H729" s="89" t="str">
        <f>IFERROR(IF(VLOOKUP('Xlookup set'!$S729,'Xlookup set'!$A$1:$R$1200,9,FALSE)=0,"",VLOOKUP('Xlookup set'!$S729,'Xlookup set'!$A$1:$R$1200,9,FALSE)),"")</f>
        <v/>
      </c>
      <c r="I729" t="str">
        <f>IFERROR(IF(VLOOKUP('Xlookup set'!$S729,'Xlookup set'!$A$1:$R$1200,10,FALSE)=0,"",VLOOKUP('Xlookup set'!$S729,'Xlookup set'!$A$1:$R$1200,10,FALSE)),"")</f>
        <v/>
      </c>
      <c r="J729" t="str">
        <f>IFERROR(IF(VLOOKUP('Xlookup set'!$S729,'Xlookup set'!$A$1:$R$1200,11,FALSE)=0,"",VLOOKUP('Xlookup set'!$S729,'Xlookup set'!$A$1:$R$1200,11,FALSE)),"")</f>
        <v/>
      </c>
      <c r="K729" t="str">
        <f>IFERROR(IF(VLOOKUP('Xlookup set'!$S729,'Xlookup set'!$A$1:$R$1200,12,FALSE)=0,"",VLOOKUP('Xlookup set'!$S729,'Xlookup set'!$A$1:$R$1200,12,FALSE)),"")</f>
        <v/>
      </c>
      <c r="L729" t="str">
        <f>IFERROR(IF(VLOOKUP('Xlookup set'!$S729,'Xlookup set'!$A$1:$R$1200,13,FALSE)=0,"",VLOOKUP('Xlookup set'!$S729,'Xlookup set'!$A$1:$R$1200,13,FALSE)),"")</f>
        <v/>
      </c>
      <c r="M729" t="str">
        <f>IFERROR(IF(VLOOKUP('Xlookup set'!$S729,'Xlookup set'!$A$1:$R$1200,14,FALSE)=0,"",VLOOKUP('Xlookup set'!$S729,'Xlookup set'!$A$1:$R$1200,14,FALSE)),"")</f>
        <v/>
      </c>
      <c r="N729" t="str">
        <f>IFERROR(IF(VLOOKUP('Xlookup set'!$S729,'Xlookup set'!$A$1:$R$1200,15,FALSE)=0,"",VLOOKUP('Xlookup set'!$S729,'Xlookup set'!$A$1:$R$1200,15,FALSE)),"")</f>
        <v/>
      </c>
      <c r="O729" t="str">
        <f>IFERROR(IF(VLOOKUP('Xlookup set'!$S729,'Xlookup set'!$A$1:$R$1200,16,FALSE)=0,"",VLOOKUP('Xlookup set'!$S729,'Xlookup set'!$A$1:$R$1200,16,FALSE)),"")</f>
        <v/>
      </c>
      <c r="P729" t="str">
        <f t="array" aca="1" ref="P729" ca="1">IFERROR(Y2IF(VLOOKUP('Xlookup set'!$S729,'Xlookup set'!$A$1:$R$1200,17,FALSE)=0,"",VLOOKUP('Xlookup set'!$S729,'Xlookup set'!$A$1:$R$1200,17,FALSE)),"")</f>
        <v/>
      </c>
      <c r="Q729" t="str">
        <f>IFERROR(IF(VLOOKUP('Xlookup set'!$S729,'Xlookup set'!$A$1:$R$1200,18,FALSE)=0,"",VLOOKUP('Xlookup set'!$S729,'Xlookup set'!$A$1:$R$1200,18,FALSE)),"")</f>
        <v/>
      </c>
    </row>
    <row r="730" spans="1:17">
      <c r="A730" t="str">
        <f>IFERROR(VLOOKUP('Xlookup set'!$S730,'Xlookup set'!$A$1:$R$1200,2,FALSE),"")</f>
        <v/>
      </c>
      <c r="B730" t="str">
        <f>IF(I730&lt;&gt;"",ドッグキャリー!$I$2,"")</f>
        <v/>
      </c>
      <c r="C730" t="str">
        <f t="shared" si="24"/>
        <v/>
      </c>
      <c r="D730" t="str">
        <f t="shared" si="25"/>
        <v/>
      </c>
      <c r="E730" t="str">
        <f>IFERROR(IF(VLOOKUP('Xlookup set'!$S730,'Xlookup set'!$A$1:$R$1200,6,FALSE)=0,"",VLOOKUP('Xlookup set'!$S730,'Xlookup set'!$A$1:$R$1200,6,FALSE)),"")</f>
        <v/>
      </c>
      <c r="F730" t="str">
        <f t="array" aca="1" ref="F730" ca="1">IFERROR(F(VLOOKUP('Xlookup set'!$S730,'Xlookup set'!$A$1:$R$1200,7,FALSE)=0,"",VLOOKUP('Xlookup set'!$S730,'Xlookup set'!$A$1:$R$1200,7,FALSE)),"")</f>
        <v/>
      </c>
      <c r="G730" t="str">
        <f>IFERROR(IF(VLOOKUP('Xlookup set'!$S730,'Xlookup set'!$A$1:$R$1200,8,FALSE)=0,"",VLOOKUP('Xlookup set'!$S730,'Xlookup set'!$A$1:$R$1200,8,FALSE)),"")</f>
        <v/>
      </c>
      <c r="H730" s="89" t="str">
        <f>IFERROR(IF(VLOOKUP('Xlookup set'!$S730,'Xlookup set'!$A$1:$R$1200,9,FALSE)=0,"",VLOOKUP('Xlookup set'!$S730,'Xlookup set'!$A$1:$R$1200,9,FALSE)),"")</f>
        <v/>
      </c>
      <c r="I730" t="str">
        <f>IFERROR(IF(VLOOKUP('Xlookup set'!$S730,'Xlookup set'!$A$1:$R$1200,10,FALSE)=0,"",VLOOKUP('Xlookup set'!$S730,'Xlookup set'!$A$1:$R$1200,10,FALSE)),"")</f>
        <v/>
      </c>
      <c r="J730" t="str">
        <f>IFERROR(IF(VLOOKUP('Xlookup set'!$S730,'Xlookup set'!$A$1:$R$1200,11,FALSE)=0,"",VLOOKUP('Xlookup set'!$S730,'Xlookup set'!$A$1:$R$1200,11,FALSE)),"")</f>
        <v/>
      </c>
      <c r="K730" t="str">
        <f>IFERROR(IF(VLOOKUP('Xlookup set'!$S730,'Xlookup set'!$A$1:$R$1200,12,FALSE)=0,"",VLOOKUP('Xlookup set'!$S730,'Xlookup set'!$A$1:$R$1200,12,FALSE)),"")</f>
        <v/>
      </c>
      <c r="L730" t="str">
        <f>IFERROR(IF(VLOOKUP('Xlookup set'!$S730,'Xlookup set'!$A$1:$R$1200,13,FALSE)=0,"",VLOOKUP('Xlookup set'!$S730,'Xlookup set'!$A$1:$R$1200,13,FALSE)),"")</f>
        <v/>
      </c>
      <c r="M730" t="str">
        <f>IFERROR(IF(VLOOKUP('Xlookup set'!$S730,'Xlookup set'!$A$1:$R$1200,14,FALSE)=0,"",VLOOKUP('Xlookup set'!$S730,'Xlookup set'!$A$1:$R$1200,14,FALSE)),"")</f>
        <v/>
      </c>
      <c r="N730" t="str">
        <f>IFERROR(IF(VLOOKUP('Xlookup set'!$S730,'Xlookup set'!$A$1:$R$1200,15,FALSE)=0,"",VLOOKUP('Xlookup set'!$S730,'Xlookup set'!$A$1:$R$1200,15,FALSE)),"")</f>
        <v/>
      </c>
      <c r="O730" t="str">
        <f>IFERROR(IF(VLOOKUP('Xlookup set'!$S730,'Xlookup set'!$A$1:$R$1200,16,FALSE)=0,"",VLOOKUP('Xlookup set'!$S730,'Xlookup set'!$A$1:$R$1200,16,FALSE)),"")</f>
        <v/>
      </c>
      <c r="P730" t="str">
        <f t="array" aca="1" ref="P730" ca="1">IFERROR(Y2IF(VLOOKUP('Xlookup set'!$S730,'Xlookup set'!$A$1:$R$1200,17,FALSE)=0,"",VLOOKUP('Xlookup set'!$S730,'Xlookup set'!$A$1:$R$1200,17,FALSE)),"")</f>
        <v/>
      </c>
      <c r="Q730" t="str">
        <f>IFERROR(IF(VLOOKUP('Xlookup set'!$S730,'Xlookup set'!$A$1:$R$1200,18,FALSE)=0,"",VLOOKUP('Xlookup set'!$S730,'Xlookup set'!$A$1:$R$1200,18,FALSE)),"")</f>
        <v/>
      </c>
    </row>
    <row r="731" spans="1:17">
      <c r="A731" t="str">
        <f>IFERROR(VLOOKUP('Xlookup set'!$S731,'Xlookup set'!$A$1:$R$1200,2,FALSE),"")</f>
        <v/>
      </c>
      <c r="B731" t="str">
        <f>IF(I731&lt;&gt;"",ドッグキャリー!$I$2,"")</f>
        <v/>
      </c>
      <c r="C731" t="str">
        <f t="shared" si="24"/>
        <v/>
      </c>
      <c r="D731" t="str">
        <f t="shared" si="25"/>
        <v/>
      </c>
      <c r="E731" t="str">
        <f>IFERROR(IF(VLOOKUP('Xlookup set'!$S731,'Xlookup set'!$A$1:$R$1200,6,FALSE)=0,"",VLOOKUP('Xlookup set'!$S731,'Xlookup set'!$A$1:$R$1200,6,FALSE)),"")</f>
        <v/>
      </c>
      <c r="F731" t="str">
        <f t="array" aca="1" ref="F731" ca="1">IFERROR(F(VLOOKUP('Xlookup set'!$S731,'Xlookup set'!$A$1:$R$1200,7,FALSE)=0,"",VLOOKUP('Xlookup set'!$S731,'Xlookup set'!$A$1:$R$1200,7,FALSE)),"")</f>
        <v/>
      </c>
      <c r="G731" t="str">
        <f>IFERROR(IF(VLOOKUP('Xlookup set'!$S731,'Xlookup set'!$A$1:$R$1200,8,FALSE)=0,"",VLOOKUP('Xlookup set'!$S731,'Xlookup set'!$A$1:$R$1200,8,FALSE)),"")</f>
        <v/>
      </c>
      <c r="H731" s="89" t="str">
        <f>IFERROR(IF(VLOOKUP('Xlookup set'!$S731,'Xlookup set'!$A$1:$R$1200,9,FALSE)=0,"",VLOOKUP('Xlookup set'!$S731,'Xlookup set'!$A$1:$R$1200,9,FALSE)),"")</f>
        <v/>
      </c>
      <c r="I731" t="str">
        <f>IFERROR(IF(VLOOKUP('Xlookup set'!$S731,'Xlookup set'!$A$1:$R$1200,10,FALSE)=0,"",VLOOKUP('Xlookup set'!$S731,'Xlookup set'!$A$1:$R$1200,10,FALSE)),"")</f>
        <v/>
      </c>
      <c r="J731" t="str">
        <f>IFERROR(IF(VLOOKUP('Xlookup set'!$S731,'Xlookup set'!$A$1:$R$1200,11,FALSE)=0,"",VLOOKUP('Xlookup set'!$S731,'Xlookup set'!$A$1:$R$1200,11,FALSE)),"")</f>
        <v/>
      </c>
      <c r="K731" t="str">
        <f>IFERROR(IF(VLOOKUP('Xlookup set'!$S731,'Xlookup set'!$A$1:$R$1200,12,FALSE)=0,"",VLOOKUP('Xlookup set'!$S731,'Xlookup set'!$A$1:$R$1200,12,FALSE)),"")</f>
        <v/>
      </c>
      <c r="L731" t="str">
        <f>IFERROR(IF(VLOOKUP('Xlookup set'!$S731,'Xlookup set'!$A$1:$R$1200,13,FALSE)=0,"",VLOOKUP('Xlookup set'!$S731,'Xlookup set'!$A$1:$R$1200,13,FALSE)),"")</f>
        <v/>
      </c>
      <c r="M731" t="str">
        <f>IFERROR(IF(VLOOKUP('Xlookup set'!$S731,'Xlookup set'!$A$1:$R$1200,14,FALSE)=0,"",VLOOKUP('Xlookup set'!$S731,'Xlookup set'!$A$1:$R$1200,14,FALSE)),"")</f>
        <v/>
      </c>
      <c r="N731" t="str">
        <f>IFERROR(IF(VLOOKUP('Xlookup set'!$S731,'Xlookup set'!$A$1:$R$1200,15,FALSE)=0,"",VLOOKUP('Xlookup set'!$S731,'Xlookup set'!$A$1:$R$1200,15,FALSE)),"")</f>
        <v/>
      </c>
      <c r="O731" t="str">
        <f>IFERROR(IF(VLOOKUP('Xlookup set'!$S731,'Xlookup set'!$A$1:$R$1200,16,FALSE)=0,"",VLOOKUP('Xlookup set'!$S731,'Xlookup set'!$A$1:$R$1200,16,FALSE)),"")</f>
        <v/>
      </c>
      <c r="P731" t="str">
        <f t="array" aca="1" ref="P731" ca="1">IFERROR(Y2IF(VLOOKUP('Xlookup set'!$S731,'Xlookup set'!$A$1:$R$1200,17,FALSE)=0,"",VLOOKUP('Xlookup set'!$S731,'Xlookup set'!$A$1:$R$1200,17,FALSE)),"")</f>
        <v/>
      </c>
      <c r="Q731" t="str">
        <f>IFERROR(IF(VLOOKUP('Xlookup set'!$S731,'Xlookup set'!$A$1:$R$1200,18,FALSE)=0,"",VLOOKUP('Xlookup set'!$S731,'Xlookup set'!$A$1:$R$1200,18,FALSE)),"")</f>
        <v/>
      </c>
    </row>
    <row r="732" spans="1:17">
      <c r="A732" t="str">
        <f>IFERROR(VLOOKUP('Xlookup set'!$S732,'Xlookup set'!$A$1:$R$1200,2,FALSE),"")</f>
        <v/>
      </c>
      <c r="B732" t="str">
        <f>IF(I732&lt;&gt;"",ドッグキャリー!$I$2,"")</f>
        <v/>
      </c>
      <c r="C732" t="str">
        <f t="shared" si="24"/>
        <v/>
      </c>
      <c r="D732" t="str">
        <f t="shared" si="25"/>
        <v/>
      </c>
      <c r="E732" t="str">
        <f>IFERROR(IF(VLOOKUP('Xlookup set'!$S732,'Xlookup set'!$A$1:$R$1200,6,FALSE)=0,"",VLOOKUP('Xlookup set'!$S732,'Xlookup set'!$A$1:$R$1200,6,FALSE)),"")</f>
        <v/>
      </c>
      <c r="F732" t="str">
        <f t="array" aca="1" ref="F732" ca="1">IFERROR(F(VLOOKUP('Xlookup set'!$S732,'Xlookup set'!$A$1:$R$1200,7,FALSE)=0,"",VLOOKUP('Xlookup set'!$S732,'Xlookup set'!$A$1:$R$1200,7,FALSE)),"")</f>
        <v/>
      </c>
      <c r="G732" t="str">
        <f>IFERROR(IF(VLOOKUP('Xlookup set'!$S732,'Xlookup set'!$A$1:$R$1200,8,FALSE)=0,"",VLOOKUP('Xlookup set'!$S732,'Xlookup set'!$A$1:$R$1200,8,FALSE)),"")</f>
        <v/>
      </c>
      <c r="H732" s="89" t="str">
        <f>IFERROR(IF(VLOOKUP('Xlookup set'!$S732,'Xlookup set'!$A$1:$R$1200,9,FALSE)=0,"",VLOOKUP('Xlookup set'!$S732,'Xlookup set'!$A$1:$R$1200,9,FALSE)),"")</f>
        <v/>
      </c>
      <c r="I732" t="str">
        <f>IFERROR(IF(VLOOKUP('Xlookup set'!$S732,'Xlookup set'!$A$1:$R$1200,10,FALSE)=0,"",VLOOKUP('Xlookup set'!$S732,'Xlookup set'!$A$1:$R$1200,10,FALSE)),"")</f>
        <v/>
      </c>
      <c r="J732" t="str">
        <f>IFERROR(IF(VLOOKUP('Xlookup set'!$S732,'Xlookup set'!$A$1:$R$1200,11,FALSE)=0,"",VLOOKUP('Xlookup set'!$S732,'Xlookup set'!$A$1:$R$1200,11,FALSE)),"")</f>
        <v/>
      </c>
      <c r="K732" t="str">
        <f>IFERROR(IF(VLOOKUP('Xlookup set'!$S732,'Xlookup set'!$A$1:$R$1200,12,FALSE)=0,"",VLOOKUP('Xlookup set'!$S732,'Xlookup set'!$A$1:$R$1200,12,FALSE)),"")</f>
        <v/>
      </c>
      <c r="L732" t="str">
        <f>IFERROR(IF(VLOOKUP('Xlookup set'!$S732,'Xlookup set'!$A$1:$R$1200,13,FALSE)=0,"",VLOOKUP('Xlookup set'!$S732,'Xlookup set'!$A$1:$R$1200,13,FALSE)),"")</f>
        <v/>
      </c>
      <c r="M732" t="str">
        <f>IFERROR(IF(VLOOKUP('Xlookup set'!$S732,'Xlookup set'!$A$1:$R$1200,14,FALSE)=0,"",VLOOKUP('Xlookup set'!$S732,'Xlookup set'!$A$1:$R$1200,14,FALSE)),"")</f>
        <v/>
      </c>
      <c r="N732" t="str">
        <f>IFERROR(IF(VLOOKUP('Xlookup set'!$S732,'Xlookup set'!$A$1:$R$1200,15,FALSE)=0,"",VLOOKUP('Xlookup set'!$S732,'Xlookup set'!$A$1:$R$1200,15,FALSE)),"")</f>
        <v/>
      </c>
      <c r="O732" t="str">
        <f>IFERROR(IF(VLOOKUP('Xlookup set'!$S732,'Xlookup set'!$A$1:$R$1200,16,FALSE)=0,"",VLOOKUP('Xlookup set'!$S732,'Xlookup set'!$A$1:$R$1200,16,FALSE)),"")</f>
        <v/>
      </c>
      <c r="P732" t="str">
        <f t="array" aca="1" ref="P732" ca="1">IFERROR(Y2IF(VLOOKUP('Xlookup set'!$S732,'Xlookup set'!$A$1:$R$1200,17,FALSE)=0,"",VLOOKUP('Xlookup set'!$S732,'Xlookup set'!$A$1:$R$1200,17,FALSE)),"")</f>
        <v/>
      </c>
      <c r="Q732" t="str">
        <f>IFERROR(IF(VLOOKUP('Xlookup set'!$S732,'Xlookup set'!$A$1:$R$1200,18,FALSE)=0,"",VLOOKUP('Xlookup set'!$S732,'Xlookup set'!$A$1:$R$1200,18,FALSE)),"")</f>
        <v/>
      </c>
    </row>
    <row r="733" spans="1:17">
      <c r="A733" t="str">
        <f>IFERROR(VLOOKUP('Xlookup set'!$S733,'Xlookup set'!$A$1:$R$1200,2,FALSE),"")</f>
        <v/>
      </c>
      <c r="B733" t="str">
        <f>IF(I733&lt;&gt;"",ドッグキャリー!$I$2,"")</f>
        <v/>
      </c>
      <c r="C733" t="str">
        <f t="shared" si="24"/>
        <v/>
      </c>
      <c r="D733" t="str">
        <f t="shared" si="25"/>
        <v/>
      </c>
      <c r="E733" t="str">
        <f>IFERROR(IF(VLOOKUP('Xlookup set'!$S733,'Xlookup set'!$A$1:$R$1200,6,FALSE)=0,"",VLOOKUP('Xlookup set'!$S733,'Xlookup set'!$A$1:$R$1200,6,FALSE)),"")</f>
        <v/>
      </c>
      <c r="F733" t="str">
        <f t="array" aca="1" ref="F733" ca="1">IFERROR(F(VLOOKUP('Xlookup set'!$S733,'Xlookup set'!$A$1:$R$1200,7,FALSE)=0,"",VLOOKUP('Xlookup set'!$S733,'Xlookup set'!$A$1:$R$1200,7,FALSE)),"")</f>
        <v/>
      </c>
      <c r="G733" t="str">
        <f>IFERROR(IF(VLOOKUP('Xlookup set'!$S733,'Xlookup set'!$A$1:$R$1200,8,FALSE)=0,"",VLOOKUP('Xlookup set'!$S733,'Xlookup set'!$A$1:$R$1200,8,FALSE)),"")</f>
        <v/>
      </c>
      <c r="H733" s="89" t="str">
        <f>IFERROR(IF(VLOOKUP('Xlookup set'!$S733,'Xlookup set'!$A$1:$R$1200,9,FALSE)=0,"",VLOOKUP('Xlookup set'!$S733,'Xlookup set'!$A$1:$R$1200,9,FALSE)),"")</f>
        <v/>
      </c>
      <c r="I733" t="str">
        <f>IFERROR(IF(VLOOKUP('Xlookup set'!$S733,'Xlookup set'!$A$1:$R$1200,10,FALSE)=0,"",VLOOKUP('Xlookup set'!$S733,'Xlookup set'!$A$1:$R$1200,10,FALSE)),"")</f>
        <v/>
      </c>
      <c r="J733" t="str">
        <f>IFERROR(IF(VLOOKUP('Xlookup set'!$S733,'Xlookup set'!$A$1:$R$1200,11,FALSE)=0,"",VLOOKUP('Xlookup set'!$S733,'Xlookup set'!$A$1:$R$1200,11,FALSE)),"")</f>
        <v/>
      </c>
      <c r="K733" t="str">
        <f>IFERROR(IF(VLOOKUP('Xlookup set'!$S733,'Xlookup set'!$A$1:$R$1200,12,FALSE)=0,"",VLOOKUP('Xlookup set'!$S733,'Xlookup set'!$A$1:$R$1200,12,FALSE)),"")</f>
        <v/>
      </c>
      <c r="L733" t="str">
        <f>IFERROR(IF(VLOOKUP('Xlookup set'!$S733,'Xlookup set'!$A$1:$R$1200,13,FALSE)=0,"",VLOOKUP('Xlookup set'!$S733,'Xlookup set'!$A$1:$R$1200,13,FALSE)),"")</f>
        <v/>
      </c>
      <c r="M733" t="str">
        <f>IFERROR(IF(VLOOKUP('Xlookup set'!$S733,'Xlookup set'!$A$1:$R$1200,14,FALSE)=0,"",VLOOKUP('Xlookup set'!$S733,'Xlookup set'!$A$1:$R$1200,14,FALSE)),"")</f>
        <v/>
      </c>
      <c r="N733" t="str">
        <f>IFERROR(IF(VLOOKUP('Xlookup set'!$S733,'Xlookup set'!$A$1:$R$1200,15,FALSE)=0,"",VLOOKUP('Xlookup set'!$S733,'Xlookup set'!$A$1:$R$1200,15,FALSE)),"")</f>
        <v/>
      </c>
      <c r="O733" t="str">
        <f>IFERROR(IF(VLOOKUP('Xlookup set'!$S733,'Xlookup set'!$A$1:$R$1200,16,FALSE)=0,"",VLOOKUP('Xlookup set'!$S733,'Xlookup set'!$A$1:$R$1200,16,FALSE)),"")</f>
        <v/>
      </c>
      <c r="P733" t="str">
        <f t="array" aca="1" ref="P733" ca="1">IFERROR(Y2IF(VLOOKUP('Xlookup set'!$S733,'Xlookup set'!$A$1:$R$1200,17,FALSE)=0,"",VLOOKUP('Xlookup set'!$S733,'Xlookup set'!$A$1:$R$1200,17,FALSE)),"")</f>
        <v/>
      </c>
      <c r="Q733" t="str">
        <f>IFERROR(IF(VLOOKUP('Xlookup set'!$S733,'Xlookup set'!$A$1:$R$1200,18,FALSE)=0,"",VLOOKUP('Xlookup set'!$S733,'Xlookup set'!$A$1:$R$1200,18,FALSE)),"")</f>
        <v/>
      </c>
    </row>
    <row r="734" spans="1:17">
      <c r="A734" t="str">
        <f>IFERROR(VLOOKUP('Xlookup set'!$S734,'Xlookup set'!$A$1:$R$1200,2,FALSE),"")</f>
        <v/>
      </c>
      <c r="B734" t="str">
        <f>IF(I734&lt;&gt;"",ドッグキャリー!$I$2,"")</f>
        <v/>
      </c>
      <c r="C734" t="str">
        <f t="shared" si="24"/>
        <v/>
      </c>
      <c r="D734" t="str">
        <f t="shared" si="25"/>
        <v/>
      </c>
      <c r="E734" t="str">
        <f>IFERROR(IF(VLOOKUP('Xlookup set'!$S734,'Xlookup set'!$A$1:$R$1200,6,FALSE)=0,"",VLOOKUP('Xlookup set'!$S734,'Xlookup set'!$A$1:$R$1200,6,FALSE)),"")</f>
        <v/>
      </c>
      <c r="F734" t="str">
        <f t="array" aca="1" ref="F734" ca="1">IFERROR(F(VLOOKUP('Xlookup set'!$S734,'Xlookup set'!$A$1:$R$1200,7,FALSE)=0,"",VLOOKUP('Xlookup set'!$S734,'Xlookup set'!$A$1:$R$1200,7,FALSE)),"")</f>
        <v/>
      </c>
      <c r="G734" t="str">
        <f>IFERROR(IF(VLOOKUP('Xlookup set'!$S734,'Xlookup set'!$A$1:$R$1200,8,FALSE)=0,"",VLOOKUP('Xlookup set'!$S734,'Xlookup set'!$A$1:$R$1200,8,FALSE)),"")</f>
        <v/>
      </c>
      <c r="H734" s="89" t="str">
        <f>IFERROR(IF(VLOOKUP('Xlookup set'!$S734,'Xlookup set'!$A$1:$R$1200,9,FALSE)=0,"",VLOOKUP('Xlookup set'!$S734,'Xlookup set'!$A$1:$R$1200,9,FALSE)),"")</f>
        <v/>
      </c>
      <c r="I734" t="str">
        <f>IFERROR(IF(VLOOKUP('Xlookup set'!$S734,'Xlookup set'!$A$1:$R$1200,10,FALSE)=0,"",VLOOKUP('Xlookup set'!$S734,'Xlookup set'!$A$1:$R$1200,10,FALSE)),"")</f>
        <v/>
      </c>
      <c r="J734" t="str">
        <f>IFERROR(IF(VLOOKUP('Xlookup set'!$S734,'Xlookup set'!$A$1:$R$1200,11,FALSE)=0,"",VLOOKUP('Xlookup set'!$S734,'Xlookup set'!$A$1:$R$1200,11,FALSE)),"")</f>
        <v/>
      </c>
      <c r="K734" t="str">
        <f>IFERROR(IF(VLOOKUP('Xlookup set'!$S734,'Xlookup set'!$A$1:$R$1200,12,FALSE)=0,"",VLOOKUP('Xlookup set'!$S734,'Xlookup set'!$A$1:$R$1200,12,FALSE)),"")</f>
        <v/>
      </c>
      <c r="L734" t="str">
        <f>IFERROR(IF(VLOOKUP('Xlookup set'!$S734,'Xlookup set'!$A$1:$R$1200,13,FALSE)=0,"",VLOOKUP('Xlookup set'!$S734,'Xlookup set'!$A$1:$R$1200,13,FALSE)),"")</f>
        <v/>
      </c>
      <c r="M734" t="str">
        <f>IFERROR(IF(VLOOKUP('Xlookup set'!$S734,'Xlookup set'!$A$1:$R$1200,14,FALSE)=0,"",VLOOKUP('Xlookup set'!$S734,'Xlookup set'!$A$1:$R$1200,14,FALSE)),"")</f>
        <v/>
      </c>
      <c r="N734" t="str">
        <f>IFERROR(IF(VLOOKUP('Xlookup set'!$S734,'Xlookup set'!$A$1:$R$1200,15,FALSE)=0,"",VLOOKUP('Xlookup set'!$S734,'Xlookup set'!$A$1:$R$1200,15,FALSE)),"")</f>
        <v/>
      </c>
      <c r="O734" t="str">
        <f>IFERROR(IF(VLOOKUP('Xlookup set'!$S734,'Xlookup set'!$A$1:$R$1200,16,FALSE)=0,"",VLOOKUP('Xlookup set'!$S734,'Xlookup set'!$A$1:$R$1200,16,FALSE)),"")</f>
        <v/>
      </c>
      <c r="P734" t="str">
        <f t="array" aca="1" ref="P734" ca="1">IFERROR(Y2IF(VLOOKUP('Xlookup set'!$S734,'Xlookup set'!$A$1:$R$1200,17,FALSE)=0,"",VLOOKUP('Xlookup set'!$S734,'Xlookup set'!$A$1:$R$1200,17,FALSE)),"")</f>
        <v/>
      </c>
      <c r="Q734" t="str">
        <f>IFERROR(IF(VLOOKUP('Xlookup set'!$S734,'Xlookup set'!$A$1:$R$1200,18,FALSE)=0,"",VLOOKUP('Xlookup set'!$S734,'Xlookup set'!$A$1:$R$1200,18,FALSE)),"")</f>
        <v/>
      </c>
    </row>
    <row r="735" spans="1:17">
      <c r="A735" t="str">
        <f>IFERROR(VLOOKUP('Xlookup set'!$S735,'Xlookup set'!$A$1:$R$1200,2,FALSE),"")</f>
        <v/>
      </c>
      <c r="B735" t="str">
        <f>IF(I735&lt;&gt;"",ドッグキャリー!$I$2,"")</f>
        <v/>
      </c>
      <c r="C735" t="str">
        <f t="shared" si="24"/>
        <v/>
      </c>
      <c r="D735" t="str">
        <f t="shared" si="25"/>
        <v/>
      </c>
      <c r="E735" t="str">
        <f>IFERROR(IF(VLOOKUP('Xlookup set'!$S735,'Xlookup set'!$A$1:$R$1200,6,FALSE)=0,"",VLOOKUP('Xlookup set'!$S735,'Xlookup set'!$A$1:$R$1200,6,FALSE)),"")</f>
        <v/>
      </c>
      <c r="F735" t="str">
        <f t="array" aca="1" ref="F735" ca="1">IFERROR(F(VLOOKUP('Xlookup set'!$S735,'Xlookup set'!$A$1:$R$1200,7,FALSE)=0,"",VLOOKUP('Xlookup set'!$S735,'Xlookup set'!$A$1:$R$1200,7,FALSE)),"")</f>
        <v/>
      </c>
      <c r="G735" t="str">
        <f>IFERROR(IF(VLOOKUP('Xlookup set'!$S735,'Xlookup set'!$A$1:$R$1200,8,FALSE)=0,"",VLOOKUP('Xlookup set'!$S735,'Xlookup set'!$A$1:$R$1200,8,FALSE)),"")</f>
        <v/>
      </c>
      <c r="H735" s="89" t="str">
        <f>IFERROR(IF(VLOOKUP('Xlookup set'!$S735,'Xlookup set'!$A$1:$R$1200,9,FALSE)=0,"",VLOOKUP('Xlookup set'!$S735,'Xlookup set'!$A$1:$R$1200,9,FALSE)),"")</f>
        <v/>
      </c>
      <c r="I735" t="str">
        <f>IFERROR(IF(VLOOKUP('Xlookup set'!$S735,'Xlookup set'!$A$1:$R$1200,10,FALSE)=0,"",VLOOKUP('Xlookup set'!$S735,'Xlookup set'!$A$1:$R$1200,10,FALSE)),"")</f>
        <v/>
      </c>
      <c r="J735" t="str">
        <f>IFERROR(IF(VLOOKUP('Xlookup set'!$S735,'Xlookup set'!$A$1:$R$1200,11,FALSE)=0,"",VLOOKUP('Xlookup set'!$S735,'Xlookup set'!$A$1:$R$1200,11,FALSE)),"")</f>
        <v/>
      </c>
      <c r="K735" t="str">
        <f>IFERROR(IF(VLOOKUP('Xlookup set'!$S735,'Xlookup set'!$A$1:$R$1200,12,FALSE)=0,"",VLOOKUP('Xlookup set'!$S735,'Xlookup set'!$A$1:$R$1200,12,FALSE)),"")</f>
        <v/>
      </c>
      <c r="L735" t="str">
        <f>IFERROR(IF(VLOOKUP('Xlookup set'!$S735,'Xlookup set'!$A$1:$R$1200,13,FALSE)=0,"",VLOOKUP('Xlookup set'!$S735,'Xlookup set'!$A$1:$R$1200,13,FALSE)),"")</f>
        <v/>
      </c>
      <c r="M735" t="str">
        <f>IFERROR(IF(VLOOKUP('Xlookup set'!$S735,'Xlookup set'!$A$1:$R$1200,14,FALSE)=0,"",VLOOKUP('Xlookup set'!$S735,'Xlookup set'!$A$1:$R$1200,14,FALSE)),"")</f>
        <v/>
      </c>
      <c r="N735" t="str">
        <f>IFERROR(IF(VLOOKUP('Xlookup set'!$S735,'Xlookup set'!$A$1:$R$1200,15,FALSE)=0,"",VLOOKUP('Xlookup set'!$S735,'Xlookup set'!$A$1:$R$1200,15,FALSE)),"")</f>
        <v/>
      </c>
      <c r="O735" t="str">
        <f>IFERROR(IF(VLOOKUP('Xlookup set'!$S735,'Xlookup set'!$A$1:$R$1200,16,FALSE)=0,"",VLOOKUP('Xlookup set'!$S735,'Xlookup set'!$A$1:$R$1200,16,FALSE)),"")</f>
        <v/>
      </c>
      <c r="P735" t="str">
        <f t="array" aca="1" ref="P735" ca="1">IFERROR(Y2IF(VLOOKUP('Xlookup set'!$S735,'Xlookup set'!$A$1:$R$1200,17,FALSE)=0,"",VLOOKUP('Xlookup set'!$S735,'Xlookup set'!$A$1:$R$1200,17,FALSE)),"")</f>
        <v/>
      </c>
      <c r="Q735" t="str">
        <f>IFERROR(IF(VLOOKUP('Xlookup set'!$S735,'Xlookup set'!$A$1:$R$1200,18,FALSE)=0,"",VLOOKUP('Xlookup set'!$S735,'Xlookup set'!$A$1:$R$1200,18,FALSE)),"")</f>
        <v/>
      </c>
    </row>
    <row r="736" spans="1:17">
      <c r="A736" t="str">
        <f>IFERROR(VLOOKUP('Xlookup set'!$S736,'Xlookup set'!$A$1:$R$1200,2,FALSE),"")</f>
        <v/>
      </c>
      <c r="B736" t="str">
        <f>IF(I736&lt;&gt;"",ドッグキャリー!$I$2,"")</f>
        <v/>
      </c>
      <c r="C736" t="str">
        <f t="shared" si="24"/>
        <v/>
      </c>
      <c r="D736" t="str">
        <f t="shared" si="25"/>
        <v/>
      </c>
      <c r="E736" t="str">
        <f>IFERROR(IF(VLOOKUP('Xlookup set'!$S736,'Xlookup set'!$A$1:$R$1200,6,FALSE)=0,"",VLOOKUP('Xlookup set'!$S736,'Xlookup set'!$A$1:$R$1200,6,FALSE)),"")</f>
        <v/>
      </c>
      <c r="F736" t="str">
        <f t="array" aca="1" ref="F736" ca="1">IFERROR(F(VLOOKUP('Xlookup set'!$S736,'Xlookup set'!$A$1:$R$1200,7,FALSE)=0,"",VLOOKUP('Xlookup set'!$S736,'Xlookup set'!$A$1:$R$1200,7,FALSE)),"")</f>
        <v/>
      </c>
      <c r="G736" t="str">
        <f>IFERROR(IF(VLOOKUP('Xlookup set'!$S736,'Xlookup set'!$A$1:$R$1200,8,FALSE)=0,"",VLOOKUP('Xlookup set'!$S736,'Xlookup set'!$A$1:$R$1200,8,FALSE)),"")</f>
        <v/>
      </c>
      <c r="H736" s="89" t="str">
        <f>IFERROR(IF(VLOOKUP('Xlookup set'!$S736,'Xlookup set'!$A$1:$R$1200,9,FALSE)=0,"",VLOOKUP('Xlookup set'!$S736,'Xlookup set'!$A$1:$R$1200,9,FALSE)),"")</f>
        <v/>
      </c>
      <c r="I736" t="str">
        <f>IFERROR(IF(VLOOKUP('Xlookup set'!$S736,'Xlookup set'!$A$1:$R$1200,10,FALSE)=0,"",VLOOKUP('Xlookup set'!$S736,'Xlookup set'!$A$1:$R$1200,10,FALSE)),"")</f>
        <v/>
      </c>
      <c r="J736" t="str">
        <f>IFERROR(IF(VLOOKUP('Xlookup set'!$S736,'Xlookup set'!$A$1:$R$1200,11,FALSE)=0,"",VLOOKUP('Xlookup set'!$S736,'Xlookup set'!$A$1:$R$1200,11,FALSE)),"")</f>
        <v/>
      </c>
      <c r="K736" t="str">
        <f>IFERROR(IF(VLOOKUP('Xlookup set'!$S736,'Xlookup set'!$A$1:$R$1200,12,FALSE)=0,"",VLOOKUP('Xlookup set'!$S736,'Xlookup set'!$A$1:$R$1200,12,FALSE)),"")</f>
        <v/>
      </c>
      <c r="L736" t="str">
        <f>IFERROR(IF(VLOOKUP('Xlookup set'!$S736,'Xlookup set'!$A$1:$R$1200,13,FALSE)=0,"",VLOOKUP('Xlookup set'!$S736,'Xlookup set'!$A$1:$R$1200,13,FALSE)),"")</f>
        <v/>
      </c>
      <c r="M736" t="str">
        <f>IFERROR(IF(VLOOKUP('Xlookup set'!$S736,'Xlookup set'!$A$1:$R$1200,14,FALSE)=0,"",VLOOKUP('Xlookup set'!$S736,'Xlookup set'!$A$1:$R$1200,14,FALSE)),"")</f>
        <v/>
      </c>
      <c r="N736" t="str">
        <f>IFERROR(IF(VLOOKUP('Xlookup set'!$S736,'Xlookup set'!$A$1:$R$1200,15,FALSE)=0,"",VLOOKUP('Xlookup set'!$S736,'Xlookup set'!$A$1:$R$1200,15,FALSE)),"")</f>
        <v/>
      </c>
      <c r="O736" t="str">
        <f>IFERROR(IF(VLOOKUP('Xlookup set'!$S736,'Xlookup set'!$A$1:$R$1200,16,FALSE)=0,"",VLOOKUP('Xlookup set'!$S736,'Xlookup set'!$A$1:$R$1200,16,FALSE)),"")</f>
        <v/>
      </c>
      <c r="P736" t="str">
        <f t="array" aca="1" ref="P736" ca="1">IFERROR(Y2IF(VLOOKUP('Xlookup set'!$S736,'Xlookup set'!$A$1:$R$1200,17,FALSE)=0,"",VLOOKUP('Xlookup set'!$S736,'Xlookup set'!$A$1:$R$1200,17,FALSE)),"")</f>
        <v/>
      </c>
      <c r="Q736" t="str">
        <f>IFERROR(IF(VLOOKUP('Xlookup set'!$S736,'Xlookup set'!$A$1:$R$1200,18,FALSE)=0,"",VLOOKUP('Xlookup set'!$S736,'Xlookup set'!$A$1:$R$1200,18,FALSE)),"")</f>
        <v/>
      </c>
    </row>
    <row r="737" spans="1:17">
      <c r="A737" t="str">
        <f>IFERROR(VLOOKUP('Xlookup set'!$S737,'Xlookup set'!$A$1:$R$1200,2,FALSE),"")</f>
        <v/>
      </c>
      <c r="B737" t="str">
        <f>IF(I737&lt;&gt;"",ドッグキャリー!$I$2,"")</f>
        <v/>
      </c>
      <c r="C737" t="str">
        <f t="shared" si="24"/>
        <v/>
      </c>
      <c r="D737" t="str">
        <f t="shared" si="25"/>
        <v/>
      </c>
      <c r="E737" t="str">
        <f>IFERROR(IF(VLOOKUP('Xlookup set'!$S737,'Xlookup set'!$A$1:$R$1200,6,FALSE)=0,"",VLOOKUP('Xlookup set'!$S737,'Xlookup set'!$A$1:$R$1200,6,FALSE)),"")</f>
        <v/>
      </c>
      <c r="F737" t="str">
        <f t="array" aca="1" ref="F737" ca="1">IFERROR(F(VLOOKUP('Xlookup set'!$S737,'Xlookup set'!$A$1:$R$1200,7,FALSE)=0,"",VLOOKUP('Xlookup set'!$S737,'Xlookup set'!$A$1:$R$1200,7,FALSE)),"")</f>
        <v/>
      </c>
      <c r="G737" t="str">
        <f>IFERROR(IF(VLOOKUP('Xlookup set'!$S737,'Xlookup set'!$A$1:$R$1200,8,FALSE)=0,"",VLOOKUP('Xlookup set'!$S737,'Xlookup set'!$A$1:$R$1200,8,FALSE)),"")</f>
        <v/>
      </c>
      <c r="H737" s="89" t="str">
        <f>IFERROR(IF(VLOOKUP('Xlookup set'!$S737,'Xlookup set'!$A$1:$R$1200,9,FALSE)=0,"",VLOOKUP('Xlookup set'!$S737,'Xlookup set'!$A$1:$R$1200,9,FALSE)),"")</f>
        <v/>
      </c>
      <c r="I737" t="str">
        <f>IFERROR(IF(VLOOKUP('Xlookup set'!$S737,'Xlookup set'!$A$1:$R$1200,10,FALSE)=0,"",VLOOKUP('Xlookup set'!$S737,'Xlookup set'!$A$1:$R$1200,10,FALSE)),"")</f>
        <v/>
      </c>
      <c r="J737" t="str">
        <f>IFERROR(IF(VLOOKUP('Xlookup set'!$S737,'Xlookup set'!$A$1:$R$1200,11,FALSE)=0,"",VLOOKUP('Xlookup set'!$S737,'Xlookup set'!$A$1:$R$1200,11,FALSE)),"")</f>
        <v/>
      </c>
      <c r="K737" t="str">
        <f>IFERROR(IF(VLOOKUP('Xlookup set'!$S737,'Xlookup set'!$A$1:$R$1200,12,FALSE)=0,"",VLOOKUP('Xlookup set'!$S737,'Xlookup set'!$A$1:$R$1200,12,FALSE)),"")</f>
        <v/>
      </c>
      <c r="L737" t="str">
        <f>IFERROR(IF(VLOOKUP('Xlookup set'!$S737,'Xlookup set'!$A$1:$R$1200,13,FALSE)=0,"",VLOOKUP('Xlookup set'!$S737,'Xlookup set'!$A$1:$R$1200,13,FALSE)),"")</f>
        <v/>
      </c>
      <c r="M737" t="str">
        <f>IFERROR(IF(VLOOKUP('Xlookup set'!$S737,'Xlookup set'!$A$1:$R$1200,14,FALSE)=0,"",VLOOKUP('Xlookup set'!$S737,'Xlookup set'!$A$1:$R$1200,14,FALSE)),"")</f>
        <v/>
      </c>
      <c r="N737" t="str">
        <f>IFERROR(IF(VLOOKUP('Xlookup set'!$S737,'Xlookup set'!$A$1:$R$1200,15,FALSE)=0,"",VLOOKUP('Xlookup set'!$S737,'Xlookup set'!$A$1:$R$1200,15,FALSE)),"")</f>
        <v/>
      </c>
      <c r="O737" t="str">
        <f>IFERROR(IF(VLOOKUP('Xlookup set'!$S737,'Xlookup set'!$A$1:$R$1200,16,FALSE)=0,"",VLOOKUP('Xlookup set'!$S737,'Xlookup set'!$A$1:$R$1200,16,FALSE)),"")</f>
        <v/>
      </c>
      <c r="P737" t="str">
        <f t="array" aca="1" ref="P737" ca="1">IFERROR(Y2IF(VLOOKUP('Xlookup set'!$S737,'Xlookup set'!$A$1:$R$1200,17,FALSE)=0,"",VLOOKUP('Xlookup set'!$S737,'Xlookup set'!$A$1:$R$1200,17,FALSE)),"")</f>
        <v/>
      </c>
      <c r="Q737" t="str">
        <f>IFERROR(IF(VLOOKUP('Xlookup set'!$S737,'Xlookup set'!$A$1:$R$1200,18,FALSE)=0,"",VLOOKUP('Xlookup set'!$S737,'Xlookup set'!$A$1:$R$1200,18,FALSE)),"")</f>
        <v/>
      </c>
    </row>
    <row r="738" spans="1:17">
      <c r="A738" t="str">
        <f>IFERROR(VLOOKUP('Xlookup set'!$S738,'Xlookup set'!$A$1:$R$1200,2,FALSE),"")</f>
        <v/>
      </c>
      <c r="B738" t="str">
        <f>IF(I738&lt;&gt;"",ドッグキャリー!$I$2,"")</f>
        <v/>
      </c>
      <c r="C738" t="str">
        <f t="shared" si="24"/>
        <v/>
      </c>
      <c r="D738" t="str">
        <f t="shared" si="25"/>
        <v/>
      </c>
      <c r="E738" t="str">
        <f>IFERROR(IF(VLOOKUP('Xlookup set'!$S738,'Xlookup set'!$A$1:$R$1200,6,FALSE)=0,"",VLOOKUP('Xlookup set'!$S738,'Xlookup set'!$A$1:$R$1200,6,FALSE)),"")</f>
        <v/>
      </c>
      <c r="F738" t="str">
        <f t="array" aca="1" ref="F738" ca="1">IFERROR(F(VLOOKUP('Xlookup set'!$S738,'Xlookup set'!$A$1:$R$1200,7,FALSE)=0,"",VLOOKUP('Xlookup set'!$S738,'Xlookup set'!$A$1:$R$1200,7,FALSE)),"")</f>
        <v/>
      </c>
      <c r="G738" t="str">
        <f>IFERROR(IF(VLOOKUP('Xlookup set'!$S738,'Xlookup set'!$A$1:$R$1200,8,FALSE)=0,"",VLOOKUP('Xlookup set'!$S738,'Xlookup set'!$A$1:$R$1200,8,FALSE)),"")</f>
        <v/>
      </c>
      <c r="H738" s="89" t="str">
        <f>IFERROR(IF(VLOOKUP('Xlookup set'!$S738,'Xlookup set'!$A$1:$R$1200,9,FALSE)=0,"",VLOOKUP('Xlookup set'!$S738,'Xlookup set'!$A$1:$R$1200,9,FALSE)),"")</f>
        <v/>
      </c>
      <c r="I738" t="str">
        <f>IFERROR(IF(VLOOKUP('Xlookup set'!$S738,'Xlookup set'!$A$1:$R$1200,10,FALSE)=0,"",VLOOKUP('Xlookup set'!$S738,'Xlookup set'!$A$1:$R$1200,10,FALSE)),"")</f>
        <v/>
      </c>
      <c r="J738" t="str">
        <f>IFERROR(IF(VLOOKUP('Xlookup set'!$S738,'Xlookup set'!$A$1:$R$1200,11,FALSE)=0,"",VLOOKUP('Xlookup set'!$S738,'Xlookup set'!$A$1:$R$1200,11,FALSE)),"")</f>
        <v/>
      </c>
      <c r="K738" t="str">
        <f>IFERROR(IF(VLOOKUP('Xlookup set'!$S738,'Xlookup set'!$A$1:$R$1200,12,FALSE)=0,"",VLOOKUP('Xlookup set'!$S738,'Xlookup set'!$A$1:$R$1200,12,FALSE)),"")</f>
        <v/>
      </c>
      <c r="L738" t="str">
        <f>IFERROR(IF(VLOOKUP('Xlookup set'!$S738,'Xlookup set'!$A$1:$R$1200,13,FALSE)=0,"",VLOOKUP('Xlookup set'!$S738,'Xlookup set'!$A$1:$R$1200,13,FALSE)),"")</f>
        <v/>
      </c>
      <c r="M738" t="str">
        <f>IFERROR(IF(VLOOKUP('Xlookup set'!$S738,'Xlookup set'!$A$1:$R$1200,14,FALSE)=0,"",VLOOKUP('Xlookup set'!$S738,'Xlookup set'!$A$1:$R$1200,14,FALSE)),"")</f>
        <v/>
      </c>
      <c r="N738" t="str">
        <f>IFERROR(IF(VLOOKUP('Xlookup set'!$S738,'Xlookup set'!$A$1:$R$1200,15,FALSE)=0,"",VLOOKUP('Xlookup set'!$S738,'Xlookup set'!$A$1:$R$1200,15,FALSE)),"")</f>
        <v/>
      </c>
      <c r="O738" t="str">
        <f>IFERROR(IF(VLOOKUP('Xlookup set'!$S738,'Xlookup set'!$A$1:$R$1200,16,FALSE)=0,"",VLOOKUP('Xlookup set'!$S738,'Xlookup set'!$A$1:$R$1200,16,FALSE)),"")</f>
        <v/>
      </c>
      <c r="P738" t="str">
        <f t="array" aca="1" ref="P738" ca="1">IFERROR(Y2IF(VLOOKUP('Xlookup set'!$S738,'Xlookup set'!$A$1:$R$1200,17,FALSE)=0,"",VLOOKUP('Xlookup set'!$S738,'Xlookup set'!$A$1:$R$1200,17,FALSE)),"")</f>
        <v/>
      </c>
      <c r="Q738" t="str">
        <f>IFERROR(IF(VLOOKUP('Xlookup set'!$S738,'Xlookup set'!$A$1:$R$1200,18,FALSE)=0,"",VLOOKUP('Xlookup set'!$S738,'Xlookup set'!$A$1:$R$1200,18,FALSE)),"")</f>
        <v/>
      </c>
    </row>
    <row r="739" spans="1:17">
      <c r="A739" t="str">
        <f>IFERROR(VLOOKUP('Xlookup set'!$S739,'Xlookup set'!$A$1:$R$1200,2,FALSE),"")</f>
        <v/>
      </c>
      <c r="B739" t="str">
        <f>IF(I739&lt;&gt;"",ドッグキャリー!$I$2,"")</f>
        <v/>
      </c>
      <c r="C739" t="str">
        <f t="shared" si="24"/>
        <v/>
      </c>
      <c r="D739" t="str">
        <f t="shared" si="25"/>
        <v/>
      </c>
      <c r="E739" t="str">
        <f>IFERROR(IF(VLOOKUP('Xlookup set'!$S739,'Xlookup set'!$A$1:$R$1200,6,FALSE)=0,"",VLOOKUP('Xlookup set'!$S739,'Xlookup set'!$A$1:$R$1200,6,FALSE)),"")</f>
        <v/>
      </c>
      <c r="F739" t="str">
        <f t="array" aca="1" ref="F739" ca="1">IFERROR(F(VLOOKUP('Xlookup set'!$S739,'Xlookup set'!$A$1:$R$1200,7,FALSE)=0,"",VLOOKUP('Xlookup set'!$S739,'Xlookup set'!$A$1:$R$1200,7,FALSE)),"")</f>
        <v/>
      </c>
      <c r="G739" t="str">
        <f>IFERROR(IF(VLOOKUP('Xlookup set'!$S739,'Xlookup set'!$A$1:$R$1200,8,FALSE)=0,"",VLOOKUP('Xlookup set'!$S739,'Xlookup set'!$A$1:$R$1200,8,FALSE)),"")</f>
        <v/>
      </c>
      <c r="H739" s="89" t="str">
        <f>IFERROR(IF(VLOOKUP('Xlookup set'!$S739,'Xlookup set'!$A$1:$R$1200,9,FALSE)=0,"",VLOOKUP('Xlookup set'!$S739,'Xlookup set'!$A$1:$R$1200,9,FALSE)),"")</f>
        <v/>
      </c>
      <c r="I739" t="str">
        <f>IFERROR(IF(VLOOKUP('Xlookup set'!$S739,'Xlookup set'!$A$1:$R$1200,10,FALSE)=0,"",VLOOKUP('Xlookup set'!$S739,'Xlookup set'!$A$1:$R$1200,10,FALSE)),"")</f>
        <v/>
      </c>
      <c r="J739" t="str">
        <f>IFERROR(IF(VLOOKUP('Xlookup set'!$S739,'Xlookup set'!$A$1:$R$1200,11,FALSE)=0,"",VLOOKUP('Xlookup set'!$S739,'Xlookup set'!$A$1:$R$1200,11,FALSE)),"")</f>
        <v/>
      </c>
      <c r="K739" t="str">
        <f>IFERROR(IF(VLOOKUP('Xlookup set'!$S739,'Xlookup set'!$A$1:$R$1200,12,FALSE)=0,"",VLOOKUP('Xlookup set'!$S739,'Xlookup set'!$A$1:$R$1200,12,FALSE)),"")</f>
        <v/>
      </c>
      <c r="L739" t="str">
        <f>IFERROR(IF(VLOOKUP('Xlookup set'!$S739,'Xlookup set'!$A$1:$R$1200,13,FALSE)=0,"",VLOOKUP('Xlookup set'!$S739,'Xlookup set'!$A$1:$R$1200,13,FALSE)),"")</f>
        <v/>
      </c>
      <c r="M739" t="str">
        <f>IFERROR(IF(VLOOKUP('Xlookup set'!$S739,'Xlookup set'!$A$1:$R$1200,14,FALSE)=0,"",VLOOKUP('Xlookup set'!$S739,'Xlookup set'!$A$1:$R$1200,14,FALSE)),"")</f>
        <v/>
      </c>
      <c r="N739" t="str">
        <f>IFERROR(IF(VLOOKUP('Xlookup set'!$S739,'Xlookup set'!$A$1:$R$1200,15,FALSE)=0,"",VLOOKUP('Xlookup set'!$S739,'Xlookup set'!$A$1:$R$1200,15,FALSE)),"")</f>
        <v/>
      </c>
      <c r="O739" t="str">
        <f>IFERROR(IF(VLOOKUP('Xlookup set'!$S739,'Xlookup set'!$A$1:$R$1200,16,FALSE)=0,"",VLOOKUP('Xlookup set'!$S739,'Xlookup set'!$A$1:$R$1200,16,FALSE)),"")</f>
        <v/>
      </c>
      <c r="P739" t="str">
        <f t="array" aca="1" ref="P739" ca="1">IFERROR(Y2IF(VLOOKUP('Xlookup set'!$S739,'Xlookup set'!$A$1:$R$1200,17,FALSE)=0,"",VLOOKUP('Xlookup set'!$S739,'Xlookup set'!$A$1:$R$1200,17,FALSE)),"")</f>
        <v/>
      </c>
      <c r="Q739" t="str">
        <f>IFERROR(IF(VLOOKUP('Xlookup set'!$S739,'Xlookup set'!$A$1:$R$1200,18,FALSE)=0,"",VLOOKUP('Xlookup set'!$S739,'Xlookup set'!$A$1:$R$1200,18,FALSE)),"")</f>
        <v/>
      </c>
    </row>
    <row r="740" spans="1:17">
      <c r="A740" t="str">
        <f>IFERROR(VLOOKUP('Xlookup set'!$S740,'Xlookup set'!$A$1:$R$1200,2,FALSE),"")</f>
        <v/>
      </c>
      <c r="B740" t="str">
        <f>IF(I740&lt;&gt;"",ドッグキャリー!$I$2,"")</f>
        <v/>
      </c>
      <c r="C740" t="str">
        <f t="shared" si="24"/>
        <v/>
      </c>
      <c r="D740" t="str">
        <f t="shared" si="25"/>
        <v/>
      </c>
      <c r="E740" t="str">
        <f>IFERROR(IF(VLOOKUP('Xlookup set'!$S740,'Xlookup set'!$A$1:$R$1200,6,FALSE)=0,"",VLOOKUP('Xlookup set'!$S740,'Xlookup set'!$A$1:$R$1200,6,FALSE)),"")</f>
        <v/>
      </c>
      <c r="F740" t="str">
        <f t="array" aca="1" ref="F740" ca="1">IFERROR(F(VLOOKUP('Xlookup set'!$S740,'Xlookup set'!$A$1:$R$1200,7,FALSE)=0,"",VLOOKUP('Xlookup set'!$S740,'Xlookup set'!$A$1:$R$1200,7,FALSE)),"")</f>
        <v/>
      </c>
      <c r="G740" t="str">
        <f>IFERROR(IF(VLOOKUP('Xlookup set'!$S740,'Xlookup set'!$A$1:$R$1200,8,FALSE)=0,"",VLOOKUP('Xlookup set'!$S740,'Xlookup set'!$A$1:$R$1200,8,FALSE)),"")</f>
        <v/>
      </c>
      <c r="H740" s="89" t="str">
        <f>IFERROR(IF(VLOOKUP('Xlookup set'!$S740,'Xlookup set'!$A$1:$R$1200,9,FALSE)=0,"",VLOOKUP('Xlookup set'!$S740,'Xlookup set'!$A$1:$R$1200,9,FALSE)),"")</f>
        <v/>
      </c>
      <c r="I740" t="str">
        <f>IFERROR(IF(VLOOKUP('Xlookup set'!$S740,'Xlookup set'!$A$1:$R$1200,10,FALSE)=0,"",VLOOKUP('Xlookup set'!$S740,'Xlookup set'!$A$1:$R$1200,10,FALSE)),"")</f>
        <v/>
      </c>
      <c r="J740" t="str">
        <f>IFERROR(IF(VLOOKUP('Xlookup set'!$S740,'Xlookup set'!$A$1:$R$1200,11,FALSE)=0,"",VLOOKUP('Xlookup set'!$S740,'Xlookup set'!$A$1:$R$1200,11,FALSE)),"")</f>
        <v/>
      </c>
      <c r="K740" t="str">
        <f>IFERROR(IF(VLOOKUP('Xlookup set'!$S740,'Xlookup set'!$A$1:$R$1200,12,FALSE)=0,"",VLOOKUP('Xlookup set'!$S740,'Xlookup set'!$A$1:$R$1200,12,FALSE)),"")</f>
        <v/>
      </c>
      <c r="L740" t="str">
        <f>IFERROR(IF(VLOOKUP('Xlookup set'!$S740,'Xlookup set'!$A$1:$R$1200,13,FALSE)=0,"",VLOOKUP('Xlookup set'!$S740,'Xlookup set'!$A$1:$R$1200,13,FALSE)),"")</f>
        <v/>
      </c>
      <c r="M740" t="str">
        <f>IFERROR(IF(VLOOKUP('Xlookup set'!$S740,'Xlookup set'!$A$1:$R$1200,14,FALSE)=0,"",VLOOKUP('Xlookup set'!$S740,'Xlookup set'!$A$1:$R$1200,14,FALSE)),"")</f>
        <v/>
      </c>
      <c r="N740" t="str">
        <f>IFERROR(IF(VLOOKUP('Xlookup set'!$S740,'Xlookup set'!$A$1:$R$1200,15,FALSE)=0,"",VLOOKUP('Xlookup set'!$S740,'Xlookup set'!$A$1:$R$1200,15,FALSE)),"")</f>
        <v/>
      </c>
      <c r="O740" t="str">
        <f>IFERROR(IF(VLOOKUP('Xlookup set'!$S740,'Xlookup set'!$A$1:$R$1200,16,FALSE)=0,"",VLOOKUP('Xlookup set'!$S740,'Xlookup set'!$A$1:$R$1200,16,FALSE)),"")</f>
        <v/>
      </c>
      <c r="P740" t="str">
        <f t="array" aca="1" ref="P740" ca="1">IFERROR(Y2IF(VLOOKUP('Xlookup set'!$S740,'Xlookup set'!$A$1:$R$1200,17,FALSE)=0,"",VLOOKUP('Xlookup set'!$S740,'Xlookup set'!$A$1:$R$1200,17,FALSE)),"")</f>
        <v/>
      </c>
      <c r="Q740" t="str">
        <f>IFERROR(IF(VLOOKUP('Xlookup set'!$S740,'Xlookup set'!$A$1:$R$1200,18,FALSE)=0,"",VLOOKUP('Xlookup set'!$S740,'Xlookup set'!$A$1:$R$1200,18,FALSE)),"")</f>
        <v/>
      </c>
    </row>
    <row r="741" spans="1:17">
      <c r="A741" t="str">
        <f>IFERROR(VLOOKUP('Xlookup set'!$S741,'Xlookup set'!$A$1:$R$1200,2,FALSE),"")</f>
        <v/>
      </c>
      <c r="B741" t="str">
        <f>IF(I741&lt;&gt;"",ドッグキャリー!$I$2,"")</f>
        <v/>
      </c>
      <c r="C741" t="str">
        <f t="shared" ref="C741:C804" si="26">IF(I741&lt;&gt;"",1,"")</f>
        <v/>
      </c>
      <c r="D741" t="str">
        <f t="shared" ref="D741:D804" si="27">IF(I741&lt;&gt;"",1,"")</f>
        <v/>
      </c>
      <c r="E741" t="str">
        <f>IFERROR(IF(VLOOKUP('Xlookup set'!$S741,'Xlookup set'!$A$1:$R$1200,6,FALSE)=0,"",VLOOKUP('Xlookup set'!$S741,'Xlookup set'!$A$1:$R$1200,6,FALSE)),"")</f>
        <v/>
      </c>
      <c r="F741" t="str">
        <f t="array" aca="1" ref="F741" ca="1">IFERROR(F(VLOOKUP('Xlookup set'!$S741,'Xlookup set'!$A$1:$R$1200,7,FALSE)=0,"",VLOOKUP('Xlookup set'!$S741,'Xlookup set'!$A$1:$R$1200,7,FALSE)),"")</f>
        <v/>
      </c>
      <c r="G741" t="str">
        <f>IFERROR(IF(VLOOKUP('Xlookup set'!$S741,'Xlookup set'!$A$1:$R$1200,8,FALSE)=0,"",VLOOKUP('Xlookup set'!$S741,'Xlookup set'!$A$1:$R$1200,8,FALSE)),"")</f>
        <v/>
      </c>
      <c r="H741" s="89" t="str">
        <f>IFERROR(IF(VLOOKUP('Xlookup set'!$S741,'Xlookup set'!$A$1:$R$1200,9,FALSE)=0,"",VLOOKUP('Xlookup set'!$S741,'Xlookup set'!$A$1:$R$1200,9,FALSE)),"")</f>
        <v/>
      </c>
      <c r="I741" t="str">
        <f>IFERROR(IF(VLOOKUP('Xlookup set'!$S741,'Xlookup set'!$A$1:$R$1200,10,FALSE)=0,"",VLOOKUP('Xlookup set'!$S741,'Xlookup set'!$A$1:$R$1200,10,FALSE)),"")</f>
        <v/>
      </c>
      <c r="J741" t="str">
        <f>IFERROR(IF(VLOOKUP('Xlookup set'!$S741,'Xlookup set'!$A$1:$R$1200,11,FALSE)=0,"",VLOOKUP('Xlookup set'!$S741,'Xlookup set'!$A$1:$R$1200,11,FALSE)),"")</f>
        <v/>
      </c>
      <c r="K741" t="str">
        <f>IFERROR(IF(VLOOKUP('Xlookup set'!$S741,'Xlookup set'!$A$1:$R$1200,12,FALSE)=0,"",VLOOKUP('Xlookup set'!$S741,'Xlookup set'!$A$1:$R$1200,12,FALSE)),"")</f>
        <v/>
      </c>
      <c r="L741" t="str">
        <f>IFERROR(IF(VLOOKUP('Xlookup set'!$S741,'Xlookup set'!$A$1:$R$1200,13,FALSE)=0,"",VLOOKUP('Xlookup set'!$S741,'Xlookup set'!$A$1:$R$1200,13,FALSE)),"")</f>
        <v/>
      </c>
      <c r="M741" t="str">
        <f>IFERROR(IF(VLOOKUP('Xlookup set'!$S741,'Xlookup set'!$A$1:$R$1200,14,FALSE)=0,"",VLOOKUP('Xlookup set'!$S741,'Xlookup set'!$A$1:$R$1200,14,FALSE)),"")</f>
        <v/>
      </c>
      <c r="N741" t="str">
        <f>IFERROR(IF(VLOOKUP('Xlookup set'!$S741,'Xlookup set'!$A$1:$R$1200,15,FALSE)=0,"",VLOOKUP('Xlookup set'!$S741,'Xlookup set'!$A$1:$R$1200,15,FALSE)),"")</f>
        <v/>
      </c>
      <c r="O741" t="str">
        <f>IFERROR(IF(VLOOKUP('Xlookup set'!$S741,'Xlookup set'!$A$1:$R$1200,16,FALSE)=0,"",VLOOKUP('Xlookup set'!$S741,'Xlookup set'!$A$1:$R$1200,16,FALSE)),"")</f>
        <v/>
      </c>
      <c r="P741" t="str">
        <f t="array" aca="1" ref="P741" ca="1">IFERROR(Y2IF(VLOOKUP('Xlookup set'!$S741,'Xlookup set'!$A$1:$R$1200,17,FALSE)=0,"",VLOOKUP('Xlookup set'!$S741,'Xlookup set'!$A$1:$R$1200,17,FALSE)),"")</f>
        <v/>
      </c>
      <c r="Q741" t="str">
        <f>IFERROR(IF(VLOOKUP('Xlookup set'!$S741,'Xlookup set'!$A$1:$R$1200,18,FALSE)=0,"",VLOOKUP('Xlookup set'!$S741,'Xlookup set'!$A$1:$R$1200,18,FALSE)),"")</f>
        <v/>
      </c>
    </row>
    <row r="742" spans="1:17">
      <c r="A742" t="str">
        <f>IFERROR(VLOOKUP('Xlookup set'!$S742,'Xlookup set'!$A$1:$R$1200,2,FALSE),"")</f>
        <v/>
      </c>
      <c r="B742" t="str">
        <f>IF(I742&lt;&gt;"",ドッグキャリー!$I$2,"")</f>
        <v/>
      </c>
      <c r="C742" t="str">
        <f t="shared" si="26"/>
        <v/>
      </c>
      <c r="D742" t="str">
        <f t="shared" si="27"/>
        <v/>
      </c>
      <c r="E742" t="str">
        <f>IFERROR(IF(VLOOKUP('Xlookup set'!$S742,'Xlookup set'!$A$1:$R$1200,6,FALSE)=0,"",VLOOKUP('Xlookup set'!$S742,'Xlookup set'!$A$1:$R$1200,6,FALSE)),"")</f>
        <v/>
      </c>
      <c r="F742" t="str">
        <f t="array" aca="1" ref="F742" ca="1">IFERROR(F(VLOOKUP('Xlookup set'!$S742,'Xlookup set'!$A$1:$R$1200,7,FALSE)=0,"",VLOOKUP('Xlookup set'!$S742,'Xlookup set'!$A$1:$R$1200,7,FALSE)),"")</f>
        <v/>
      </c>
      <c r="G742" t="str">
        <f>IFERROR(IF(VLOOKUP('Xlookup set'!$S742,'Xlookup set'!$A$1:$R$1200,8,FALSE)=0,"",VLOOKUP('Xlookup set'!$S742,'Xlookup set'!$A$1:$R$1200,8,FALSE)),"")</f>
        <v/>
      </c>
      <c r="H742" s="89" t="str">
        <f>IFERROR(IF(VLOOKUP('Xlookup set'!$S742,'Xlookup set'!$A$1:$R$1200,9,FALSE)=0,"",VLOOKUP('Xlookup set'!$S742,'Xlookup set'!$A$1:$R$1200,9,FALSE)),"")</f>
        <v/>
      </c>
      <c r="I742" t="str">
        <f>IFERROR(IF(VLOOKUP('Xlookup set'!$S742,'Xlookup set'!$A$1:$R$1200,10,FALSE)=0,"",VLOOKUP('Xlookup set'!$S742,'Xlookup set'!$A$1:$R$1200,10,FALSE)),"")</f>
        <v/>
      </c>
      <c r="J742" t="str">
        <f>IFERROR(IF(VLOOKUP('Xlookup set'!$S742,'Xlookup set'!$A$1:$R$1200,11,FALSE)=0,"",VLOOKUP('Xlookup set'!$S742,'Xlookup set'!$A$1:$R$1200,11,FALSE)),"")</f>
        <v/>
      </c>
      <c r="K742" t="str">
        <f>IFERROR(IF(VLOOKUP('Xlookup set'!$S742,'Xlookup set'!$A$1:$R$1200,12,FALSE)=0,"",VLOOKUP('Xlookup set'!$S742,'Xlookup set'!$A$1:$R$1200,12,FALSE)),"")</f>
        <v/>
      </c>
      <c r="L742" t="str">
        <f>IFERROR(IF(VLOOKUP('Xlookup set'!$S742,'Xlookup set'!$A$1:$R$1200,13,FALSE)=0,"",VLOOKUP('Xlookup set'!$S742,'Xlookup set'!$A$1:$R$1200,13,FALSE)),"")</f>
        <v/>
      </c>
      <c r="M742" t="str">
        <f>IFERROR(IF(VLOOKUP('Xlookup set'!$S742,'Xlookup set'!$A$1:$R$1200,14,FALSE)=0,"",VLOOKUP('Xlookup set'!$S742,'Xlookup set'!$A$1:$R$1200,14,FALSE)),"")</f>
        <v/>
      </c>
      <c r="N742" t="str">
        <f>IFERROR(IF(VLOOKUP('Xlookup set'!$S742,'Xlookup set'!$A$1:$R$1200,15,FALSE)=0,"",VLOOKUP('Xlookup set'!$S742,'Xlookup set'!$A$1:$R$1200,15,FALSE)),"")</f>
        <v/>
      </c>
      <c r="O742" t="str">
        <f>IFERROR(IF(VLOOKUP('Xlookup set'!$S742,'Xlookup set'!$A$1:$R$1200,16,FALSE)=0,"",VLOOKUP('Xlookup set'!$S742,'Xlookup set'!$A$1:$R$1200,16,FALSE)),"")</f>
        <v/>
      </c>
      <c r="P742" t="str">
        <f t="array" aca="1" ref="P742" ca="1">IFERROR(Y2IF(VLOOKUP('Xlookup set'!$S742,'Xlookup set'!$A$1:$R$1200,17,FALSE)=0,"",VLOOKUP('Xlookup set'!$S742,'Xlookup set'!$A$1:$R$1200,17,FALSE)),"")</f>
        <v/>
      </c>
      <c r="Q742" t="str">
        <f>IFERROR(IF(VLOOKUP('Xlookup set'!$S742,'Xlookup set'!$A$1:$R$1200,18,FALSE)=0,"",VLOOKUP('Xlookup set'!$S742,'Xlookup set'!$A$1:$R$1200,18,FALSE)),"")</f>
        <v/>
      </c>
    </row>
    <row r="743" spans="1:17">
      <c r="A743" t="str">
        <f>IFERROR(VLOOKUP('Xlookup set'!$S743,'Xlookup set'!$A$1:$R$1200,2,FALSE),"")</f>
        <v/>
      </c>
      <c r="B743" t="str">
        <f>IF(I743&lt;&gt;"",ドッグキャリー!$I$2,"")</f>
        <v/>
      </c>
      <c r="C743" t="str">
        <f t="shared" si="26"/>
        <v/>
      </c>
      <c r="D743" t="str">
        <f t="shared" si="27"/>
        <v/>
      </c>
      <c r="E743" t="str">
        <f>IFERROR(IF(VLOOKUP('Xlookup set'!$S743,'Xlookup set'!$A$1:$R$1200,6,FALSE)=0,"",VLOOKUP('Xlookup set'!$S743,'Xlookup set'!$A$1:$R$1200,6,FALSE)),"")</f>
        <v/>
      </c>
      <c r="F743" t="str">
        <f t="array" aca="1" ref="F743" ca="1">IFERROR(F(VLOOKUP('Xlookup set'!$S743,'Xlookup set'!$A$1:$R$1200,7,FALSE)=0,"",VLOOKUP('Xlookup set'!$S743,'Xlookup set'!$A$1:$R$1200,7,FALSE)),"")</f>
        <v/>
      </c>
      <c r="G743" t="str">
        <f>IFERROR(IF(VLOOKUP('Xlookup set'!$S743,'Xlookup set'!$A$1:$R$1200,8,FALSE)=0,"",VLOOKUP('Xlookup set'!$S743,'Xlookup set'!$A$1:$R$1200,8,FALSE)),"")</f>
        <v/>
      </c>
      <c r="H743" s="89" t="str">
        <f>IFERROR(IF(VLOOKUP('Xlookup set'!$S743,'Xlookup set'!$A$1:$R$1200,9,FALSE)=0,"",VLOOKUP('Xlookup set'!$S743,'Xlookup set'!$A$1:$R$1200,9,FALSE)),"")</f>
        <v/>
      </c>
      <c r="I743" t="str">
        <f>IFERROR(IF(VLOOKUP('Xlookup set'!$S743,'Xlookup set'!$A$1:$R$1200,10,FALSE)=0,"",VLOOKUP('Xlookup set'!$S743,'Xlookup set'!$A$1:$R$1200,10,FALSE)),"")</f>
        <v/>
      </c>
      <c r="J743" t="str">
        <f>IFERROR(IF(VLOOKUP('Xlookup set'!$S743,'Xlookup set'!$A$1:$R$1200,11,FALSE)=0,"",VLOOKUP('Xlookup set'!$S743,'Xlookup set'!$A$1:$R$1200,11,FALSE)),"")</f>
        <v/>
      </c>
      <c r="K743" t="str">
        <f>IFERROR(IF(VLOOKUP('Xlookup set'!$S743,'Xlookup set'!$A$1:$R$1200,12,FALSE)=0,"",VLOOKUP('Xlookup set'!$S743,'Xlookup set'!$A$1:$R$1200,12,FALSE)),"")</f>
        <v/>
      </c>
      <c r="L743" t="str">
        <f>IFERROR(IF(VLOOKUP('Xlookup set'!$S743,'Xlookup set'!$A$1:$R$1200,13,FALSE)=0,"",VLOOKUP('Xlookup set'!$S743,'Xlookup set'!$A$1:$R$1200,13,FALSE)),"")</f>
        <v/>
      </c>
      <c r="M743" t="str">
        <f>IFERROR(IF(VLOOKUP('Xlookup set'!$S743,'Xlookup set'!$A$1:$R$1200,14,FALSE)=0,"",VLOOKUP('Xlookup set'!$S743,'Xlookup set'!$A$1:$R$1200,14,FALSE)),"")</f>
        <v/>
      </c>
      <c r="N743" t="str">
        <f>IFERROR(IF(VLOOKUP('Xlookup set'!$S743,'Xlookup set'!$A$1:$R$1200,15,FALSE)=0,"",VLOOKUP('Xlookup set'!$S743,'Xlookup set'!$A$1:$R$1200,15,FALSE)),"")</f>
        <v/>
      </c>
      <c r="O743" t="str">
        <f>IFERROR(IF(VLOOKUP('Xlookup set'!$S743,'Xlookup set'!$A$1:$R$1200,16,FALSE)=0,"",VLOOKUP('Xlookup set'!$S743,'Xlookup set'!$A$1:$R$1200,16,FALSE)),"")</f>
        <v/>
      </c>
      <c r="P743" t="str">
        <f t="array" aca="1" ref="P743" ca="1">IFERROR(Y2IF(VLOOKUP('Xlookup set'!$S743,'Xlookup set'!$A$1:$R$1200,17,FALSE)=0,"",VLOOKUP('Xlookup set'!$S743,'Xlookup set'!$A$1:$R$1200,17,FALSE)),"")</f>
        <v/>
      </c>
      <c r="Q743" t="str">
        <f>IFERROR(IF(VLOOKUP('Xlookup set'!$S743,'Xlookup set'!$A$1:$R$1200,18,FALSE)=0,"",VLOOKUP('Xlookup set'!$S743,'Xlookup set'!$A$1:$R$1200,18,FALSE)),"")</f>
        <v/>
      </c>
    </row>
    <row r="744" spans="1:17">
      <c r="A744" t="str">
        <f>IFERROR(VLOOKUP('Xlookup set'!$S744,'Xlookup set'!$A$1:$R$1200,2,FALSE),"")</f>
        <v/>
      </c>
      <c r="B744" t="str">
        <f>IF(I744&lt;&gt;"",ドッグキャリー!$I$2,"")</f>
        <v/>
      </c>
      <c r="C744" t="str">
        <f t="shared" si="26"/>
        <v/>
      </c>
      <c r="D744" t="str">
        <f t="shared" si="27"/>
        <v/>
      </c>
      <c r="E744" t="str">
        <f>IFERROR(IF(VLOOKUP('Xlookup set'!$S744,'Xlookup set'!$A$1:$R$1200,6,FALSE)=0,"",VLOOKUP('Xlookup set'!$S744,'Xlookup set'!$A$1:$R$1200,6,FALSE)),"")</f>
        <v/>
      </c>
      <c r="F744" t="str">
        <f t="array" aca="1" ref="F744" ca="1">IFERROR(F(VLOOKUP('Xlookup set'!$S744,'Xlookup set'!$A$1:$R$1200,7,FALSE)=0,"",VLOOKUP('Xlookup set'!$S744,'Xlookup set'!$A$1:$R$1200,7,FALSE)),"")</f>
        <v/>
      </c>
      <c r="G744" t="str">
        <f>IFERROR(IF(VLOOKUP('Xlookup set'!$S744,'Xlookup set'!$A$1:$R$1200,8,FALSE)=0,"",VLOOKUP('Xlookup set'!$S744,'Xlookup set'!$A$1:$R$1200,8,FALSE)),"")</f>
        <v/>
      </c>
      <c r="H744" s="89" t="str">
        <f>IFERROR(IF(VLOOKUP('Xlookup set'!$S744,'Xlookup set'!$A$1:$R$1200,9,FALSE)=0,"",VLOOKUP('Xlookup set'!$S744,'Xlookup set'!$A$1:$R$1200,9,FALSE)),"")</f>
        <v/>
      </c>
      <c r="I744" t="str">
        <f>IFERROR(IF(VLOOKUP('Xlookup set'!$S744,'Xlookup set'!$A$1:$R$1200,10,FALSE)=0,"",VLOOKUP('Xlookup set'!$S744,'Xlookup set'!$A$1:$R$1200,10,FALSE)),"")</f>
        <v/>
      </c>
      <c r="J744" t="str">
        <f>IFERROR(IF(VLOOKUP('Xlookup set'!$S744,'Xlookup set'!$A$1:$R$1200,11,FALSE)=0,"",VLOOKUP('Xlookup set'!$S744,'Xlookup set'!$A$1:$R$1200,11,FALSE)),"")</f>
        <v/>
      </c>
      <c r="K744" t="str">
        <f>IFERROR(IF(VLOOKUP('Xlookup set'!$S744,'Xlookup set'!$A$1:$R$1200,12,FALSE)=0,"",VLOOKUP('Xlookup set'!$S744,'Xlookup set'!$A$1:$R$1200,12,FALSE)),"")</f>
        <v/>
      </c>
      <c r="L744" t="str">
        <f>IFERROR(IF(VLOOKUP('Xlookup set'!$S744,'Xlookup set'!$A$1:$R$1200,13,FALSE)=0,"",VLOOKUP('Xlookup set'!$S744,'Xlookup set'!$A$1:$R$1200,13,FALSE)),"")</f>
        <v/>
      </c>
      <c r="M744" t="str">
        <f>IFERROR(IF(VLOOKUP('Xlookup set'!$S744,'Xlookup set'!$A$1:$R$1200,14,FALSE)=0,"",VLOOKUP('Xlookup set'!$S744,'Xlookup set'!$A$1:$R$1200,14,FALSE)),"")</f>
        <v/>
      </c>
      <c r="N744" t="str">
        <f>IFERROR(IF(VLOOKUP('Xlookup set'!$S744,'Xlookup set'!$A$1:$R$1200,15,FALSE)=0,"",VLOOKUP('Xlookup set'!$S744,'Xlookup set'!$A$1:$R$1200,15,FALSE)),"")</f>
        <v/>
      </c>
      <c r="O744" t="str">
        <f>IFERROR(IF(VLOOKUP('Xlookup set'!$S744,'Xlookup set'!$A$1:$R$1200,16,FALSE)=0,"",VLOOKUP('Xlookup set'!$S744,'Xlookup set'!$A$1:$R$1200,16,FALSE)),"")</f>
        <v/>
      </c>
      <c r="P744" t="str">
        <f t="array" aca="1" ref="P744" ca="1">IFERROR(Y2IF(VLOOKUP('Xlookup set'!$S744,'Xlookup set'!$A$1:$R$1200,17,FALSE)=0,"",VLOOKUP('Xlookup set'!$S744,'Xlookup set'!$A$1:$R$1200,17,FALSE)),"")</f>
        <v/>
      </c>
      <c r="Q744" t="str">
        <f>IFERROR(IF(VLOOKUP('Xlookup set'!$S744,'Xlookup set'!$A$1:$R$1200,18,FALSE)=0,"",VLOOKUP('Xlookup set'!$S744,'Xlookup set'!$A$1:$R$1200,18,FALSE)),"")</f>
        <v/>
      </c>
    </row>
    <row r="745" spans="1:17">
      <c r="A745" t="str">
        <f>IFERROR(VLOOKUP('Xlookup set'!$S745,'Xlookup set'!$A$1:$R$1200,2,FALSE),"")</f>
        <v/>
      </c>
      <c r="B745" t="str">
        <f>IF(I745&lt;&gt;"",ドッグキャリー!$I$2,"")</f>
        <v/>
      </c>
      <c r="C745" t="str">
        <f t="shared" si="26"/>
        <v/>
      </c>
      <c r="D745" t="str">
        <f t="shared" si="27"/>
        <v/>
      </c>
      <c r="E745" t="str">
        <f>IFERROR(IF(VLOOKUP('Xlookup set'!$S745,'Xlookup set'!$A$1:$R$1200,6,FALSE)=0,"",VLOOKUP('Xlookup set'!$S745,'Xlookup set'!$A$1:$R$1200,6,FALSE)),"")</f>
        <v/>
      </c>
      <c r="F745" t="str">
        <f t="array" aca="1" ref="F745" ca="1">IFERROR(F(VLOOKUP('Xlookup set'!$S745,'Xlookup set'!$A$1:$R$1200,7,FALSE)=0,"",VLOOKUP('Xlookup set'!$S745,'Xlookup set'!$A$1:$R$1200,7,FALSE)),"")</f>
        <v/>
      </c>
      <c r="G745" t="str">
        <f>IFERROR(IF(VLOOKUP('Xlookup set'!$S745,'Xlookup set'!$A$1:$R$1200,8,FALSE)=0,"",VLOOKUP('Xlookup set'!$S745,'Xlookup set'!$A$1:$R$1200,8,FALSE)),"")</f>
        <v/>
      </c>
      <c r="H745" s="89" t="str">
        <f>IFERROR(IF(VLOOKUP('Xlookup set'!$S745,'Xlookup set'!$A$1:$R$1200,9,FALSE)=0,"",VLOOKUP('Xlookup set'!$S745,'Xlookup set'!$A$1:$R$1200,9,FALSE)),"")</f>
        <v/>
      </c>
      <c r="I745" t="str">
        <f>IFERROR(IF(VLOOKUP('Xlookup set'!$S745,'Xlookup set'!$A$1:$R$1200,10,FALSE)=0,"",VLOOKUP('Xlookup set'!$S745,'Xlookup set'!$A$1:$R$1200,10,FALSE)),"")</f>
        <v/>
      </c>
      <c r="J745" t="str">
        <f>IFERROR(IF(VLOOKUP('Xlookup set'!$S745,'Xlookup set'!$A$1:$R$1200,11,FALSE)=0,"",VLOOKUP('Xlookup set'!$S745,'Xlookup set'!$A$1:$R$1200,11,FALSE)),"")</f>
        <v/>
      </c>
      <c r="K745" t="str">
        <f>IFERROR(IF(VLOOKUP('Xlookup set'!$S745,'Xlookup set'!$A$1:$R$1200,12,FALSE)=0,"",VLOOKUP('Xlookup set'!$S745,'Xlookup set'!$A$1:$R$1200,12,FALSE)),"")</f>
        <v/>
      </c>
      <c r="L745" t="str">
        <f>IFERROR(IF(VLOOKUP('Xlookup set'!$S745,'Xlookup set'!$A$1:$R$1200,13,FALSE)=0,"",VLOOKUP('Xlookup set'!$S745,'Xlookup set'!$A$1:$R$1200,13,FALSE)),"")</f>
        <v/>
      </c>
      <c r="M745" t="str">
        <f>IFERROR(IF(VLOOKUP('Xlookup set'!$S745,'Xlookup set'!$A$1:$R$1200,14,FALSE)=0,"",VLOOKUP('Xlookup set'!$S745,'Xlookup set'!$A$1:$R$1200,14,FALSE)),"")</f>
        <v/>
      </c>
      <c r="N745" t="str">
        <f>IFERROR(IF(VLOOKUP('Xlookup set'!$S745,'Xlookup set'!$A$1:$R$1200,15,FALSE)=0,"",VLOOKUP('Xlookup set'!$S745,'Xlookup set'!$A$1:$R$1200,15,FALSE)),"")</f>
        <v/>
      </c>
      <c r="O745" t="str">
        <f>IFERROR(IF(VLOOKUP('Xlookup set'!$S745,'Xlookup set'!$A$1:$R$1200,16,FALSE)=0,"",VLOOKUP('Xlookup set'!$S745,'Xlookup set'!$A$1:$R$1200,16,FALSE)),"")</f>
        <v/>
      </c>
      <c r="P745" t="str">
        <f t="array" aca="1" ref="P745" ca="1">IFERROR(Y2IF(VLOOKUP('Xlookup set'!$S745,'Xlookup set'!$A$1:$R$1200,17,FALSE)=0,"",VLOOKUP('Xlookup set'!$S745,'Xlookup set'!$A$1:$R$1200,17,FALSE)),"")</f>
        <v/>
      </c>
      <c r="Q745" t="str">
        <f>IFERROR(IF(VLOOKUP('Xlookup set'!$S745,'Xlookup set'!$A$1:$R$1200,18,FALSE)=0,"",VLOOKUP('Xlookup set'!$S745,'Xlookup set'!$A$1:$R$1200,18,FALSE)),"")</f>
        <v/>
      </c>
    </row>
    <row r="746" spans="1:17">
      <c r="A746" t="str">
        <f>IFERROR(VLOOKUP('Xlookup set'!$S746,'Xlookup set'!$A$1:$R$1200,2,FALSE),"")</f>
        <v/>
      </c>
      <c r="B746" t="str">
        <f>IF(I746&lt;&gt;"",ドッグキャリー!$I$2,"")</f>
        <v/>
      </c>
      <c r="C746" t="str">
        <f t="shared" si="26"/>
        <v/>
      </c>
      <c r="D746" t="str">
        <f t="shared" si="27"/>
        <v/>
      </c>
      <c r="E746" t="str">
        <f>IFERROR(IF(VLOOKUP('Xlookup set'!$S746,'Xlookup set'!$A$1:$R$1200,6,FALSE)=0,"",VLOOKUP('Xlookup set'!$S746,'Xlookup set'!$A$1:$R$1200,6,FALSE)),"")</f>
        <v/>
      </c>
      <c r="F746" t="str">
        <f t="array" aca="1" ref="F746" ca="1">IFERROR(F(VLOOKUP('Xlookup set'!$S746,'Xlookup set'!$A$1:$R$1200,7,FALSE)=0,"",VLOOKUP('Xlookup set'!$S746,'Xlookup set'!$A$1:$R$1200,7,FALSE)),"")</f>
        <v/>
      </c>
      <c r="G746" t="str">
        <f>IFERROR(IF(VLOOKUP('Xlookup set'!$S746,'Xlookup set'!$A$1:$R$1200,8,FALSE)=0,"",VLOOKUP('Xlookup set'!$S746,'Xlookup set'!$A$1:$R$1200,8,FALSE)),"")</f>
        <v/>
      </c>
      <c r="H746" s="89" t="str">
        <f>IFERROR(IF(VLOOKUP('Xlookup set'!$S746,'Xlookup set'!$A$1:$R$1200,9,FALSE)=0,"",VLOOKUP('Xlookup set'!$S746,'Xlookup set'!$A$1:$R$1200,9,FALSE)),"")</f>
        <v/>
      </c>
      <c r="I746" t="str">
        <f>IFERROR(IF(VLOOKUP('Xlookup set'!$S746,'Xlookup set'!$A$1:$R$1200,10,FALSE)=0,"",VLOOKUP('Xlookup set'!$S746,'Xlookup set'!$A$1:$R$1200,10,FALSE)),"")</f>
        <v/>
      </c>
      <c r="J746" t="str">
        <f>IFERROR(IF(VLOOKUP('Xlookup set'!$S746,'Xlookup set'!$A$1:$R$1200,11,FALSE)=0,"",VLOOKUP('Xlookup set'!$S746,'Xlookup set'!$A$1:$R$1200,11,FALSE)),"")</f>
        <v/>
      </c>
      <c r="K746" t="str">
        <f>IFERROR(IF(VLOOKUP('Xlookup set'!$S746,'Xlookup set'!$A$1:$R$1200,12,FALSE)=0,"",VLOOKUP('Xlookup set'!$S746,'Xlookup set'!$A$1:$R$1200,12,FALSE)),"")</f>
        <v/>
      </c>
      <c r="L746" t="str">
        <f>IFERROR(IF(VLOOKUP('Xlookup set'!$S746,'Xlookup set'!$A$1:$R$1200,13,FALSE)=0,"",VLOOKUP('Xlookup set'!$S746,'Xlookup set'!$A$1:$R$1200,13,FALSE)),"")</f>
        <v/>
      </c>
      <c r="M746" t="str">
        <f>IFERROR(IF(VLOOKUP('Xlookup set'!$S746,'Xlookup set'!$A$1:$R$1200,14,FALSE)=0,"",VLOOKUP('Xlookup set'!$S746,'Xlookup set'!$A$1:$R$1200,14,FALSE)),"")</f>
        <v/>
      </c>
      <c r="N746" t="str">
        <f>IFERROR(IF(VLOOKUP('Xlookup set'!$S746,'Xlookup set'!$A$1:$R$1200,15,FALSE)=0,"",VLOOKUP('Xlookup set'!$S746,'Xlookup set'!$A$1:$R$1200,15,FALSE)),"")</f>
        <v/>
      </c>
      <c r="O746" t="str">
        <f>IFERROR(IF(VLOOKUP('Xlookup set'!$S746,'Xlookup set'!$A$1:$R$1200,16,FALSE)=0,"",VLOOKUP('Xlookup set'!$S746,'Xlookup set'!$A$1:$R$1200,16,FALSE)),"")</f>
        <v/>
      </c>
      <c r="P746" t="str">
        <f t="array" aca="1" ref="P746" ca="1">IFERROR(Y2IF(VLOOKUP('Xlookup set'!$S746,'Xlookup set'!$A$1:$R$1200,17,FALSE)=0,"",VLOOKUP('Xlookup set'!$S746,'Xlookup set'!$A$1:$R$1200,17,FALSE)),"")</f>
        <v/>
      </c>
      <c r="Q746" t="str">
        <f>IFERROR(IF(VLOOKUP('Xlookup set'!$S746,'Xlookup set'!$A$1:$R$1200,18,FALSE)=0,"",VLOOKUP('Xlookup set'!$S746,'Xlookup set'!$A$1:$R$1200,18,FALSE)),"")</f>
        <v/>
      </c>
    </row>
    <row r="747" spans="1:17">
      <c r="A747" t="str">
        <f>IFERROR(VLOOKUP('Xlookup set'!$S747,'Xlookup set'!$A$1:$R$1200,2,FALSE),"")</f>
        <v/>
      </c>
      <c r="B747" t="str">
        <f>IF(I747&lt;&gt;"",ドッグキャリー!$I$2,"")</f>
        <v/>
      </c>
      <c r="C747" t="str">
        <f t="shared" si="26"/>
        <v/>
      </c>
      <c r="D747" t="str">
        <f t="shared" si="27"/>
        <v/>
      </c>
      <c r="E747" t="str">
        <f>IFERROR(IF(VLOOKUP('Xlookup set'!$S747,'Xlookup set'!$A$1:$R$1200,6,FALSE)=0,"",VLOOKUP('Xlookup set'!$S747,'Xlookup set'!$A$1:$R$1200,6,FALSE)),"")</f>
        <v/>
      </c>
      <c r="F747" t="str">
        <f t="array" aca="1" ref="F747" ca="1">IFERROR(F(VLOOKUP('Xlookup set'!$S747,'Xlookup set'!$A$1:$R$1200,7,FALSE)=0,"",VLOOKUP('Xlookup set'!$S747,'Xlookup set'!$A$1:$R$1200,7,FALSE)),"")</f>
        <v/>
      </c>
      <c r="G747" t="str">
        <f>IFERROR(IF(VLOOKUP('Xlookup set'!$S747,'Xlookup set'!$A$1:$R$1200,8,FALSE)=0,"",VLOOKUP('Xlookup set'!$S747,'Xlookup set'!$A$1:$R$1200,8,FALSE)),"")</f>
        <v/>
      </c>
      <c r="H747" s="89" t="str">
        <f>IFERROR(IF(VLOOKUP('Xlookup set'!$S747,'Xlookup set'!$A$1:$R$1200,9,FALSE)=0,"",VLOOKUP('Xlookup set'!$S747,'Xlookup set'!$A$1:$R$1200,9,FALSE)),"")</f>
        <v/>
      </c>
      <c r="I747" t="str">
        <f>IFERROR(IF(VLOOKUP('Xlookup set'!$S747,'Xlookup set'!$A$1:$R$1200,10,FALSE)=0,"",VLOOKUP('Xlookup set'!$S747,'Xlookup set'!$A$1:$R$1200,10,FALSE)),"")</f>
        <v/>
      </c>
      <c r="J747" t="str">
        <f>IFERROR(IF(VLOOKUP('Xlookup set'!$S747,'Xlookup set'!$A$1:$R$1200,11,FALSE)=0,"",VLOOKUP('Xlookup set'!$S747,'Xlookup set'!$A$1:$R$1200,11,FALSE)),"")</f>
        <v/>
      </c>
      <c r="K747" t="str">
        <f>IFERROR(IF(VLOOKUP('Xlookup set'!$S747,'Xlookup set'!$A$1:$R$1200,12,FALSE)=0,"",VLOOKUP('Xlookup set'!$S747,'Xlookup set'!$A$1:$R$1200,12,FALSE)),"")</f>
        <v/>
      </c>
      <c r="L747" t="str">
        <f>IFERROR(IF(VLOOKUP('Xlookup set'!$S747,'Xlookup set'!$A$1:$R$1200,13,FALSE)=0,"",VLOOKUP('Xlookup set'!$S747,'Xlookup set'!$A$1:$R$1200,13,FALSE)),"")</f>
        <v/>
      </c>
      <c r="M747" t="str">
        <f>IFERROR(IF(VLOOKUP('Xlookup set'!$S747,'Xlookup set'!$A$1:$R$1200,14,FALSE)=0,"",VLOOKUP('Xlookup set'!$S747,'Xlookup set'!$A$1:$R$1200,14,FALSE)),"")</f>
        <v/>
      </c>
      <c r="N747" t="str">
        <f>IFERROR(IF(VLOOKUP('Xlookup set'!$S747,'Xlookup set'!$A$1:$R$1200,15,FALSE)=0,"",VLOOKUP('Xlookup set'!$S747,'Xlookup set'!$A$1:$R$1200,15,FALSE)),"")</f>
        <v/>
      </c>
      <c r="O747" t="str">
        <f>IFERROR(IF(VLOOKUP('Xlookup set'!$S747,'Xlookup set'!$A$1:$R$1200,16,FALSE)=0,"",VLOOKUP('Xlookup set'!$S747,'Xlookup set'!$A$1:$R$1200,16,FALSE)),"")</f>
        <v/>
      </c>
      <c r="P747" t="str">
        <f t="array" aca="1" ref="P747" ca="1">IFERROR(Y2IF(VLOOKUP('Xlookup set'!$S747,'Xlookup set'!$A$1:$R$1200,17,FALSE)=0,"",VLOOKUP('Xlookup set'!$S747,'Xlookup set'!$A$1:$R$1200,17,FALSE)),"")</f>
        <v/>
      </c>
      <c r="Q747" t="str">
        <f>IFERROR(IF(VLOOKUP('Xlookup set'!$S747,'Xlookup set'!$A$1:$R$1200,18,FALSE)=0,"",VLOOKUP('Xlookup set'!$S747,'Xlookup set'!$A$1:$R$1200,18,FALSE)),"")</f>
        <v/>
      </c>
    </row>
    <row r="748" spans="1:17">
      <c r="A748" t="str">
        <f>IFERROR(VLOOKUP('Xlookup set'!$S748,'Xlookup set'!$A$1:$R$1200,2,FALSE),"")</f>
        <v/>
      </c>
      <c r="B748" t="str">
        <f>IF(I748&lt;&gt;"",ドッグキャリー!$I$2,"")</f>
        <v/>
      </c>
      <c r="C748" t="str">
        <f t="shared" si="26"/>
        <v/>
      </c>
      <c r="D748" t="str">
        <f t="shared" si="27"/>
        <v/>
      </c>
      <c r="E748" t="str">
        <f>IFERROR(IF(VLOOKUP('Xlookup set'!$S748,'Xlookup set'!$A$1:$R$1200,6,FALSE)=0,"",VLOOKUP('Xlookup set'!$S748,'Xlookup set'!$A$1:$R$1200,6,FALSE)),"")</f>
        <v/>
      </c>
      <c r="F748" t="str">
        <f t="array" aca="1" ref="F748" ca="1">IFERROR(F(VLOOKUP('Xlookup set'!$S748,'Xlookup set'!$A$1:$R$1200,7,FALSE)=0,"",VLOOKUP('Xlookup set'!$S748,'Xlookup set'!$A$1:$R$1200,7,FALSE)),"")</f>
        <v/>
      </c>
      <c r="G748" t="str">
        <f>IFERROR(IF(VLOOKUP('Xlookup set'!$S748,'Xlookup set'!$A$1:$R$1200,8,FALSE)=0,"",VLOOKUP('Xlookup set'!$S748,'Xlookup set'!$A$1:$R$1200,8,FALSE)),"")</f>
        <v/>
      </c>
      <c r="H748" s="89" t="str">
        <f>IFERROR(IF(VLOOKUP('Xlookup set'!$S748,'Xlookup set'!$A$1:$R$1200,9,FALSE)=0,"",VLOOKUP('Xlookup set'!$S748,'Xlookup set'!$A$1:$R$1200,9,FALSE)),"")</f>
        <v/>
      </c>
      <c r="I748" t="str">
        <f>IFERROR(IF(VLOOKUP('Xlookup set'!$S748,'Xlookup set'!$A$1:$R$1200,10,FALSE)=0,"",VLOOKUP('Xlookup set'!$S748,'Xlookup set'!$A$1:$R$1200,10,FALSE)),"")</f>
        <v/>
      </c>
      <c r="J748" t="str">
        <f>IFERROR(IF(VLOOKUP('Xlookup set'!$S748,'Xlookup set'!$A$1:$R$1200,11,FALSE)=0,"",VLOOKUP('Xlookup set'!$S748,'Xlookup set'!$A$1:$R$1200,11,FALSE)),"")</f>
        <v/>
      </c>
      <c r="K748" t="str">
        <f>IFERROR(IF(VLOOKUP('Xlookup set'!$S748,'Xlookup set'!$A$1:$R$1200,12,FALSE)=0,"",VLOOKUP('Xlookup set'!$S748,'Xlookup set'!$A$1:$R$1200,12,FALSE)),"")</f>
        <v/>
      </c>
      <c r="L748" t="str">
        <f>IFERROR(IF(VLOOKUP('Xlookup set'!$S748,'Xlookup set'!$A$1:$R$1200,13,FALSE)=0,"",VLOOKUP('Xlookup set'!$S748,'Xlookup set'!$A$1:$R$1200,13,FALSE)),"")</f>
        <v/>
      </c>
      <c r="M748" t="str">
        <f>IFERROR(IF(VLOOKUP('Xlookup set'!$S748,'Xlookup set'!$A$1:$R$1200,14,FALSE)=0,"",VLOOKUP('Xlookup set'!$S748,'Xlookup set'!$A$1:$R$1200,14,FALSE)),"")</f>
        <v/>
      </c>
      <c r="N748" t="str">
        <f>IFERROR(IF(VLOOKUP('Xlookup set'!$S748,'Xlookup set'!$A$1:$R$1200,15,FALSE)=0,"",VLOOKUP('Xlookup set'!$S748,'Xlookup set'!$A$1:$R$1200,15,FALSE)),"")</f>
        <v/>
      </c>
      <c r="O748" t="str">
        <f>IFERROR(IF(VLOOKUP('Xlookup set'!$S748,'Xlookup set'!$A$1:$R$1200,16,FALSE)=0,"",VLOOKUP('Xlookup set'!$S748,'Xlookup set'!$A$1:$R$1200,16,FALSE)),"")</f>
        <v/>
      </c>
      <c r="P748" t="str">
        <f t="array" aca="1" ref="P748" ca="1">IFERROR(Y2IF(VLOOKUP('Xlookup set'!$S748,'Xlookup set'!$A$1:$R$1200,17,FALSE)=0,"",VLOOKUP('Xlookup set'!$S748,'Xlookup set'!$A$1:$R$1200,17,FALSE)),"")</f>
        <v/>
      </c>
      <c r="Q748" t="str">
        <f>IFERROR(IF(VLOOKUP('Xlookup set'!$S748,'Xlookup set'!$A$1:$R$1200,18,FALSE)=0,"",VLOOKUP('Xlookup set'!$S748,'Xlookup set'!$A$1:$R$1200,18,FALSE)),"")</f>
        <v/>
      </c>
    </row>
    <row r="749" spans="1:17">
      <c r="A749" t="str">
        <f>IFERROR(VLOOKUP('Xlookup set'!$S749,'Xlookup set'!$A$1:$R$1200,2,FALSE),"")</f>
        <v/>
      </c>
      <c r="B749" t="str">
        <f>IF(I749&lt;&gt;"",ドッグキャリー!$I$2,"")</f>
        <v/>
      </c>
      <c r="C749" t="str">
        <f t="shared" si="26"/>
        <v/>
      </c>
      <c r="D749" t="str">
        <f t="shared" si="27"/>
        <v/>
      </c>
      <c r="E749" t="str">
        <f>IFERROR(IF(VLOOKUP('Xlookup set'!$S749,'Xlookup set'!$A$1:$R$1200,6,FALSE)=0,"",VLOOKUP('Xlookup set'!$S749,'Xlookup set'!$A$1:$R$1200,6,FALSE)),"")</f>
        <v/>
      </c>
      <c r="F749" t="str">
        <f t="array" aca="1" ref="F749" ca="1">IFERROR(F(VLOOKUP('Xlookup set'!$S749,'Xlookup set'!$A$1:$R$1200,7,FALSE)=0,"",VLOOKUP('Xlookup set'!$S749,'Xlookup set'!$A$1:$R$1200,7,FALSE)),"")</f>
        <v/>
      </c>
      <c r="G749" t="str">
        <f>IFERROR(IF(VLOOKUP('Xlookup set'!$S749,'Xlookup set'!$A$1:$R$1200,8,FALSE)=0,"",VLOOKUP('Xlookup set'!$S749,'Xlookup set'!$A$1:$R$1200,8,FALSE)),"")</f>
        <v/>
      </c>
      <c r="H749" s="89" t="str">
        <f>IFERROR(IF(VLOOKUP('Xlookup set'!$S749,'Xlookup set'!$A$1:$R$1200,9,FALSE)=0,"",VLOOKUP('Xlookup set'!$S749,'Xlookup set'!$A$1:$R$1200,9,FALSE)),"")</f>
        <v/>
      </c>
      <c r="I749" t="str">
        <f>IFERROR(IF(VLOOKUP('Xlookup set'!$S749,'Xlookup set'!$A$1:$R$1200,10,FALSE)=0,"",VLOOKUP('Xlookup set'!$S749,'Xlookup set'!$A$1:$R$1200,10,FALSE)),"")</f>
        <v/>
      </c>
      <c r="J749" t="str">
        <f>IFERROR(IF(VLOOKUP('Xlookup set'!$S749,'Xlookup set'!$A$1:$R$1200,11,FALSE)=0,"",VLOOKUP('Xlookup set'!$S749,'Xlookup set'!$A$1:$R$1200,11,FALSE)),"")</f>
        <v/>
      </c>
      <c r="K749" t="str">
        <f>IFERROR(IF(VLOOKUP('Xlookup set'!$S749,'Xlookup set'!$A$1:$R$1200,12,FALSE)=0,"",VLOOKUP('Xlookup set'!$S749,'Xlookup set'!$A$1:$R$1200,12,FALSE)),"")</f>
        <v/>
      </c>
      <c r="L749" t="str">
        <f>IFERROR(IF(VLOOKUP('Xlookup set'!$S749,'Xlookup set'!$A$1:$R$1200,13,FALSE)=0,"",VLOOKUP('Xlookup set'!$S749,'Xlookup set'!$A$1:$R$1200,13,FALSE)),"")</f>
        <v/>
      </c>
      <c r="M749" t="str">
        <f>IFERROR(IF(VLOOKUP('Xlookup set'!$S749,'Xlookup set'!$A$1:$R$1200,14,FALSE)=0,"",VLOOKUP('Xlookup set'!$S749,'Xlookup set'!$A$1:$R$1200,14,FALSE)),"")</f>
        <v/>
      </c>
      <c r="N749" t="str">
        <f>IFERROR(IF(VLOOKUP('Xlookup set'!$S749,'Xlookup set'!$A$1:$R$1200,15,FALSE)=0,"",VLOOKUP('Xlookup set'!$S749,'Xlookup set'!$A$1:$R$1200,15,FALSE)),"")</f>
        <v/>
      </c>
      <c r="O749" t="str">
        <f>IFERROR(IF(VLOOKUP('Xlookup set'!$S749,'Xlookup set'!$A$1:$R$1200,16,FALSE)=0,"",VLOOKUP('Xlookup set'!$S749,'Xlookup set'!$A$1:$R$1200,16,FALSE)),"")</f>
        <v/>
      </c>
      <c r="P749" t="str">
        <f t="array" aca="1" ref="P749" ca="1">IFERROR(Y2IF(VLOOKUP('Xlookup set'!$S749,'Xlookup set'!$A$1:$R$1200,17,FALSE)=0,"",VLOOKUP('Xlookup set'!$S749,'Xlookup set'!$A$1:$R$1200,17,FALSE)),"")</f>
        <v/>
      </c>
      <c r="Q749" t="str">
        <f>IFERROR(IF(VLOOKUP('Xlookup set'!$S749,'Xlookup set'!$A$1:$R$1200,18,FALSE)=0,"",VLOOKUP('Xlookup set'!$S749,'Xlookup set'!$A$1:$R$1200,18,FALSE)),"")</f>
        <v/>
      </c>
    </row>
    <row r="750" spans="1:17">
      <c r="A750" t="str">
        <f>IFERROR(VLOOKUP('Xlookup set'!$S750,'Xlookup set'!$A$1:$R$1200,2,FALSE),"")</f>
        <v/>
      </c>
      <c r="B750" t="str">
        <f>IF(I750&lt;&gt;"",ドッグキャリー!$I$2,"")</f>
        <v/>
      </c>
      <c r="C750" t="str">
        <f t="shared" si="26"/>
        <v/>
      </c>
      <c r="D750" t="str">
        <f t="shared" si="27"/>
        <v/>
      </c>
      <c r="E750" t="str">
        <f>IFERROR(IF(VLOOKUP('Xlookup set'!$S750,'Xlookup set'!$A$1:$R$1200,6,FALSE)=0,"",VLOOKUP('Xlookup set'!$S750,'Xlookup set'!$A$1:$R$1200,6,FALSE)),"")</f>
        <v/>
      </c>
      <c r="F750" t="str">
        <f t="array" aca="1" ref="F750" ca="1">IFERROR(F(VLOOKUP('Xlookup set'!$S750,'Xlookup set'!$A$1:$R$1200,7,FALSE)=0,"",VLOOKUP('Xlookup set'!$S750,'Xlookup set'!$A$1:$R$1200,7,FALSE)),"")</f>
        <v/>
      </c>
      <c r="G750" t="str">
        <f>IFERROR(IF(VLOOKUP('Xlookup set'!$S750,'Xlookup set'!$A$1:$R$1200,8,FALSE)=0,"",VLOOKUP('Xlookup set'!$S750,'Xlookup set'!$A$1:$R$1200,8,FALSE)),"")</f>
        <v/>
      </c>
      <c r="H750" s="89" t="str">
        <f>IFERROR(IF(VLOOKUP('Xlookup set'!$S750,'Xlookup set'!$A$1:$R$1200,9,FALSE)=0,"",VLOOKUP('Xlookup set'!$S750,'Xlookup set'!$A$1:$R$1200,9,FALSE)),"")</f>
        <v/>
      </c>
      <c r="I750" t="str">
        <f>IFERROR(IF(VLOOKUP('Xlookup set'!$S750,'Xlookup set'!$A$1:$R$1200,10,FALSE)=0,"",VLOOKUP('Xlookup set'!$S750,'Xlookup set'!$A$1:$R$1200,10,FALSE)),"")</f>
        <v/>
      </c>
      <c r="J750" t="str">
        <f>IFERROR(IF(VLOOKUP('Xlookup set'!$S750,'Xlookup set'!$A$1:$R$1200,11,FALSE)=0,"",VLOOKUP('Xlookup set'!$S750,'Xlookup set'!$A$1:$R$1200,11,FALSE)),"")</f>
        <v/>
      </c>
      <c r="K750" t="str">
        <f>IFERROR(IF(VLOOKUP('Xlookup set'!$S750,'Xlookup set'!$A$1:$R$1200,12,FALSE)=0,"",VLOOKUP('Xlookup set'!$S750,'Xlookup set'!$A$1:$R$1200,12,FALSE)),"")</f>
        <v/>
      </c>
      <c r="L750" t="str">
        <f>IFERROR(IF(VLOOKUP('Xlookup set'!$S750,'Xlookup set'!$A$1:$R$1200,13,FALSE)=0,"",VLOOKUP('Xlookup set'!$S750,'Xlookup set'!$A$1:$R$1200,13,FALSE)),"")</f>
        <v/>
      </c>
      <c r="M750" t="str">
        <f>IFERROR(IF(VLOOKUP('Xlookup set'!$S750,'Xlookup set'!$A$1:$R$1200,14,FALSE)=0,"",VLOOKUP('Xlookup set'!$S750,'Xlookup set'!$A$1:$R$1200,14,FALSE)),"")</f>
        <v/>
      </c>
      <c r="N750" t="str">
        <f>IFERROR(IF(VLOOKUP('Xlookup set'!$S750,'Xlookup set'!$A$1:$R$1200,15,FALSE)=0,"",VLOOKUP('Xlookup set'!$S750,'Xlookup set'!$A$1:$R$1200,15,FALSE)),"")</f>
        <v/>
      </c>
      <c r="O750" t="str">
        <f>IFERROR(IF(VLOOKUP('Xlookup set'!$S750,'Xlookup set'!$A$1:$R$1200,16,FALSE)=0,"",VLOOKUP('Xlookup set'!$S750,'Xlookup set'!$A$1:$R$1200,16,FALSE)),"")</f>
        <v/>
      </c>
      <c r="P750" t="str">
        <f t="array" aca="1" ref="P750" ca="1">IFERROR(Y2IF(VLOOKUP('Xlookup set'!$S750,'Xlookup set'!$A$1:$R$1200,17,FALSE)=0,"",VLOOKUP('Xlookup set'!$S750,'Xlookup set'!$A$1:$R$1200,17,FALSE)),"")</f>
        <v/>
      </c>
      <c r="Q750" t="str">
        <f>IFERROR(IF(VLOOKUP('Xlookup set'!$S750,'Xlookup set'!$A$1:$R$1200,18,FALSE)=0,"",VLOOKUP('Xlookup set'!$S750,'Xlookup set'!$A$1:$R$1200,18,FALSE)),"")</f>
        <v/>
      </c>
    </row>
    <row r="751" spans="1:17">
      <c r="A751" t="str">
        <f>IFERROR(VLOOKUP('Xlookup set'!$S751,'Xlookup set'!$A$1:$R$1200,2,FALSE),"")</f>
        <v/>
      </c>
      <c r="B751" t="str">
        <f>IF(I751&lt;&gt;"",ドッグキャリー!$I$2,"")</f>
        <v/>
      </c>
      <c r="C751" t="str">
        <f t="shared" si="26"/>
        <v/>
      </c>
      <c r="D751" t="str">
        <f t="shared" si="27"/>
        <v/>
      </c>
      <c r="E751" t="str">
        <f>IFERROR(IF(VLOOKUP('Xlookup set'!$S751,'Xlookup set'!$A$1:$R$1200,6,FALSE)=0,"",VLOOKUP('Xlookup set'!$S751,'Xlookup set'!$A$1:$R$1200,6,FALSE)),"")</f>
        <v/>
      </c>
      <c r="F751" t="str">
        <f t="array" aca="1" ref="F751" ca="1">IFERROR(F(VLOOKUP('Xlookup set'!$S751,'Xlookup set'!$A$1:$R$1200,7,FALSE)=0,"",VLOOKUP('Xlookup set'!$S751,'Xlookup set'!$A$1:$R$1200,7,FALSE)),"")</f>
        <v/>
      </c>
      <c r="G751" t="str">
        <f>IFERROR(IF(VLOOKUP('Xlookup set'!$S751,'Xlookup set'!$A$1:$R$1200,8,FALSE)=0,"",VLOOKUP('Xlookup set'!$S751,'Xlookup set'!$A$1:$R$1200,8,FALSE)),"")</f>
        <v/>
      </c>
      <c r="H751" s="89" t="str">
        <f>IFERROR(IF(VLOOKUP('Xlookup set'!$S751,'Xlookup set'!$A$1:$R$1200,9,FALSE)=0,"",VLOOKUP('Xlookup set'!$S751,'Xlookup set'!$A$1:$R$1200,9,FALSE)),"")</f>
        <v/>
      </c>
      <c r="I751" t="str">
        <f>IFERROR(IF(VLOOKUP('Xlookup set'!$S751,'Xlookup set'!$A$1:$R$1200,10,FALSE)=0,"",VLOOKUP('Xlookup set'!$S751,'Xlookup set'!$A$1:$R$1200,10,FALSE)),"")</f>
        <v/>
      </c>
      <c r="J751" t="str">
        <f>IFERROR(IF(VLOOKUP('Xlookup set'!$S751,'Xlookup set'!$A$1:$R$1200,11,FALSE)=0,"",VLOOKUP('Xlookup set'!$S751,'Xlookup set'!$A$1:$R$1200,11,FALSE)),"")</f>
        <v/>
      </c>
      <c r="K751" t="str">
        <f>IFERROR(IF(VLOOKUP('Xlookup set'!$S751,'Xlookup set'!$A$1:$R$1200,12,FALSE)=0,"",VLOOKUP('Xlookup set'!$S751,'Xlookup set'!$A$1:$R$1200,12,FALSE)),"")</f>
        <v/>
      </c>
      <c r="L751" t="str">
        <f>IFERROR(IF(VLOOKUP('Xlookup set'!$S751,'Xlookup set'!$A$1:$R$1200,13,FALSE)=0,"",VLOOKUP('Xlookup set'!$S751,'Xlookup set'!$A$1:$R$1200,13,FALSE)),"")</f>
        <v/>
      </c>
      <c r="M751" t="str">
        <f>IFERROR(IF(VLOOKUP('Xlookup set'!$S751,'Xlookup set'!$A$1:$R$1200,14,FALSE)=0,"",VLOOKUP('Xlookup set'!$S751,'Xlookup set'!$A$1:$R$1200,14,FALSE)),"")</f>
        <v/>
      </c>
      <c r="N751" t="str">
        <f>IFERROR(IF(VLOOKUP('Xlookup set'!$S751,'Xlookup set'!$A$1:$R$1200,15,FALSE)=0,"",VLOOKUP('Xlookup set'!$S751,'Xlookup set'!$A$1:$R$1200,15,FALSE)),"")</f>
        <v/>
      </c>
      <c r="O751" t="str">
        <f>IFERROR(IF(VLOOKUP('Xlookup set'!$S751,'Xlookup set'!$A$1:$R$1200,16,FALSE)=0,"",VLOOKUP('Xlookup set'!$S751,'Xlookup set'!$A$1:$R$1200,16,FALSE)),"")</f>
        <v/>
      </c>
      <c r="P751" t="str">
        <f t="array" aca="1" ref="P751" ca="1">IFERROR(Y2IF(VLOOKUP('Xlookup set'!$S751,'Xlookup set'!$A$1:$R$1200,17,FALSE)=0,"",VLOOKUP('Xlookup set'!$S751,'Xlookup set'!$A$1:$R$1200,17,FALSE)),"")</f>
        <v/>
      </c>
      <c r="Q751" t="str">
        <f>IFERROR(IF(VLOOKUP('Xlookup set'!$S751,'Xlookup set'!$A$1:$R$1200,18,FALSE)=0,"",VLOOKUP('Xlookup set'!$S751,'Xlookup set'!$A$1:$R$1200,18,FALSE)),"")</f>
        <v/>
      </c>
    </row>
    <row r="752" spans="1:17">
      <c r="A752" t="str">
        <f>IFERROR(VLOOKUP('Xlookup set'!$S752,'Xlookup set'!$A$1:$R$1200,2,FALSE),"")</f>
        <v/>
      </c>
      <c r="B752" t="str">
        <f>IF(I752&lt;&gt;"",ドッグキャリー!$I$2,"")</f>
        <v/>
      </c>
      <c r="C752" t="str">
        <f t="shared" si="26"/>
        <v/>
      </c>
      <c r="D752" t="str">
        <f t="shared" si="27"/>
        <v/>
      </c>
      <c r="E752" t="str">
        <f>IFERROR(IF(VLOOKUP('Xlookup set'!$S752,'Xlookup set'!$A$1:$R$1200,6,FALSE)=0,"",VLOOKUP('Xlookup set'!$S752,'Xlookup set'!$A$1:$R$1200,6,FALSE)),"")</f>
        <v/>
      </c>
      <c r="F752" t="str">
        <f t="array" aca="1" ref="F752" ca="1">IFERROR(F(VLOOKUP('Xlookup set'!$S752,'Xlookup set'!$A$1:$R$1200,7,FALSE)=0,"",VLOOKUP('Xlookup set'!$S752,'Xlookup set'!$A$1:$R$1200,7,FALSE)),"")</f>
        <v/>
      </c>
      <c r="G752" t="str">
        <f>IFERROR(IF(VLOOKUP('Xlookup set'!$S752,'Xlookup set'!$A$1:$R$1200,8,FALSE)=0,"",VLOOKUP('Xlookup set'!$S752,'Xlookup set'!$A$1:$R$1200,8,FALSE)),"")</f>
        <v/>
      </c>
      <c r="H752" s="89" t="str">
        <f>IFERROR(IF(VLOOKUP('Xlookup set'!$S752,'Xlookup set'!$A$1:$R$1200,9,FALSE)=0,"",VLOOKUP('Xlookup set'!$S752,'Xlookup set'!$A$1:$R$1200,9,FALSE)),"")</f>
        <v/>
      </c>
      <c r="I752" t="str">
        <f>IFERROR(IF(VLOOKUP('Xlookup set'!$S752,'Xlookup set'!$A$1:$R$1200,10,FALSE)=0,"",VLOOKUP('Xlookup set'!$S752,'Xlookup set'!$A$1:$R$1200,10,FALSE)),"")</f>
        <v/>
      </c>
      <c r="J752" t="str">
        <f>IFERROR(IF(VLOOKUP('Xlookup set'!$S752,'Xlookup set'!$A$1:$R$1200,11,FALSE)=0,"",VLOOKUP('Xlookup set'!$S752,'Xlookup set'!$A$1:$R$1200,11,FALSE)),"")</f>
        <v/>
      </c>
      <c r="K752" t="str">
        <f>IFERROR(IF(VLOOKUP('Xlookup set'!$S752,'Xlookup set'!$A$1:$R$1200,12,FALSE)=0,"",VLOOKUP('Xlookup set'!$S752,'Xlookup set'!$A$1:$R$1200,12,FALSE)),"")</f>
        <v/>
      </c>
      <c r="L752" t="str">
        <f>IFERROR(IF(VLOOKUP('Xlookup set'!$S752,'Xlookup set'!$A$1:$R$1200,13,FALSE)=0,"",VLOOKUP('Xlookup set'!$S752,'Xlookup set'!$A$1:$R$1200,13,FALSE)),"")</f>
        <v/>
      </c>
      <c r="M752" t="str">
        <f>IFERROR(IF(VLOOKUP('Xlookup set'!$S752,'Xlookup set'!$A$1:$R$1200,14,FALSE)=0,"",VLOOKUP('Xlookup set'!$S752,'Xlookup set'!$A$1:$R$1200,14,FALSE)),"")</f>
        <v/>
      </c>
      <c r="N752" t="str">
        <f>IFERROR(IF(VLOOKUP('Xlookup set'!$S752,'Xlookup set'!$A$1:$R$1200,15,FALSE)=0,"",VLOOKUP('Xlookup set'!$S752,'Xlookup set'!$A$1:$R$1200,15,FALSE)),"")</f>
        <v/>
      </c>
      <c r="O752" t="str">
        <f>IFERROR(IF(VLOOKUP('Xlookup set'!$S752,'Xlookup set'!$A$1:$R$1200,16,FALSE)=0,"",VLOOKUP('Xlookup set'!$S752,'Xlookup set'!$A$1:$R$1200,16,FALSE)),"")</f>
        <v/>
      </c>
      <c r="P752" t="str">
        <f t="array" aca="1" ref="P752" ca="1">IFERROR(Y2IF(VLOOKUP('Xlookup set'!$S752,'Xlookup set'!$A$1:$R$1200,17,FALSE)=0,"",VLOOKUP('Xlookup set'!$S752,'Xlookup set'!$A$1:$R$1200,17,FALSE)),"")</f>
        <v/>
      </c>
      <c r="Q752" t="str">
        <f>IFERROR(IF(VLOOKUP('Xlookup set'!$S752,'Xlookup set'!$A$1:$R$1200,18,FALSE)=0,"",VLOOKUP('Xlookup set'!$S752,'Xlookup set'!$A$1:$R$1200,18,FALSE)),"")</f>
        <v/>
      </c>
    </row>
    <row r="753" spans="1:17">
      <c r="A753" t="str">
        <f>IFERROR(VLOOKUP('Xlookup set'!$S753,'Xlookup set'!$A$1:$R$1200,2,FALSE),"")</f>
        <v/>
      </c>
      <c r="B753" t="str">
        <f>IF(I753&lt;&gt;"",ドッグキャリー!$I$2,"")</f>
        <v/>
      </c>
      <c r="C753" t="str">
        <f t="shared" si="26"/>
        <v/>
      </c>
      <c r="D753" t="str">
        <f t="shared" si="27"/>
        <v/>
      </c>
      <c r="E753" t="str">
        <f>IFERROR(IF(VLOOKUP('Xlookup set'!$S753,'Xlookup set'!$A$1:$R$1200,6,FALSE)=0,"",VLOOKUP('Xlookup set'!$S753,'Xlookup set'!$A$1:$R$1200,6,FALSE)),"")</f>
        <v/>
      </c>
      <c r="F753" t="str">
        <f t="array" aca="1" ref="F753" ca="1">IFERROR(F(VLOOKUP('Xlookup set'!$S753,'Xlookup set'!$A$1:$R$1200,7,FALSE)=0,"",VLOOKUP('Xlookup set'!$S753,'Xlookup set'!$A$1:$R$1200,7,FALSE)),"")</f>
        <v/>
      </c>
      <c r="G753" t="str">
        <f>IFERROR(IF(VLOOKUP('Xlookup set'!$S753,'Xlookup set'!$A$1:$R$1200,8,FALSE)=0,"",VLOOKUP('Xlookup set'!$S753,'Xlookup set'!$A$1:$R$1200,8,FALSE)),"")</f>
        <v/>
      </c>
      <c r="H753" s="89" t="str">
        <f>IFERROR(IF(VLOOKUP('Xlookup set'!$S753,'Xlookup set'!$A$1:$R$1200,9,FALSE)=0,"",VLOOKUP('Xlookup set'!$S753,'Xlookup set'!$A$1:$R$1200,9,FALSE)),"")</f>
        <v/>
      </c>
      <c r="I753" t="str">
        <f>IFERROR(IF(VLOOKUP('Xlookup set'!$S753,'Xlookup set'!$A$1:$R$1200,10,FALSE)=0,"",VLOOKUP('Xlookup set'!$S753,'Xlookup set'!$A$1:$R$1200,10,FALSE)),"")</f>
        <v/>
      </c>
      <c r="J753" t="str">
        <f>IFERROR(IF(VLOOKUP('Xlookup set'!$S753,'Xlookup set'!$A$1:$R$1200,11,FALSE)=0,"",VLOOKUP('Xlookup set'!$S753,'Xlookup set'!$A$1:$R$1200,11,FALSE)),"")</f>
        <v/>
      </c>
      <c r="K753" t="str">
        <f>IFERROR(IF(VLOOKUP('Xlookup set'!$S753,'Xlookup set'!$A$1:$R$1200,12,FALSE)=0,"",VLOOKUP('Xlookup set'!$S753,'Xlookup set'!$A$1:$R$1200,12,FALSE)),"")</f>
        <v/>
      </c>
      <c r="L753" t="str">
        <f>IFERROR(IF(VLOOKUP('Xlookup set'!$S753,'Xlookup set'!$A$1:$R$1200,13,FALSE)=0,"",VLOOKUP('Xlookup set'!$S753,'Xlookup set'!$A$1:$R$1200,13,FALSE)),"")</f>
        <v/>
      </c>
      <c r="M753" t="str">
        <f>IFERROR(IF(VLOOKUP('Xlookup set'!$S753,'Xlookup set'!$A$1:$R$1200,14,FALSE)=0,"",VLOOKUP('Xlookup set'!$S753,'Xlookup set'!$A$1:$R$1200,14,FALSE)),"")</f>
        <v/>
      </c>
      <c r="N753" t="str">
        <f>IFERROR(IF(VLOOKUP('Xlookup set'!$S753,'Xlookup set'!$A$1:$R$1200,15,FALSE)=0,"",VLOOKUP('Xlookup set'!$S753,'Xlookup set'!$A$1:$R$1200,15,FALSE)),"")</f>
        <v/>
      </c>
      <c r="O753" t="str">
        <f>IFERROR(IF(VLOOKUP('Xlookup set'!$S753,'Xlookup set'!$A$1:$R$1200,16,FALSE)=0,"",VLOOKUP('Xlookup set'!$S753,'Xlookup set'!$A$1:$R$1200,16,FALSE)),"")</f>
        <v/>
      </c>
      <c r="P753" t="str">
        <f t="array" aca="1" ref="P753" ca="1">IFERROR(Y2IF(VLOOKUP('Xlookup set'!$S753,'Xlookup set'!$A$1:$R$1200,17,FALSE)=0,"",VLOOKUP('Xlookup set'!$S753,'Xlookup set'!$A$1:$R$1200,17,FALSE)),"")</f>
        <v/>
      </c>
      <c r="Q753" t="str">
        <f>IFERROR(IF(VLOOKUP('Xlookup set'!$S753,'Xlookup set'!$A$1:$R$1200,18,FALSE)=0,"",VLOOKUP('Xlookup set'!$S753,'Xlookup set'!$A$1:$R$1200,18,FALSE)),"")</f>
        <v/>
      </c>
    </row>
    <row r="754" spans="1:17">
      <c r="A754" t="str">
        <f>IFERROR(VLOOKUP('Xlookup set'!$S754,'Xlookup set'!$A$1:$R$1200,2,FALSE),"")</f>
        <v/>
      </c>
      <c r="B754" t="str">
        <f>IF(I754&lt;&gt;"",ドッグキャリー!$I$2,"")</f>
        <v/>
      </c>
      <c r="C754" t="str">
        <f t="shared" si="26"/>
        <v/>
      </c>
      <c r="D754" t="str">
        <f t="shared" si="27"/>
        <v/>
      </c>
      <c r="E754" t="str">
        <f>IFERROR(IF(VLOOKUP('Xlookup set'!$S754,'Xlookup set'!$A$1:$R$1200,6,FALSE)=0,"",VLOOKUP('Xlookup set'!$S754,'Xlookup set'!$A$1:$R$1200,6,FALSE)),"")</f>
        <v/>
      </c>
      <c r="F754" t="str">
        <f t="array" aca="1" ref="F754" ca="1">IFERROR(F(VLOOKUP('Xlookup set'!$S754,'Xlookup set'!$A$1:$R$1200,7,FALSE)=0,"",VLOOKUP('Xlookup set'!$S754,'Xlookup set'!$A$1:$R$1200,7,FALSE)),"")</f>
        <v/>
      </c>
      <c r="G754" t="str">
        <f>IFERROR(IF(VLOOKUP('Xlookup set'!$S754,'Xlookup set'!$A$1:$R$1200,8,FALSE)=0,"",VLOOKUP('Xlookup set'!$S754,'Xlookup set'!$A$1:$R$1200,8,FALSE)),"")</f>
        <v/>
      </c>
      <c r="H754" s="89" t="str">
        <f>IFERROR(IF(VLOOKUP('Xlookup set'!$S754,'Xlookup set'!$A$1:$R$1200,9,FALSE)=0,"",VLOOKUP('Xlookup set'!$S754,'Xlookup set'!$A$1:$R$1200,9,FALSE)),"")</f>
        <v/>
      </c>
      <c r="I754" t="str">
        <f>IFERROR(IF(VLOOKUP('Xlookup set'!$S754,'Xlookup set'!$A$1:$R$1200,10,FALSE)=0,"",VLOOKUP('Xlookup set'!$S754,'Xlookup set'!$A$1:$R$1200,10,FALSE)),"")</f>
        <v/>
      </c>
      <c r="J754" t="str">
        <f>IFERROR(IF(VLOOKUP('Xlookup set'!$S754,'Xlookup set'!$A$1:$R$1200,11,FALSE)=0,"",VLOOKUP('Xlookup set'!$S754,'Xlookup set'!$A$1:$R$1200,11,FALSE)),"")</f>
        <v/>
      </c>
      <c r="K754" t="str">
        <f>IFERROR(IF(VLOOKUP('Xlookup set'!$S754,'Xlookup set'!$A$1:$R$1200,12,FALSE)=0,"",VLOOKUP('Xlookup set'!$S754,'Xlookup set'!$A$1:$R$1200,12,FALSE)),"")</f>
        <v/>
      </c>
      <c r="L754" t="str">
        <f>IFERROR(IF(VLOOKUP('Xlookup set'!$S754,'Xlookup set'!$A$1:$R$1200,13,FALSE)=0,"",VLOOKUP('Xlookup set'!$S754,'Xlookup set'!$A$1:$R$1200,13,FALSE)),"")</f>
        <v/>
      </c>
      <c r="M754" t="str">
        <f>IFERROR(IF(VLOOKUP('Xlookup set'!$S754,'Xlookup set'!$A$1:$R$1200,14,FALSE)=0,"",VLOOKUP('Xlookup set'!$S754,'Xlookup set'!$A$1:$R$1200,14,FALSE)),"")</f>
        <v/>
      </c>
      <c r="N754" t="str">
        <f>IFERROR(IF(VLOOKUP('Xlookup set'!$S754,'Xlookup set'!$A$1:$R$1200,15,FALSE)=0,"",VLOOKUP('Xlookup set'!$S754,'Xlookup set'!$A$1:$R$1200,15,FALSE)),"")</f>
        <v/>
      </c>
      <c r="O754" t="str">
        <f>IFERROR(IF(VLOOKUP('Xlookup set'!$S754,'Xlookup set'!$A$1:$R$1200,16,FALSE)=0,"",VLOOKUP('Xlookup set'!$S754,'Xlookup set'!$A$1:$R$1200,16,FALSE)),"")</f>
        <v/>
      </c>
      <c r="P754" t="str">
        <f t="array" aca="1" ref="P754" ca="1">IFERROR(Y2IF(VLOOKUP('Xlookup set'!$S754,'Xlookup set'!$A$1:$R$1200,17,FALSE)=0,"",VLOOKUP('Xlookup set'!$S754,'Xlookup set'!$A$1:$R$1200,17,FALSE)),"")</f>
        <v/>
      </c>
      <c r="Q754" t="str">
        <f>IFERROR(IF(VLOOKUP('Xlookup set'!$S754,'Xlookup set'!$A$1:$R$1200,18,FALSE)=0,"",VLOOKUP('Xlookup set'!$S754,'Xlookup set'!$A$1:$R$1200,18,FALSE)),"")</f>
        <v/>
      </c>
    </row>
    <row r="755" spans="1:17">
      <c r="A755" t="str">
        <f>IFERROR(VLOOKUP('Xlookup set'!$S755,'Xlookup set'!$A$1:$R$1200,2,FALSE),"")</f>
        <v/>
      </c>
      <c r="B755" t="str">
        <f>IF(I755&lt;&gt;"",ドッグキャリー!$I$2,"")</f>
        <v/>
      </c>
      <c r="C755" t="str">
        <f t="shared" si="26"/>
        <v/>
      </c>
      <c r="D755" t="str">
        <f t="shared" si="27"/>
        <v/>
      </c>
      <c r="E755" t="str">
        <f>IFERROR(IF(VLOOKUP('Xlookup set'!$S755,'Xlookup set'!$A$1:$R$1200,6,FALSE)=0,"",VLOOKUP('Xlookup set'!$S755,'Xlookup set'!$A$1:$R$1200,6,FALSE)),"")</f>
        <v/>
      </c>
      <c r="F755" t="str">
        <f t="array" aca="1" ref="F755" ca="1">IFERROR(F(VLOOKUP('Xlookup set'!$S755,'Xlookup set'!$A$1:$R$1200,7,FALSE)=0,"",VLOOKUP('Xlookup set'!$S755,'Xlookup set'!$A$1:$R$1200,7,FALSE)),"")</f>
        <v/>
      </c>
      <c r="G755" t="str">
        <f>IFERROR(IF(VLOOKUP('Xlookup set'!$S755,'Xlookup set'!$A$1:$R$1200,8,FALSE)=0,"",VLOOKUP('Xlookup set'!$S755,'Xlookup set'!$A$1:$R$1200,8,FALSE)),"")</f>
        <v/>
      </c>
      <c r="H755" s="89" t="str">
        <f>IFERROR(IF(VLOOKUP('Xlookup set'!$S755,'Xlookup set'!$A$1:$R$1200,9,FALSE)=0,"",VLOOKUP('Xlookup set'!$S755,'Xlookup set'!$A$1:$R$1200,9,FALSE)),"")</f>
        <v/>
      </c>
      <c r="I755" t="str">
        <f>IFERROR(IF(VLOOKUP('Xlookup set'!$S755,'Xlookup set'!$A$1:$R$1200,10,FALSE)=0,"",VLOOKUP('Xlookup set'!$S755,'Xlookup set'!$A$1:$R$1200,10,FALSE)),"")</f>
        <v/>
      </c>
      <c r="J755" t="str">
        <f>IFERROR(IF(VLOOKUP('Xlookup set'!$S755,'Xlookup set'!$A$1:$R$1200,11,FALSE)=0,"",VLOOKUP('Xlookup set'!$S755,'Xlookup set'!$A$1:$R$1200,11,FALSE)),"")</f>
        <v/>
      </c>
      <c r="K755" t="str">
        <f>IFERROR(IF(VLOOKUP('Xlookup set'!$S755,'Xlookup set'!$A$1:$R$1200,12,FALSE)=0,"",VLOOKUP('Xlookup set'!$S755,'Xlookup set'!$A$1:$R$1200,12,FALSE)),"")</f>
        <v/>
      </c>
      <c r="L755" t="str">
        <f>IFERROR(IF(VLOOKUP('Xlookup set'!$S755,'Xlookup set'!$A$1:$R$1200,13,FALSE)=0,"",VLOOKUP('Xlookup set'!$S755,'Xlookup set'!$A$1:$R$1200,13,FALSE)),"")</f>
        <v/>
      </c>
      <c r="M755" t="str">
        <f>IFERROR(IF(VLOOKUP('Xlookup set'!$S755,'Xlookup set'!$A$1:$R$1200,14,FALSE)=0,"",VLOOKUP('Xlookup set'!$S755,'Xlookup set'!$A$1:$R$1200,14,FALSE)),"")</f>
        <v/>
      </c>
      <c r="N755" t="str">
        <f>IFERROR(IF(VLOOKUP('Xlookup set'!$S755,'Xlookup set'!$A$1:$R$1200,15,FALSE)=0,"",VLOOKUP('Xlookup set'!$S755,'Xlookup set'!$A$1:$R$1200,15,FALSE)),"")</f>
        <v/>
      </c>
      <c r="O755" t="str">
        <f>IFERROR(IF(VLOOKUP('Xlookup set'!$S755,'Xlookup set'!$A$1:$R$1200,16,FALSE)=0,"",VLOOKUP('Xlookup set'!$S755,'Xlookup set'!$A$1:$R$1200,16,FALSE)),"")</f>
        <v/>
      </c>
      <c r="P755" t="str">
        <f t="array" aca="1" ref="P755" ca="1">IFERROR(Y2IF(VLOOKUP('Xlookup set'!$S755,'Xlookup set'!$A$1:$R$1200,17,FALSE)=0,"",VLOOKUP('Xlookup set'!$S755,'Xlookup set'!$A$1:$R$1200,17,FALSE)),"")</f>
        <v/>
      </c>
      <c r="Q755" t="str">
        <f>IFERROR(IF(VLOOKUP('Xlookup set'!$S755,'Xlookup set'!$A$1:$R$1200,18,FALSE)=0,"",VLOOKUP('Xlookup set'!$S755,'Xlookup set'!$A$1:$R$1200,18,FALSE)),"")</f>
        <v/>
      </c>
    </row>
    <row r="756" spans="1:17">
      <c r="A756" t="str">
        <f>IFERROR(VLOOKUP('Xlookup set'!$S756,'Xlookup set'!$A$1:$R$1200,2,FALSE),"")</f>
        <v/>
      </c>
      <c r="B756" t="str">
        <f>IF(I756&lt;&gt;"",ドッグキャリー!$I$2,"")</f>
        <v/>
      </c>
      <c r="C756" t="str">
        <f t="shared" si="26"/>
        <v/>
      </c>
      <c r="D756" t="str">
        <f t="shared" si="27"/>
        <v/>
      </c>
      <c r="E756" t="str">
        <f>IFERROR(IF(VLOOKUP('Xlookup set'!$S756,'Xlookup set'!$A$1:$R$1200,6,FALSE)=0,"",VLOOKUP('Xlookup set'!$S756,'Xlookup set'!$A$1:$R$1200,6,FALSE)),"")</f>
        <v/>
      </c>
      <c r="F756" t="str">
        <f t="array" aca="1" ref="F756" ca="1">IFERROR(F(VLOOKUP('Xlookup set'!$S756,'Xlookup set'!$A$1:$R$1200,7,FALSE)=0,"",VLOOKUP('Xlookup set'!$S756,'Xlookup set'!$A$1:$R$1200,7,FALSE)),"")</f>
        <v/>
      </c>
      <c r="G756" t="str">
        <f>IFERROR(IF(VLOOKUP('Xlookup set'!$S756,'Xlookup set'!$A$1:$R$1200,8,FALSE)=0,"",VLOOKUP('Xlookup set'!$S756,'Xlookup set'!$A$1:$R$1200,8,FALSE)),"")</f>
        <v/>
      </c>
      <c r="H756" s="89" t="str">
        <f>IFERROR(IF(VLOOKUP('Xlookup set'!$S756,'Xlookup set'!$A$1:$R$1200,9,FALSE)=0,"",VLOOKUP('Xlookup set'!$S756,'Xlookup set'!$A$1:$R$1200,9,FALSE)),"")</f>
        <v/>
      </c>
      <c r="I756" t="str">
        <f>IFERROR(IF(VLOOKUP('Xlookup set'!$S756,'Xlookup set'!$A$1:$R$1200,10,FALSE)=0,"",VLOOKUP('Xlookup set'!$S756,'Xlookup set'!$A$1:$R$1200,10,FALSE)),"")</f>
        <v/>
      </c>
      <c r="J756" t="str">
        <f>IFERROR(IF(VLOOKUP('Xlookup set'!$S756,'Xlookup set'!$A$1:$R$1200,11,FALSE)=0,"",VLOOKUP('Xlookup set'!$S756,'Xlookup set'!$A$1:$R$1200,11,FALSE)),"")</f>
        <v/>
      </c>
      <c r="K756" t="str">
        <f>IFERROR(IF(VLOOKUP('Xlookup set'!$S756,'Xlookup set'!$A$1:$R$1200,12,FALSE)=0,"",VLOOKUP('Xlookup set'!$S756,'Xlookup set'!$A$1:$R$1200,12,FALSE)),"")</f>
        <v/>
      </c>
      <c r="L756" t="str">
        <f>IFERROR(IF(VLOOKUP('Xlookup set'!$S756,'Xlookup set'!$A$1:$R$1200,13,FALSE)=0,"",VLOOKUP('Xlookup set'!$S756,'Xlookup set'!$A$1:$R$1200,13,FALSE)),"")</f>
        <v/>
      </c>
      <c r="M756" t="str">
        <f>IFERROR(IF(VLOOKUP('Xlookup set'!$S756,'Xlookup set'!$A$1:$R$1200,14,FALSE)=0,"",VLOOKUP('Xlookup set'!$S756,'Xlookup set'!$A$1:$R$1200,14,FALSE)),"")</f>
        <v/>
      </c>
      <c r="N756" t="str">
        <f>IFERROR(IF(VLOOKUP('Xlookup set'!$S756,'Xlookup set'!$A$1:$R$1200,15,FALSE)=0,"",VLOOKUP('Xlookup set'!$S756,'Xlookup set'!$A$1:$R$1200,15,FALSE)),"")</f>
        <v/>
      </c>
      <c r="O756" t="str">
        <f>IFERROR(IF(VLOOKUP('Xlookup set'!$S756,'Xlookup set'!$A$1:$R$1200,16,FALSE)=0,"",VLOOKUP('Xlookup set'!$S756,'Xlookup set'!$A$1:$R$1200,16,FALSE)),"")</f>
        <v/>
      </c>
      <c r="P756" t="str">
        <f t="array" aca="1" ref="P756" ca="1">IFERROR(Y2IF(VLOOKUP('Xlookup set'!$S756,'Xlookup set'!$A$1:$R$1200,17,FALSE)=0,"",VLOOKUP('Xlookup set'!$S756,'Xlookup set'!$A$1:$R$1200,17,FALSE)),"")</f>
        <v/>
      </c>
      <c r="Q756" t="str">
        <f>IFERROR(IF(VLOOKUP('Xlookup set'!$S756,'Xlookup set'!$A$1:$R$1200,18,FALSE)=0,"",VLOOKUP('Xlookup set'!$S756,'Xlookup set'!$A$1:$R$1200,18,FALSE)),"")</f>
        <v/>
      </c>
    </row>
    <row r="757" spans="1:17">
      <c r="A757" t="str">
        <f>IFERROR(VLOOKUP('Xlookup set'!$S757,'Xlookup set'!$A$1:$R$1200,2,FALSE),"")</f>
        <v/>
      </c>
      <c r="B757" t="str">
        <f>IF(I757&lt;&gt;"",ドッグキャリー!$I$2,"")</f>
        <v/>
      </c>
      <c r="C757" t="str">
        <f t="shared" si="26"/>
        <v/>
      </c>
      <c r="D757" t="str">
        <f t="shared" si="27"/>
        <v/>
      </c>
      <c r="E757" t="str">
        <f>IFERROR(IF(VLOOKUP('Xlookup set'!$S757,'Xlookup set'!$A$1:$R$1200,6,FALSE)=0,"",VLOOKUP('Xlookup set'!$S757,'Xlookup set'!$A$1:$R$1200,6,FALSE)),"")</f>
        <v/>
      </c>
      <c r="F757" t="str">
        <f t="array" aca="1" ref="F757" ca="1">IFERROR(F(VLOOKUP('Xlookup set'!$S757,'Xlookup set'!$A$1:$R$1200,7,FALSE)=0,"",VLOOKUP('Xlookup set'!$S757,'Xlookup set'!$A$1:$R$1200,7,FALSE)),"")</f>
        <v/>
      </c>
      <c r="G757" t="str">
        <f>IFERROR(IF(VLOOKUP('Xlookup set'!$S757,'Xlookup set'!$A$1:$R$1200,8,FALSE)=0,"",VLOOKUP('Xlookup set'!$S757,'Xlookup set'!$A$1:$R$1200,8,FALSE)),"")</f>
        <v/>
      </c>
      <c r="H757" s="89" t="str">
        <f>IFERROR(IF(VLOOKUP('Xlookup set'!$S757,'Xlookup set'!$A$1:$R$1200,9,FALSE)=0,"",VLOOKUP('Xlookup set'!$S757,'Xlookup set'!$A$1:$R$1200,9,FALSE)),"")</f>
        <v/>
      </c>
      <c r="I757" t="str">
        <f>IFERROR(IF(VLOOKUP('Xlookup set'!$S757,'Xlookup set'!$A$1:$R$1200,10,FALSE)=0,"",VLOOKUP('Xlookup set'!$S757,'Xlookup set'!$A$1:$R$1200,10,FALSE)),"")</f>
        <v/>
      </c>
      <c r="J757" t="str">
        <f>IFERROR(IF(VLOOKUP('Xlookup set'!$S757,'Xlookup set'!$A$1:$R$1200,11,FALSE)=0,"",VLOOKUP('Xlookup set'!$S757,'Xlookup set'!$A$1:$R$1200,11,FALSE)),"")</f>
        <v/>
      </c>
      <c r="K757" t="str">
        <f>IFERROR(IF(VLOOKUP('Xlookup set'!$S757,'Xlookup set'!$A$1:$R$1200,12,FALSE)=0,"",VLOOKUP('Xlookup set'!$S757,'Xlookup set'!$A$1:$R$1200,12,FALSE)),"")</f>
        <v/>
      </c>
      <c r="L757" t="str">
        <f>IFERROR(IF(VLOOKUP('Xlookup set'!$S757,'Xlookup set'!$A$1:$R$1200,13,FALSE)=0,"",VLOOKUP('Xlookup set'!$S757,'Xlookup set'!$A$1:$R$1200,13,FALSE)),"")</f>
        <v/>
      </c>
      <c r="M757" t="str">
        <f>IFERROR(IF(VLOOKUP('Xlookup set'!$S757,'Xlookup set'!$A$1:$R$1200,14,FALSE)=0,"",VLOOKUP('Xlookup set'!$S757,'Xlookup set'!$A$1:$R$1200,14,FALSE)),"")</f>
        <v/>
      </c>
      <c r="N757" t="str">
        <f>IFERROR(IF(VLOOKUP('Xlookup set'!$S757,'Xlookup set'!$A$1:$R$1200,15,FALSE)=0,"",VLOOKUP('Xlookup set'!$S757,'Xlookup set'!$A$1:$R$1200,15,FALSE)),"")</f>
        <v/>
      </c>
      <c r="O757" t="str">
        <f>IFERROR(IF(VLOOKUP('Xlookup set'!$S757,'Xlookup set'!$A$1:$R$1200,16,FALSE)=0,"",VLOOKUP('Xlookup set'!$S757,'Xlookup set'!$A$1:$R$1200,16,FALSE)),"")</f>
        <v/>
      </c>
      <c r="P757" t="str">
        <f t="array" aca="1" ref="P757" ca="1">IFERROR(Y2IF(VLOOKUP('Xlookup set'!$S757,'Xlookup set'!$A$1:$R$1200,17,FALSE)=0,"",VLOOKUP('Xlookup set'!$S757,'Xlookup set'!$A$1:$R$1200,17,FALSE)),"")</f>
        <v/>
      </c>
      <c r="Q757" t="str">
        <f>IFERROR(IF(VLOOKUP('Xlookup set'!$S757,'Xlookup set'!$A$1:$R$1200,18,FALSE)=0,"",VLOOKUP('Xlookup set'!$S757,'Xlookup set'!$A$1:$R$1200,18,FALSE)),"")</f>
        <v/>
      </c>
    </row>
    <row r="758" spans="1:17">
      <c r="A758" t="str">
        <f>IFERROR(VLOOKUP('Xlookup set'!$S758,'Xlookup set'!$A$1:$R$1200,2,FALSE),"")</f>
        <v/>
      </c>
      <c r="B758" t="str">
        <f>IF(I758&lt;&gt;"",ドッグキャリー!$I$2,"")</f>
        <v/>
      </c>
      <c r="C758" t="str">
        <f t="shared" si="26"/>
        <v/>
      </c>
      <c r="D758" t="str">
        <f t="shared" si="27"/>
        <v/>
      </c>
      <c r="E758" t="str">
        <f>IFERROR(IF(VLOOKUP('Xlookup set'!$S758,'Xlookup set'!$A$1:$R$1200,6,FALSE)=0,"",VLOOKUP('Xlookup set'!$S758,'Xlookup set'!$A$1:$R$1200,6,FALSE)),"")</f>
        <v/>
      </c>
      <c r="F758" t="str">
        <f t="array" aca="1" ref="F758" ca="1">IFERROR(F(VLOOKUP('Xlookup set'!$S758,'Xlookup set'!$A$1:$R$1200,7,FALSE)=0,"",VLOOKUP('Xlookup set'!$S758,'Xlookup set'!$A$1:$R$1200,7,FALSE)),"")</f>
        <v/>
      </c>
      <c r="G758" t="str">
        <f>IFERROR(IF(VLOOKUP('Xlookup set'!$S758,'Xlookup set'!$A$1:$R$1200,8,FALSE)=0,"",VLOOKUP('Xlookup set'!$S758,'Xlookup set'!$A$1:$R$1200,8,FALSE)),"")</f>
        <v/>
      </c>
      <c r="H758" s="89" t="str">
        <f>IFERROR(IF(VLOOKUP('Xlookup set'!$S758,'Xlookup set'!$A$1:$R$1200,9,FALSE)=0,"",VLOOKUP('Xlookup set'!$S758,'Xlookup set'!$A$1:$R$1200,9,FALSE)),"")</f>
        <v/>
      </c>
      <c r="I758" t="str">
        <f>IFERROR(IF(VLOOKUP('Xlookup set'!$S758,'Xlookup set'!$A$1:$R$1200,10,FALSE)=0,"",VLOOKUP('Xlookup set'!$S758,'Xlookup set'!$A$1:$R$1200,10,FALSE)),"")</f>
        <v/>
      </c>
      <c r="J758" t="str">
        <f>IFERROR(IF(VLOOKUP('Xlookup set'!$S758,'Xlookup set'!$A$1:$R$1200,11,FALSE)=0,"",VLOOKUP('Xlookup set'!$S758,'Xlookup set'!$A$1:$R$1200,11,FALSE)),"")</f>
        <v/>
      </c>
      <c r="K758" t="str">
        <f>IFERROR(IF(VLOOKUP('Xlookup set'!$S758,'Xlookup set'!$A$1:$R$1200,12,FALSE)=0,"",VLOOKUP('Xlookup set'!$S758,'Xlookup set'!$A$1:$R$1200,12,FALSE)),"")</f>
        <v/>
      </c>
      <c r="L758" t="str">
        <f>IFERROR(IF(VLOOKUP('Xlookup set'!$S758,'Xlookup set'!$A$1:$R$1200,13,FALSE)=0,"",VLOOKUP('Xlookup set'!$S758,'Xlookup set'!$A$1:$R$1200,13,FALSE)),"")</f>
        <v/>
      </c>
      <c r="M758" t="str">
        <f>IFERROR(IF(VLOOKUP('Xlookup set'!$S758,'Xlookup set'!$A$1:$R$1200,14,FALSE)=0,"",VLOOKUP('Xlookup set'!$S758,'Xlookup set'!$A$1:$R$1200,14,FALSE)),"")</f>
        <v/>
      </c>
      <c r="N758" t="str">
        <f>IFERROR(IF(VLOOKUP('Xlookup set'!$S758,'Xlookup set'!$A$1:$R$1200,15,FALSE)=0,"",VLOOKUP('Xlookup set'!$S758,'Xlookup set'!$A$1:$R$1200,15,FALSE)),"")</f>
        <v/>
      </c>
      <c r="O758" t="str">
        <f>IFERROR(IF(VLOOKUP('Xlookup set'!$S758,'Xlookup set'!$A$1:$R$1200,16,FALSE)=0,"",VLOOKUP('Xlookup set'!$S758,'Xlookup set'!$A$1:$R$1200,16,FALSE)),"")</f>
        <v/>
      </c>
      <c r="P758" t="str">
        <f t="array" aca="1" ref="P758" ca="1">IFERROR(Y2IF(VLOOKUP('Xlookup set'!$S758,'Xlookup set'!$A$1:$R$1200,17,FALSE)=0,"",VLOOKUP('Xlookup set'!$S758,'Xlookup set'!$A$1:$R$1200,17,FALSE)),"")</f>
        <v/>
      </c>
      <c r="Q758" t="str">
        <f>IFERROR(IF(VLOOKUP('Xlookup set'!$S758,'Xlookup set'!$A$1:$R$1200,18,FALSE)=0,"",VLOOKUP('Xlookup set'!$S758,'Xlookup set'!$A$1:$R$1200,18,FALSE)),"")</f>
        <v/>
      </c>
    </row>
    <row r="759" spans="1:17">
      <c r="A759" t="str">
        <f>IFERROR(VLOOKUP('Xlookup set'!$S759,'Xlookup set'!$A$1:$R$1200,2,FALSE),"")</f>
        <v/>
      </c>
      <c r="B759" t="str">
        <f>IF(I759&lt;&gt;"",ドッグキャリー!$I$2,"")</f>
        <v/>
      </c>
      <c r="C759" t="str">
        <f t="shared" si="26"/>
        <v/>
      </c>
      <c r="D759" t="str">
        <f t="shared" si="27"/>
        <v/>
      </c>
      <c r="E759" t="str">
        <f>IFERROR(IF(VLOOKUP('Xlookup set'!$S759,'Xlookup set'!$A$1:$R$1200,6,FALSE)=0,"",VLOOKUP('Xlookup set'!$S759,'Xlookup set'!$A$1:$R$1200,6,FALSE)),"")</f>
        <v/>
      </c>
      <c r="F759" t="str">
        <f t="array" aca="1" ref="F759" ca="1">IFERROR(F(VLOOKUP('Xlookup set'!$S759,'Xlookup set'!$A$1:$R$1200,7,FALSE)=0,"",VLOOKUP('Xlookup set'!$S759,'Xlookup set'!$A$1:$R$1200,7,FALSE)),"")</f>
        <v/>
      </c>
      <c r="G759" t="str">
        <f>IFERROR(IF(VLOOKUP('Xlookup set'!$S759,'Xlookup set'!$A$1:$R$1200,8,FALSE)=0,"",VLOOKUP('Xlookup set'!$S759,'Xlookup set'!$A$1:$R$1200,8,FALSE)),"")</f>
        <v/>
      </c>
      <c r="H759" s="89" t="str">
        <f>IFERROR(IF(VLOOKUP('Xlookup set'!$S759,'Xlookup set'!$A$1:$R$1200,9,FALSE)=0,"",VLOOKUP('Xlookup set'!$S759,'Xlookup set'!$A$1:$R$1200,9,FALSE)),"")</f>
        <v/>
      </c>
      <c r="I759" t="str">
        <f>IFERROR(IF(VLOOKUP('Xlookup set'!$S759,'Xlookup set'!$A$1:$R$1200,10,FALSE)=0,"",VLOOKUP('Xlookup set'!$S759,'Xlookup set'!$A$1:$R$1200,10,FALSE)),"")</f>
        <v/>
      </c>
      <c r="J759" t="str">
        <f>IFERROR(IF(VLOOKUP('Xlookup set'!$S759,'Xlookup set'!$A$1:$R$1200,11,FALSE)=0,"",VLOOKUP('Xlookup set'!$S759,'Xlookup set'!$A$1:$R$1200,11,FALSE)),"")</f>
        <v/>
      </c>
      <c r="K759" t="str">
        <f>IFERROR(IF(VLOOKUP('Xlookup set'!$S759,'Xlookup set'!$A$1:$R$1200,12,FALSE)=0,"",VLOOKUP('Xlookup set'!$S759,'Xlookup set'!$A$1:$R$1200,12,FALSE)),"")</f>
        <v/>
      </c>
      <c r="L759" t="str">
        <f>IFERROR(IF(VLOOKUP('Xlookup set'!$S759,'Xlookup set'!$A$1:$R$1200,13,FALSE)=0,"",VLOOKUP('Xlookup set'!$S759,'Xlookup set'!$A$1:$R$1200,13,FALSE)),"")</f>
        <v/>
      </c>
      <c r="M759" t="str">
        <f>IFERROR(IF(VLOOKUP('Xlookup set'!$S759,'Xlookup set'!$A$1:$R$1200,14,FALSE)=0,"",VLOOKUP('Xlookup set'!$S759,'Xlookup set'!$A$1:$R$1200,14,FALSE)),"")</f>
        <v/>
      </c>
      <c r="N759" t="str">
        <f>IFERROR(IF(VLOOKUP('Xlookup set'!$S759,'Xlookup set'!$A$1:$R$1200,15,FALSE)=0,"",VLOOKUP('Xlookup set'!$S759,'Xlookup set'!$A$1:$R$1200,15,FALSE)),"")</f>
        <v/>
      </c>
      <c r="O759" t="str">
        <f>IFERROR(IF(VLOOKUP('Xlookup set'!$S759,'Xlookup set'!$A$1:$R$1200,16,FALSE)=0,"",VLOOKUP('Xlookup set'!$S759,'Xlookup set'!$A$1:$R$1200,16,FALSE)),"")</f>
        <v/>
      </c>
      <c r="P759" t="str">
        <f t="array" aca="1" ref="P759" ca="1">IFERROR(Y2IF(VLOOKUP('Xlookup set'!$S759,'Xlookup set'!$A$1:$R$1200,17,FALSE)=0,"",VLOOKUP('Xlookup set'!$S759,'Xlookup set'!$A$1:$R$1200,17,FALSE)),"")</f>
        <v/>
      </c>
      <c r="Q759" t="str">
        <f>IFERROR(IF(VLOOKUP('Xlookup set'!$S759,'Xlookup set'!$A$1:$R$1200,18,FALSE)=0,"",VLOOKUP('Xlookup set'!$S759,'Xlookup set'!$A$1:$R$1200,18,FALSE)),"")</f>
        <v/>
      </c>
    </row>
    <row r="760" spans="1:17">
      <c r="A760" t="str">
        <f>IFERROR(VLOOKUP('Xlookup set'!$S760,'Xlookup set'!$A$1:$R$1200,2,FALSE),"")</f>
        <v/>
      </c>
      <c r="B760" t="str">
        <f>IF(I760&lt;&gt;"",ドッグキャリー!$I$2,"")</f>
        <v/>
      </c>
      <c r="C760" t="str">
        <f t="shared" si="26"/>
        <v/>
      </c>
      <c r="D760" t="str">
        <f t="shared" si="27"/>
        <v/>
      </c>
      <c r="E760" t="str">
        <f>IFERROR(IF(VLOOKUP('Xlookup set'!$S760,'Xlookup set'!$A$1:$R$1200,6,FALSE)=0,"",VLOOKUP('Xlookup set'!$S760,'Xlookup set'!$A$1:$R$1200,6,FALSE)),"")</f>
        <v/>
      </c>
      <c r="F760" t="str">
        <f t="array" aca="1" ref="F760" ca="1">IFERROR(F(VLOOKUP('Xlookup set'!$S760,'Xlookup set'!$A$1:$R$1200,7,FALSE)=0,"",VLOOKUP('Xlookup set'!$S760,'Xlookup set'!$A$1:$R$1200,7,FALSE)),"")</f>
        <v/>
      </c>
      <c r="G760" t="str">
        <f>IFERROR(IF(VLOOKUP('Xlookup set'!$S760,'Xlookup set'!$A$1:$R$1200,8,FALSE)=0,"",VLOOKUP('Xlookup set'!$S760,'Xlookup set'!$A$1:$R$1200,8,FALSE)),"")</f>
        <v/>
      </c>
      <c r="H760" s="89" t="str">
        <f>IFERROR(IF(VLOOKUP('Xlookup set'!$S760,'Xlookup set'!$A$1:$R$1200,9,FALSE)=0,"",VLOOKUP('Xlookup set'!$S760,'Xlookup set'!$A$1:$R$1200,9,FALSE)),"")</f>
        <v/>
      </c>
      <c r="I760" t="str">
        <f>IFERROR(IF(VLOOKUP('Xlookup set'!$S760,'Xlookup set'!$A$1:$R$1200,10,FALSE)=0,"",VLOOKUP('Xlookup set'!$S760,'Xlookup set'!$A$1:$R$1200,10,FALSE)),"")</f>
        <v/>
      </c>
      <c r="J760" t="str">
        <f>IFERROR(IF(VLOOKUP('Xlookup set'!$S760,'Xlookup set'!$A$1:$R$1200,11,FALSE)=0,"",VLOOKUP('Xlookup set'!$S760,'Xlookup set'!$A$1:$R$1200,11,FALSE)),"")</f>
        <v/>
      </c>
      <c r="K760" t="str">
        <f>IFERROR(IF(VLOOKUP('Xlookup set'!$S760,'Xlookup set'!$A$1:$R$1200,12,FALSE)=0,"",VLOOKUP('Xlookup set'!$S760,'Xlookup set'!$A$1:$R$1200,12,FALSE)),"")</f>
        <v/>
      </c>
      <c r="L760" t="str">
        <f>IFERROR(IF(VLOOKUP('Xlookup set'!$S760,'Xlookup set'!$A$1:$R$1200,13,FALSE)=0,"",VLOOKUP('Xlookup set'!$S760,'Xlookup set'!$A$1:$R$1200,13,FALSE)),"")</f>
        <v/>
      </c>
      <c r="M760" t="str">
        <f>IFERROR(IF(VLOOKUP('Xlookup set'!$S760,'Xlookup set'!$A$1:$R$1200,14,FALSE)=0,"",VLOOKUP('Xlookup set'!$S760,'Xlookup set'!$A$1:$R$1200,14,FALSE)),"")</f>
        <v/>
      </c>
      <c r="N760" t="str">
        <f>IFERROR(IF(VLOOKUP('Xlookup set'!$S760,'Xlookup set'!$A$1:$R$1200,15,FALSE)=0,"",VLOOKUP('Xlookup set'!$S760,'Xlookup set'!$A$1:$R$1200,15,FALSE)),"")</f>
        <v/>
      </c>
      <c r="O760" t="str">
        <f>IFERROR(IF(VLOOKUP('Xlookup set'!$S760,'Xlookup set'!$A$1:$R$1200,16,FALSE)=0,"",VLOOKUP('Xlookup set'!$S760,'Xlookup set'!$A$1:$R$1200,16,FALSE)),"")</f>
        <v/>
      </c>
      <c r="P760" t="str">
        <f t="array" aca="1" ref="P760" ca="1">IFERROR(Y2IF(VLOOKUP('Xlookup set'!$S760,'Xlookup set'!$A$1:$R$1200,17,FALSE)=0,"",VLOOKUP('Xlookup set'!$S760,'Xlookup set'!$A$1:$R$1200,17,FALSE)),"")</f>
        <v/>
      </c>
      <c r="Q760" t="str">
        <f>IFERROR(IF(VLOOKUP('Xlookup set'!$S760,'Xlookup set'!$A$1:$R$1200,18,FALSE)=0,"",VLOOKUP('Xlookup set'!$S760,'Xlookup set'!$A$1:$R$1200,18,FALSE)),"")</f>
        <v/>
      </c>
    </row>
    <row r="761" spans="1:17">
      <c r="A761" t="str">
        <f>IFERROR(VLOOKUP('Xlookup set'!$S761,'Xlookup set'!$A$1:$R$1200,2,FALSE),"")</f>
        <v/>
      </c>
      <c r="B761" t="str">
        <f>IF(I761&lt;&gt;"",ドッグキャリー!$I$2,"")</f>
        <v/>
      </c>
      <c r="C761" t="str">
        <f t="shared" si="26"/>
        <v/>
      </c>
      <c r="D761" t="str">
        <f t="shared" si="27"/>
        <v/>
      </c>
      <c r="E761" t="str">
        <f>IFERROR(IF(VLOOKUP('Xlookup set'!$S761,'Xlookup set'!$A$1:$R$1200,6,FALSE)=0,"",VLOOKUP('Xlookup set'!$S761,'Xlookup set'!$A$1:$R$1200,6,FALSE)),"")</f>
        <v/>
      </c>
      <c r="F761" t="str">
        <f t="array" aca="1" ref="F761" ca="1">IFERROR(F(VLOOKUP('Xlookup set'!$S761,'Xlookup set'!$A$1:$R$1200,7,FALSE)=0,"",VLOOKUP('Xlookup set'!$S761,'Xlookup set'!$A$1:$R$1200,7,FALSE)),"")</f>
        <v/>
      </c>
      <c r="G761" t="str">
        <f>IFERROR(IF(VLOOKUP('Xlookup set'!$S761,'Xlookup set'!$A$1:$R$1200,8,FALSE)=0,"",VLOOKUP('Xlookup set'!$S761,'Xlookup set'!$A$1:$R$1200,8,FALSE)),"")</f>
        <v/>
      </c>
      <c r="H761" s="89" t="str">
        <f>IFERROR(IF(VLOOKUP('Xlookup set'!$S761,'Xlookup set'!$A$1:$R$1200,9,FALSE)=0,"",VLOOKUP('Xlookup set'!$S761,'Xlookup set'!$A$1:$R$1200,9,FALSE)),"")</f>
        <v/>
      </c>
      <c r="I761" t="str">
        <f>IFERROR(IF(VLOOKUP('Xlookup set'!$S761,'Xlookup set'!$A$1:$R$1200,10,FALSE)=0,"",VLOOKUP('Xlookup set'!$S761,'Xlookup set'!$A$1:$R$1200,10,FALSE)),"")</f>
        <v/>
      </c>
      <c r="J761" t="str">
        <f>IFERROR(IF(VLOOKUP('Xlookup set'!$S761,'Xlookup set'!$A$1:$R$1200,11,FALSE)=0,"",VLOOKUP('Xlookup set'!$S761,'Xlookup set'!$A$1:$R$1200,11,FALSE)),"")</f>
        <v/>
      </c>
      <c r="K761" t="str">
        <f>IFERROR(IF(VLOOKUP('Xlookup set'!$S761,'Xlookup set'!$A$1:$R$1200,12,FALSE)=0,"",VLOOKUP('Xlookup set'!$S761,'Xlookup set'!$A$1:$R$1200,12,FALSE)),"")</f>
        <v/>
      </c>
      <c r="L761" t="str">
        <f>IFERROR(IF(VLOOKUP('Xlookup set'!$S761,'Xlookup set'!$A$1:$R$1200,13,FALSE)=0,"",VLOOKUP('Xlookup set'!$S761,'Xlookup set'!$A$1:$R$1200,13,FALSE)),"")</f>
        <v/>
      </c>
      <c r="M761" t="str">
        <f>IFERROR(IF(VLOOKUP('Xlookup set'!$S761,'Xlookup set'!$A$1:$R$1200,14,FALSE)=0,"",VLOOKUP('Xlookup set'!$S761,'Xlookup set'!$A$1:$R$1200,14,FALSE)),"")</f>
        <v/>
      </c>
      <c r="N761" t="str">
        <f>IFERROR(IF(VLOOKUP('Xlookup set'!$S761,'Xlookup set'!$A$1:$R$1200,15,FALSE)=0,"",VLOOKUP('Xlookup set'!$S761,'Xlookup set'!$A$1:$R$1200,15,FALSE)),"")</f>
        <v/>
      </c>
      <c r="O761" t="str">
        <f>IFERROR(IF(VLOOKUP('Xlookup set'!$S761,'Xlookup set'!$A$1:$R$1200,16,FALSE)=0,"",VLOOKUP('Xlookup set'!$S761,'Xlookup set'!$A$1:$R$1200,16,FALSE)),"")</f>
        <v/>
      </c>
      <c r="P761" t="str">
        <f t="array" aca="1" ref="P761" ca="1">IFERROR(Y2IF(VLOOKUP('Xlookup set'!$S761,'Xlookup set'!$A$1:$R$1200,17,FALSE)=0,"",VLOOKUP('Xlookup set'!$S761,'Xlookup set'!$A$1:$R$1200,17,FALSE)),"")</f>
        <v/>
      </c>
      <c r="Q761" t="str">
        <f>IFERROR(IF(VLOOKUP('Xlookup set'!$S761,'Xlookup set'!$A$1:$R$1200,18,FALSE)=0,"",VLOOKUP('Xlookup set'!$S761,'Xlookup set'!$A$1:$R$1200,18,FALSE)),"")</f>
        <v/>
      </c>
    </row>
    <row r="762" spans="1:17">
      <c r="A762" t="str">
        <f>IFERROR(VLOOKUP('Xlookup set'!$S762,'Xlookup set'!$A$1:$R$1200,2,FALSE),"")</f>
        <v/>
      </c>
      <c r="B762" t="str">
        <f>IF(I762&lt;&gt;"",ドッグキャリー!$I$2,"")</f>
        <v/>
      </c>
      <c r="C762" t="str">
        <f t="shared" si="26"/>
        <v/>
      </c>
      <c r="D762" t="str">
        <f t="shared" si="27"/>
        <v/>
      </c>
      <c r="E762" t="str">
        <f>IFERROR(IF(VLOOKUP('Xlookup set'!$S762,'Xlookup set'!$A$1:$R$1200,6,FALSE)=0,"",VLOOKUP('Xlookup set'!$S762,'Xlookup set'!$A$1:$R$1200,6,FALSE)),"")</f>
        <v/>
      </c>
      <c r="F762" t="str">
        <f t="array" aca="1" ref="F762" ca="1">IFERROR(F(VLOOKUP('Xlookup set'!$S762,'Xlookup set'!$A$1:$R$1200,7,FALSE)=0,"",VLOOKUP('Xlookup set'!$S762,'Xlookup set'!$A$1:$R$1200,7,FALSE)),"")</f>
        <v/>
      </c>
      <c r="G762" t="str">
        <f>IFERROR(IF(VLOOKUP('Xlookup set'!$S762,'Xlookup set'!$A$1:$R$1200,8,FALSE)=0,"",VLOOKUP('Xlookup set'!$S762,'Xlookup set'!$A$1:$R$1200,8,FALSE)),"")</f>
        <v/>
      </c>
      <c r="H762" s="89" t="str">
        <f>IFERROR(IF(VLOOKUP('Xlookup set'!$S762,'Xlookup set'!$A$1:$R$1200,9,FALSE)=0,"",VLOOKUP('Xlookup set'!$S762,'Xlookup set'!$A$1:$R$1200,9,FALSE)),"")</f>
        <v/>
      </c>
      <c r="I762" t="str">
        <f>IFERROR(IF(VLOOKUP('Xlookup set'!$S762,'Xlookup set'!$A$1:$R$1200,10,FALSE)=0,"",VLOOKUP('Xlookup set'!$S762,'Xlookup set'!$A$1:$R$1200,10,FALSE)),"")</f>
        <v/>
      </c>
      <c r="J762" t="str">
        <f>IFERROR(IF(VLOOKUP('Xlookup set'!$S762,'Xlookup set'!$A$1:$R$1200,11,FALSE)=0,"",VLOOKUP('Xlookup set'!$S762,'Xlookup set'!$A$1:$R$1200,11,FALSE)),"")</f>
        <v/>
      </c>
      <c r="K762" t="str">
        <f>IFERROR(IF(VLOOKUP('Xlookup set'!$S762,'Xlookup set'!$A$1:$R$1200,12,FALSE)=0,"",VLOOKUP('Xlookup set'!$S762,'Xlookup set'!$A$1:$R$1200,12,FALSE)),"")</f>
        <v/>
      </c>
      <c r="L762" t="str">
        <f>IFERROR(IF(VLOOKUP('Xlookup set'!$S762,'Xlookup set'!$A$1:$R$1200,13,FALSE)=0,"",VLOOKUP('Xlookup set'!$S762,'Xlookup set'!$A$1:$R$1200,13,FALSE)),"")</f>
        <v/>
      </c>
      <c r="M762" t="str">
        <f>IFERROR(IF(VLOOKUP('Xlookup set'!$S762,'Xlookup set'!$A$1:$R$1200,14,FALSE)=0,"",VLOOKUP('Xlookup set'!$S762,'Xlookup set'!$A$1:$R$1200,14,FALSE)),"")</f>
        <v/>
      </c>
      <c r="N762" t="str">
        <f>IFERROR(IF(VLOOKUP('Xlookup set'!$S762,'Xlookup set'!$A$1:$R$1200,15,FALSE)=0,"",VLOOKUP('Xlookup set'!$S762,'Xlookup set'!$A$1:$R$1200,15,FALSE)),"")</f>
        <v/>
      </c>
      <c r="O762" t="str">
        <f>IFERROR(IF(VLOOKUP('Xlookup set'!$S762,'Xlookup set'!$A$1:$R$1200,16,FALSE)=0,"",VLOOKUP('Xlookup set'!$S762,'Xlookup set'!$A$1:$R$1200,16,FALSE)),"")</f>
        <v/>
      </c>
      <c r="P762" t="str">
        <f t="array" aca="1" ref="P762" ca="1">IFERROR(Y2IF(VLOOKUP('Xlookup set'!$S762,'Xlookup set'!$A$1:$R$1200,17,FALSE)=0,"",VLOOKUP('Xlookup set'!$S762,'Xlookup set'!$A$1:$R$1200,17,FALSE)),"")</f>
        <v/>
      </c>
      <c r="Q762" t="str">
        <f>IFERROR(IF(VLOOKUP('Xlookup set'!$S762,'Xlookup set'!$A$1:$R$1200,18,FALSE)=0,"",VLOOKUP('Xlookup set'!$S762,'Xlookup set'!$A$1:$R$1200,18,FALSE)),"")</f>
        <v/>
      </c>
    </row>
    <row r="763" spans="1:17">
      <c r="A763" t="str">
        <f>IFERROR(VLOOKUP('Xlookup set'!$S763,'Xlookup set'!$A$1:$R$1200,2,FALSE),"")</f>
        <v/>
      </c>
      <c r="B763" t="str">
        <f>IF(I763&lt;&gt;"",ドッグキャリー!$I$2,"")</f>
        <v/>
      </c>
      <c r="C763" t="str">
        <f t="shared" si="26"/>
        <v/>
      </c>
      <c r="D763" t="str">
        <f t="shared" si="27"/>
        <v/>
      </c>
      <c r="E763" t="str">
        <f>IFERROR(IF(VLOOKUP('Xlookup set'!$S763,'Xlookup set'!$A$1:$R$1200,6,FALSE)=0,"",VLOOKUP('Xlookup set'!$S763,'Xlookup set'!$A$1:$R$1200,6,FALSE)),"")</f>
        <v/>
      </c>
      <c r="F763" t="str">
        <f t="array" aca="1" ref="F763" ca="1">IFERROR(F(VLOOKUP('Xlookup set'!$S763,'Xlookup set'!$A$1:$R$1200,7,FALSE)=0,"",VLOOKUP('Xlookup set'!$S763,'Xlookup set'!$A$1:$R$1200,7,FALSE)),"")</f>
        <v/>
      </c>
      <c r="G763" t="str">
        <f>IFERROR(IF(VLOOKUP('Xlookup set'!$S763,'Xlookup set'!$A$1:$R$1200,8,FALSE)=0,"",VLOOKUP('Xlookup set'!$S763,'Xlookup set'!$A$1:$R$1200,8,FALSE)),"")</f>
        <v/>
      </c>
      <c r="H763" s="89" t="str">
        <f>IFERROR(IF(VLOOKUP('Xlookup set'!$S763,'Xlookup set'!$A$1:$R$1200,9,FALSE)=0,"",VLOOKUP('Xlookup set'!$S763,'Xlookup set'!$A$1:$R$1200,9,FALSE)),"")</f>
        <v/>
      </c>
      <c r="I763" t="str">
        <f>IFERROR(IF(VLOOKUP('Xlookup set'!$S763,'Xlookup set'!$A$1:$R$1200,10,FALSE)=0,"",VLOOKUP('Xlookup set'!$S763,'Xlookup set'!$A$1:$R$1200,10,FALSE)),"")</f>
        <v/>
      </c>
      <c r="J763" t="str">
        <f>IFERROR(IF(VLOOKUP('Xlookup set'!$S763,'Xlookup set'!$A$1:$R$1200,11,FALSE)=0,"",VLOOKUP('Xlookup set'!$S763,'Xlookup set'!$A$1:$R$1200,11,FALSE)),"")</f>
        <v/>
      </c>
      <c r="K763" t="str">
        <f>IFERROR(IF(VLOOKUP('Xlookup set'!$S763,'Xlookup set'!$A$1:$R$1200,12,FALSE)=0,"",VLOOKUP('Xlookup set'!$S763,'Xlookup set'!$A$1:$R$1200,12,FALSE)),"")</f>
        <v/>
      </c>
      <c r="L763" t="str">
        <f>IFERROR(IF(VLOOKUP('Xlookup set'!$S763,'Xlookup set'!$A$1:$R$1200,13,FALSE)=0,"",VLOOKUP('Xlookup set'!$S763,'Xlookup set'!$A$1:$R$1200,13,FALSE)),"")</f>
        <v/>
      </c>
      <c r="M763" t="str">
        <f>IFERROR(IF(VLOOKUP('Xlookup set'!$S763,'Xlookup set'!$A$1:$R$1200,14,FALSE)=0,"",VLOOKUP('Xlookup set'!$S763,'Xlookup set'!$A$1:$R$1200,14,FALSE)),"")</f>
        <v/>
      </c>
      <c r="N763" t="str">
        <f>IFERROR(IF(VLOOKUP('Xlookup set'!$S763,'Xlookup set'!$A$1:$R$1200,15,FALSE)=0,"",VLOOKUP('Xlookup set'!$S763,'Xlookup set'!$A$1:$R$1200,15,FALSE)),"")</f>
        <v/>
      </c>
      <c r="O763" t="str">
        <f>IFERROR(IF(VLOOKUP('Xlookup set'!$S763,'Xlookup set'!$A$1:$R$1200,16,FALSE)=0,"",VLOOKUP('Xlookup set'!$S763,'Xlookup set'!$A$1:$R$1200,16,FALSE)),"")</f>
        <v/>
      </c>
      <c r="P763" t="str">
        <f t="array" aca="1" ref="P763" ca="1">IFERROR(Y2IF(VLOOKUP('Xlookup set'!$S763,'Xlookup set'!$A$1:$R$1200,17,FALSE)=0,"",VLOOKUP('Xlookup set'!$S763,'Xlookup set'!$A$1:$R$1200,17,FALSE)),"")</f>
        <v/>
      </c>
      <c r="Q763" t="str">
        <f>IFERROR(IF(VLOOKUP('Xlookup set'!$S763,'Xlookup set'!$A$1:$R$1200,18,FALSE)=0,"",VLOOKUP('Xlookup set'!$S763,'Xlookup set'!$A$1:$R$1200,18,FALSE)),"")</f>
        <v/>
      </c>
    </row>
    <row r="764" spans="1:17">
      <c r="A764" t="str">
        <f>IFERROR(VLOOKUP('Xlookup set'!$S764,'Xlookup set'!$A$1:$R$1200,2,FALSE),"")</f>
        <v/>
      </c>
      <c r="B764" t="str">
        <f>IF(I764&lt;&gt;"",ドッグキャリー!$I$2,"")</f>
        <v/>
      </c>
      <c r="C764" t="str">
        <f t="shared" si="26"/>
        <v/>
      </c>
      <c r="D764" t="str">
        <f t="shared" si="27"/>
        <v/>
      </c>
      <c r="E764" t="str">
        <f>IFERROR(IF(VLOOKUP('Xlookup set'!$S764,'Xlookup set'!$A$1:$R$1200,6,FALSE)=0,"",VLOOKUP('Xlookup set'!$S764,'Xlookup set'!$A$1:$R$1200,6,FALSE)),"")</f>
        <v/>
      </c>
      <c r="F764" t="str">
        <f t="array" aca="1" ref="F764" ca="1">IFERROR(F(VLOOKUP('Xlookup set'!$S764,'Xlookup set'!$A$1:$R$1200,7,FALSE)=0,"",VLOOKUP('Xlookup set'!$S764,'Xlookup set'!$A$1:$R$1200,7,FALSE)),"")</f>
        <v/>
      </c>
      <c r="G764" t="str">
        <f>IFERROR(IF(VLOOKUP('Xlookup set'!$S764,'Xlookup set'!$A$1:$R$1200,8,FALSE)=0,"",VLOOKUP('Xlookup set'!$S764,'Xlookup set'!$A$1:$R$1200,8,FALSE)),"")</f>
        <v/>
      </c>
      <c r="H764" s="89" t="str">
        <f>IFERROR(IF(VLOOKUP('Xlookup set'!$S764,'Xlookup set'!$A$1:$R$1200,9,FALSE)=0,"",VLOOKUP('Xlookup set'!$S764,'Xlookup set'!$A$1:$R$1200,9,FALSE)),"")</f>
        <v/>
      </c>
      <c r="I764" t="str">
        <f>IFERROR(IF(VLOOKUP('Xlookup set'!$S764,'Xlookup set'!$A$1:$R$1200,10,FALSE)=0,"",VLOOKUP('Xlookup set'!$S764,'Xlookup set'!$A$1:$R$1200,10,FALSE)),"")</f>
        <v/>
      </c>
      <c r="J764" t="str">
        <f>IFERROR(IF(VLOOKUP('Xlookup set'!$S764,'Xlookup set'!$A$1:$R$1200,11,FALSE)=0,"",VLOOKUP('Xlookup set'!$S764,'Xlookup set'!$A$1:$R$1200,11,FALSE)),"")</f>
        <v/>
      </c>
      <c r="K764" t="str">
        <f>IFERROR(IF(VLOOKUP('Xlookup set'!$S764,'Xlookup set'!$A$1:$R$1200,12,FALSE)=0,"",VLOOKUP('Xlookup set'!$S764,'Xlookup set'!$A$1:$R$1200,12,FALSE)),"")</f>
        <v/>
      </c>
      <c r="L764" t="str">
        <f>IFERROR(IF(VLOOKUP('Xlookup set'!$S764,'Xlookup set'!$A$1:$R$1200,13,FALSE)=0,"",VLOOKUP('Xlookup set'!$S764,'Xlookup set'!$A$1:$R$1200,13,FALSE)),"")</f>
        <v/>
      </c>
      <c r="M764" t="str">
        <f>IFERROR(IF(VLOOKUP('Xlookup set'!$S764,'Xlookup set'!$A$1:$R$1200,14,FALSE)=0,"",VLOOKUP('Xlookup set'!$S764,'Xlookup set'!$A$1:$R$1200,14,FALSE)),"")</f>
        <v/>
      </c>
      <c r="N764" t="str">
        <f>IFERROR(IF(VLOOKUP('Xlookup set'!$S764,'Xlookup set'!$A$1:$R$1200,15,FALSE)=0,"",VLOOKUP('Xlookup set'!$S764,'Xlookup set'!$A$1:$R$1200,15,FALSE)),"")</f>
        <v/>
      </c>
      <c r="O764" t="str">
        <f>IFERROR(IF(VLOOKUP('Xlookup set'!$S764,'Xlookup set'!$A$1:$R$1200,16,FALSE)=0,"",VLOOKUP('Xlookup set'!$S764,'Xlookup set'!$A$1:$R$1200,16,FALSE)),"")</f>
        <v/>
      </c>
      <c r="P764" t="str">
        <f t="array" aca="1" ref="P764" ca="1">IFERROR(Y2IF(VLOOKUP('Xlookup set'!$S764,'Xlookup set'!$A$1:$R$1200,17,FALSE)=0,"",VLOOKUP('Xlookup set'!$S764,'Xlookup set'!$A$1:$R$1200,17,FALSE)),"")</f>
        <v/>
      </c>
      <c r="Q764" t="str">
        <f>IFERROR(IF(VLOOKUP('Xlookup set'!$S764,'Xlookup set'!$A$1:$R$1200,18,FALSE)=0,"",VLOOKUP('Xlookup set'!$S764,'Xlookup set'!$A$1:$R$1200,18,FALSE)),"")</f>
        <v/>
      </c>
    </row>
    <row r="765" spans="1:17">
      <c r="A765" t="str">
        <f>IFERROR(VLOOKUP('Xlookup set'!$S765,'Xlookup set'!$A$1:$R$1200,2,FALSE),"")</f>
        <v/>
      </c>
      <c r="B765" t="str">
        <f>IF(I765&lt;&gt;"",ドッグキャリー!$I$2,"")</f>
        <v/>
      </c>
      <c r="C765" t="str">
        <f t="shared" si="26"/>
        <v/>
      </c>
      <c r="D765" t="str">
        <f t="shared" si="27"/>
        <v/>
      </c>
      <c r="E765" t="str">
        <f>IFERROR(IF(VLOOKUP('Xlookup set'!$S765,'Xlookup set'!$A$1:$R$1200,6,FALSE)=0,"",VLOOKUP('Xlookup set'!$S765,'Xlookup set'!$A$1:$R$1200,6,FALSE)),"")</f>
        <v/>
      </c>
      <c r="F765" t="str">
        <f t="array" aca="1" ref="F765" ca="1">IFERROR(F(VLOOKUP('Xlookup set'!$S765,'Xlookup set'!$A$1:$R$1200,7,FALSE)=0,"",VLOOKUP('Xlookup set'!$S765,'Xlookup set'!$A$1:$R$1200,7,FALSE)),"")</f>
        <v/>
      </c>
      <c r="G765" t="str">
        <f>IFERROR(IF(VLOOKUP('Xlookup set'!$S765,'Xlookup set'!$A$1:$R$1200,8,FALSE)=0,"",VLOOKUP('Xlookup set'!$S765,'Xlookup set'!$A$1:$R$1200,8,FALSE)),"")</f>
        <v/>
      </c>
      <c r="H765" s="89" t="str">
        <f>IFERROR(IF(VLOOKUP('Xlookup set'!$S765,'Xlookup set'!$A$1:$R$1200,9,FALSE)=0,"",VLOOKUP('Xlookup set'!$S765,'Xlookup set'!$A$1:$R$1200,9,FALSE)),"")</f>
        <v/>
      </c>
      <c r="I765" t="str">
        <f>IFERROR(IF(VLOOKUP('Xlookup set'!$S765,'Xlookup set'!$A$1:$R$1200,10,FALSE)=0,"",VLOOKUP('Xlookup set'!$S765,'Xlookup set'!$A$1:$R$1200,10,FALSE)),"")</f>
        <v/>
      </c>
      <c r="J765" t="str">
        <f>IFERROR(IF(VLOOKUP('Xlookup set'!$S765,'Xlookup set'!$A$1:$R$1200,11,FALSE)=0,"",VLOOKUP('Xlookup set'!$S765,'Xlookup set'!$A$1:$R$1200,11,FALSE)),"")</f>
        <v/>
      </c>
      <c r="K765" t="str">
        <f>IFERROR(IF(VLOOKUP('Xlookup set'!$S765,'Xlookup set'!$A$1:$R$1200,12,FALSE)=0,"",VLOOKUP('Xlookup set'!$S765,'Xlookup set'!$A$1:$R$1200,12,FALSE)),"")</f>
        <v/>
      </c>
      <c r="L765" t="str">
        <f>IFERROR(IF(VLOOKUP('Xlookup set'!$S765,'Xlookup set'!$A$1:$R$1200,13,FALSE)=0,"",VLOOKUP('Xlookup set'!$S765,'Xlookup set'!$A$1:$R$1200,13,FALSE)),"")</f>
        <v/>
      </c>
      <c r="M765" t="str">
        <f>IFERROR(IF(VLOOKUP('Xlookup set'!$S765,'Xlookup set'!$A$1:$R$1200,14,FALSE)=0,"",VLOOKUP('Xlookup set'!$S765,'Xlookup set'!$A$1:$R$1200,14,FALSE)),"")</f>
        <v/>
      </c>
      <c r="N765" t="str">
        <f>IFERROR(IF(VLOOKUP('Xlookup set'!$S765,'Xlookup set'!$A$1:$R$1200,15,FALSE)=0,"",VLOOKUP('Xlookup set'!$S765,'Xlookup set'!$A$1:$R$1200,15,FALSE)),"")</f>
        <v/>
      </c>
      <c r="O765" t="str">
        <f>IFERROR(IF(VLOOKUP('Xlookup set'!$S765,'Xlookup set'!$A$1:$R$1200,16,FALSE)=0,"",VLOOKUP('Xlookup set'!$S765,'Xlookup set'!$A$1:$R$1200,16,FALSE)),"")</f>
        <v/>
      </c>
      <c r="P765" t="str">
        <f t="array" aca="1" ref="P765" ca="1">IFERROR(Y2IF(VLOOKUP('Xlookup set'!$S765,'Xlookup set'!$A$1:$R$1200,17,FALSE)=0,"",VLOOKUP('Xlookup set'!$S765,'Xlookup set'!$A$1:$R$1200,17,FALSE)),"")</f>
        <v/>
      </c>
      <c r="Q765" t="str">
        <f>IFERROR(IF(VLOOKUP('Xlookup set'!$S765,'Xlookup set'!$A$1:$R$1200,18,FALSE)=0,"",VLOOKUP('Xlookup set'!$S765,'Xlookup set'!$A$1:$R$1200,18,FALSE)),"")</f>
        <v/>
      </c>
    </row>
    <row r="766" spans="1:17">
      <c r="A766" t="str">
        <f>IFERROR(VLOOKUP('Xlookup set'!$S766,'Xlookup set'!$A$1:$R$1200,2,FALSE),"")</f>
        <v/>
      </c>
      <c r="B766" t="str">
        <f>IF(I766&lt;&gt;"",ドッグキャリー!$I$2,"")</f>
        <v/>
      </c>
      <c r="C766" t="str">
        <f t="shared" si="26"/>
        <v/>
      </c>
      <c r="D766" t="str">
        <f t="shared" si="27"/>
        <v/>
      </c>
      <c r="E766" t="str">
        <f>IFERROR(IF(VLOOKUP('Xlookup set'!$S766,'Xlookup set'!$A$1:$R$1200,6,FALSE)=0,"",VLOOKUP('Xlookup set'!$S766,'Xlookup set'!$A$1:$R$1200,6,FALSE)),"")</f>
        <v/>
      </c>
      <c r="F766" t="str">
        <f t="array" aca="1" ref="F766" ca="1">IFERROR(F(VLOOKUP('Xlookup set'!$S766,'Xlookup set'!$A$1:$R$1200,7,FALSE)=0,"",VLOOKUP('Xlookup set'!$S766,'Xlookup set'!$A$1:$R$1200,7,FALSE)),"")</f>
        <v/>
      </c>
      <c r="G766" t="str">
        <f>IFERROR(IF(VLOOKUP('Xlookup set'!$S766,'Xlookup set'!$A$1:$R$1200,8,FALSE)=0,"",VLOOKUP('Xlookup set'!$S766,'Xlookup set'!$A$1:$R$1200,8,FALSE)),"")</f>
        <v/>
      </c>
      <c r="H766" s="89" t="str">
        <f>IFERROR(IF(VLOOKUP('Xlookup set'!$S766,'Xlookup set'!$A$1:$R$1200,9,FALSE)=0,"",VLOOKUP('Xlookup set'!$S766,'Xlookup set'!$A$1:$R$1200,9,FALSE)),"")</f>
        <v/>
      </c>
      <c r="I766" t="str">
        <f>IFERROR(IF(VLOOKUP('Xlookup set'!$S766,'Xlookup set'!$A$1:$R$1200,10,FALSE)=0,"",VLOOKUP('Xlookup set'!$S766,'Xlookup set'!$A$1:$R$1200,10,FALSE)),"")</f>
        <v/>
      </c>
      <c r="J766" t="str">
        <f>IFERROR(IF(VLOOKUP('Xlookup set'!$S766,'Xlookup set'!$A$1:$R$1200,11,FALSE)=0,"",VLOOKUP('Xlookup set'!$S766,'Xlookup set'!$A$1:$R$1200,11,FALSE)),"")</f>
        <v/>
      </c>
      <c r="K766" t="str">
        <f>IFERROR(IF(VLOOKUP('Xlookup set'!$S766,'Xlookup set'!$A$1:$R$1200,12,FALSE)=0,"",VLOOKUP('Xlookup set'!$S766,'Xlookup set'!$A$1:$R$1200,12,FALSE)),"")</f>
        <v/>
      </c>
      <c r="L766" t="str">
        <f>IFERROR(IF(VLOOKUP('Xlookup set'!$S766,'Xlookup set'!$A$1:$R$1200,13,FALSE)=0,"",VLOOKUP('Xlookup set'!$S766,'Xlookup set'!$A$1:$R$1200,13,FALSE)),"")</f>
        <v/>
      </c>
      <c r="M766" t="str">
        <f>IFERROR(IF(VLOOKUP('Xlookup set'!$S766,'Xlookup set'!$A$1:$R$1200,14,FALSE)=0,"",VLOOKUP('Xlookup set'!$S766,'Xlookup set'!$A$1:$R$1200,14,FALSE)),"")</f>
        <v/>
      </c>
      <c r="N766" t="str">
        <f>IFERROR(IF(VLOOKUP('Xlookup set'!$S766,'Xlookup set'!$A$1:$R$1200,15,FALSE)=0,"",VLOOKUP('Xlookup set'!$S766,'Xlookup set'!$A$1:$R$1200,15,FALSE)),"")</f>
        <v/>
      </c>
      <c r="O766" t="str">
        <f>IFERROR(IF(VLOOKUP('Xlookup set'!$S766,'Xlookup set'!$A$1:$R$1200,16,FALSE)=0,"",VLOOKUP('Xlookup set'!$S766,'Xlookup set'!$A$1:$R$1200,16,FALSE)),"")</f>
        <v/>
      </c>
      <c r="P766" t="str">
        <f t="array" aca="1" ref="P766" ca="1">IFERROR(Y2IF(VLOOKUP('Xlookup set'!$S766,'Xlookup set'!$A$1:$R$1200,17,FALSE)=0,"",VLOOKUP('Xlookup set'!$S766,'Xlookup set'!$A$1:$R$1200,17,FALSE)),"")</f>
        <v/>
      </c>
      <c r="Q766" t="str">
        <f>IFERROR(IF(VLOOKUP('Xlookup set'!$S766,'Xlookup set'!$A$1:$R$1200,18,FALSE)=0,"",VLOOKUP('Xlookup set'!$S766,'Xlookup set'!$A$1:$R$1200,18,FALSE)),"")</f>
        <v/>
      </c>
    </row>
    <row r="767" spans="1:17">
      <c r="A767" t="str">
        <f>IFERROR(VLOOKUP('Xlookup set'!$S767,'Xlookup set'!$A$1:$R$1200,2,FALSE),"")</f>
        <v/>
      </c>
      <c r="B767" t="str">
        <f>IF(I767&lt;&gt;"",ドッグキャリー!$I$2,"")</f>
        <v/>
      </c>
      <c r="C767" t="str">
        <f t="shared" si="26"/>
        <v/>
      </c>
      <c r="D767" t="str">
        <f t="shared" si="27"/>
        <v/>
      </c>
      <c r="E767" t="str">
        <f>IFERROR(IF(VLOOKUP('Xlookup set'!$S767,'Xlookup set'!$A$1:$R$1200,6,FALSE)=0,"",VLOOKUP('Xlookup set'!$S767,'Xlookup set'!$A$1:$R$1200,6,FALSE)),"")</f>
        <v/>
      </c>
      <c r="F767" t="str">
        <f t="array" aca="1" ref="F767" ca="1">IFERROR(F(VLOOKUP('Xlookup set'!$S767,'Xlookup set'!$A$1:$R$1200,7,FALSE)=0,"",VLOOKUP('Xlookup set'!$S767,'Xlookup set'!$A$1:$R$1200,7,FALSE)),"")</f>
        <v/>
      </c>
      <c r="G767" t="str">
        <f>IFERROR(IF(VLOOKUP('Xlookup set'!$S767,'Xlookup set'!$A$1:$R$1200,8,FALSE)=0,"",VLOOKUP('Xlookup set'!$S767,'Xlookup set'!$A$1:$R$1200,8,FALSE)),"")</f>
        <v/>
      </c>
      <c r="H767" s="89" t="str">
        <f>IFERROR(IF(VLOOKUP('Xlookup set'!$S767,'Xlookup set'!$A$1:$R$1200,9,FALSE)=0,"",VLOOKUP('Xlookup set'!$S767,'Xlookup set'!$A$1:$R$1200,9,FALSE)),"")</f>
        <v/>
      </c>
      <c r="I767" t="str">
        <f>IFERROR(IF(VLOOKUP('Xlookup set'!$S767,'Xlookup set'!$A$1:$R$1200,10,FALSE)=0,"",VLOOKUP('Xlookup set'!$S767,'Xlookup set'!$A$1:$R$1200,10,FALSE)),"")</f>
        <v/>
      </c>
      <c r="J767" t="str">
        <f>IFERROR(IF(VLOOKUP('Xlookup set'!$S767,'Xlookup set'!$A$1:$R$1200,11,FALSE)=0,"",VLOOKUP('Xlookup set'!$S767,'Xlookup set'!$A$1:$R$1200,11,FALSE)),"")</f>
        <v/>
      </c>
      <c r="K767" t="str">
        <f>IFERROR(IF(VLOOKUP('Xlookup set'!$S767,'Xlookup set'!$A$1:$R$1200,12,FALSE)=0,"",VLOOKUP('Xlookup set'!$S767,'Xlookup set'!$A$1:$R$1200,12,FALSE)),"")</f>
        <v/>
      </c>
      <c r="L767" t="str">
        <f>IFERROR(IF(VLOOKUP('Xlookup set'!$S767,'Xlookup set'!$A$1:$R$1200,13,FALSE)=0,"",VLOOKUP('Xlookup set'!$S767,'Xlookup set'!$A$1:$R$1200,13,FALSE)),"")</f>
        <v/>
      </c>
      <c r="M767" t="str">
        <f>IFERROR(IF(VLOOKUP('Xlookup set'!$S767,'Xlookup set'!$A$1:$R$1200,14,FALSE)=0,"",VLOOKUP('Xlookup set'!$S767,'Xlookup set'!$A$1:$R$1200,14,FALSE)),"")</f>
        <v/>
      </c>
      <c r="N767" t="str">
        <f>IFERROR(IF(VLOOKUP('Xlookup set'!$S767,'Xlookup set'!$A$1:$R$1200,15,FALSE)=0,"",VLOOKUP('Xlookup set'!$S767,'Xlookup set'!$A$1:$R$1200,15,FALSE)),"")</f>
        <v/>
      </c>
      <c r="O767" t="str">
        <f>IFERROR(IF(VLOOKUP('Xlookup set'!$S767,'Xlookup set'!$A$1:$R$1200,16,FALSE)=0,"",VLOOKUP('Xlookup set'!$S767,'Xlookup set'!$A$1:$R$1200,16,FALSE)),"")</f>
        <v/>
      </c>
      <c r="P767" t="str">
        <f t="array" aca="1" ref="P767" ca="1">IFERROR(Y2IF(VLOOKUP('Xlookup set'!$S767,'Xlookup set'!$A$1:$R$1200,17,FALSE)=0,"",VLOOKUP('Xlookup set'!$S767,'Xlookup set'!$A$1:$R$1200,17,FALSE)),"")</f>
        <v/>
      </c>
      <c r="Q767" t="str">
        <f>IFERROR(IF(VLOOKUP('Xlookup set'!$S767,'Xlookup set'!$A$1:$R$1200,18,FALSE)=0,"",VLOOKUP('Xlookup set'!$S767,'Xlookup set'!$A$1:$R$1200,18,FALSE)),"")</f>
        <v/>
      </c>
    </row>
    <row r="768" spans="1:17">
      <c r="A768" t="str">
        <f>IFERROR(VLOOKUP('Xlookup set'!$S768,'Xlookup set'!$A$1:$R$1200,2,FALSE),"")</f>
        <v/>
      </c>
      <c r="B768" t="str">
        <f>IF(I768&lt;&gt;"",ドッグキャリー!$I$2,"")</f>
        <v/>
      </c>
      <c r="C768" t="str">
        <f t="shared" si="26"/>
        <v/>
      </c>
      <c r="D768" t="str">
        <f t="shared" si="27"/>
        <v/>
      </c>
      <c r="E768" t="str">
        <f>IFERROR(IF(VLOOKUP('Xlookup set'!$S768,'Xlookup set'!$A$1:$R$1200,6,FALSE)=0,"",VLOOKUP('Xlookup set'!$S768,'Xlookup set'!$A$1:$R$1200,6,FALSE)),"")</f>
        <v/>
      </c>
      <c r="F768" t="str">
        <f t="array" aca="1" ref="F768" ca="1">IFERROR(F(VLOOKUP('Xlookup set'!$S768,'Xlookup set'!$A$1:$R$1200,7,FALSE)=0,"",VLOOKUP('Xlookup set'!$S768,'Xlookup set'!$A$1:$R$1200,7,FALSE)),"")</f>
        <v/>
      </c>
      <c r="G768" t="str">
        <f>IFERROR(IF(VLOOKUP('Xlookup set'!$S768,'Xlookup set'!$A$1:$R$1200,8,FALSE)=0,"",VLOOKUP('Xlookup set'!$S768,'Xlookup set'!$A$1:$R$1200,8,FALSE)),"")</f>
        <v/>
      </c>
      <c r="H768" s="89" t="str">
        <f>IFERROR(IF(VLOOKUP('Xlookup set'!$S768,'Xlookup set'!$A$1:$R$1200,9,FALSE)=0,"",VLOOKUP('Xlookup set'!$S768,'Xlookup set'!$A$1:$R$1200,9,FALSE)),"")</f>
        <v/>
      </c>
      <c r="I768" t="str">
        <f>IFERROR(IF(VLOOKUP('Xlookup set'!$S768,'Xlookup set'!$A$1:$R$1200,10,FALSE)=0,"",VLOOKUP('Xlookup set'!$S768,'Xlookup set'!$A$1:$R$1200,10,FALSE)),"")</f>
        <v/>
      </c>
      <c r="J768" t="str">
        <f>IFERROR(IF(VLOOKUP('Xlookup set'!$S768,'Xlookup set'!$A$1:$R$1200,11,FALSE)=0,"",VLOOKUP('Xlookup set'!$S768,'Xlookup set'!$A$1:$R$1200,11,FALSE)),"")</f>
        <v/>
      </c>
      <c r="K768" t="str">
        <f>IFERROR(IF(VLOOKUP('Xlookup set'!$S768,'Xlookup set'!$A$1:$R$1200,12,FALSE)=0,"",VLOOKUP('Xlookup set'!$S768,'Xlookup set'!$A$1:$R$1200,12,FALSE)),"")</f>
        <v/>
      </c>
      <c r="L768" t="str">
        <f>IFERROR(IF(VLOOKUP('Xlookup set'!$S768,'Xlookup set'!$A$1:$R$1200,13,FALSE)=0,"",VLOOKUP('Xlookup set'!$S768,'Xlookup set'!$A$1:$R$1200,13,FALSE)),"")</f>
        <v/>
      </c>
      <c r="M768" t="str">
        <f>IFERROR(IF(VLOOKUP('Xlookup set'!$S768,'Xlookup set'!$A$1:$R$1200,14,FALSE)=0,"",VLOOKUP('Xlookup set'!$S768,'Xlookup set'!$A$1:$R$1200,14,FALSE)),"")</f>
        <v/>
      </c>
      <c r="N768" t="str">
        <f>IFERROR(IF(VLOOKUP('Xlookup set'!$S768,'Xlookup set'!$A$1:$R$1200,15,FALSE)=0,"",VLOOKUP('Xlookup set'!$S768,'Xlookup set'!$A$1:$R$1200,15,FALSE)),"")</f>
        <v/>
      </c>
      <c r="O768" t="str">
        <f>IFERROR(IF(VLOOKUP('Xlookup set'!$S768,'Xlookup set'!$A$1:$R$1200,16,FALSE)=0,"",VLOOKUP('Xlookup set'!$S768,'Xlookup set'!$A$1:$R$1200,16,FALSE)),"")</f>
        <v/>
      </c>
      <c r="P768" t="str">
        <f t="array" aca="1" ref="P768" ca="1">IFERROR(Y2IF(VLOOKUP('Xlookup set'!$S768,'Xlookup set'!$A$1:$R$1200,17,FALSE)=0,"",VLOOKUP('Xlookup set'!$S768,'Xlookup set'!$A$1:$R$1200,17,FALSE)),"")</f>
        <v/>
      </c>
      <c r="Q768" t="str">
        <f>IFERROR(IF(VLOOKUP('Xlookup set'!$S768,'Xlookup set'!$A$1:$R$1200,18,FALSE)=0,"",VLOOKUP('Xlookup set'!$S768,'Xlookup set'!$A$1:$R$1200,18,FALSE)),"")</f>
        <v/>
      </c>
    </row>
    <row r="769" spans="1:17">
      <c r="A769" t="str">
        <f>IFERROR(VLOOKUP('Xlookup set'!$S769,'Xlookup set'!$A$1:$R$1200,2,FALSE),"")</f>
        <v/>
      </c>
      <c r="B769" t="str">
        <f>IF(I769&lt;&gt;"",ドッグキャリー!$I$2,"")</f>
        <v/>
      </c>
      <c r="C769" t="str">
        <f t="shared" si="26"/>
        <v/>
      </c>
      <c r="D769" t="str">
        <f t="shared" si="27"/>
        <v/>
      </c>
      <c r="E769" t="str">
        <f>IFERROR(IF(VLOOKUP('Xlookup set'!$S769,'Xlookup set'!$A$1:$R$1200,6,FALSE)=0,"",VLOOKUP('Xlookup set'!$S769,'Xlookup set'!$A$1:$R$1200,6,FALSE)),"")</f>
        <v/>
      </c>
      <c r="F769" t="str">
        <f t="array" aca="1" ref="F769" ca="1">IFERROR(F(VLOOKUP('Xlookup set'!$S769,'Xlookup set'!$A$1:$R$1200,7,FALSE)=0,"",VLOOKUP('Xlookup set'!$S769,'Xlookup set'!$A$1:$R$1200,7,FALSE)),"")</f>
        <v/>
      </c>
      <c r="G769" t="str">
        <f>IFERROR(IF(VLOOKUP('Xlookup set'!$S769,'Xlookup set'!$A$1:$R$1200,8,FALSE)=0,"",VLOOKUP('Xlookup set'!$S769,'Xlookup set'!$A$1:$R$1200,8,FALSE)),"")</f>
        <v/>
      </c>
      <c r="H769" s="89" t="str">
        <f>IFERROR(IF(VLOOKUP('Xlookup set'!$S769,'Xlookup set'!$A$1:$R$1200,9,FALSE)=0,"",VLOOKUP('Xlookup set'!$S769,'Xlookup set'!$A$1:$R$1200,9,FALSE)),"")</f>
        <v/>
      </c>
      <c r="I769" t="str">
        <f>IFERROR(IF(VLOOKUP('Xlookup set'!$S769,'Xlookup set'!$A$1:$R$1200,10,FALSE)=0,"",VLOOKUP('Xlookup set'!$S769,'Xlookup set'!$A$1:$R$1200,10,FALSE)),"")</f>
        <v/>
      </c>
      <c r="J769" t="str">
        <f>IFERROR(IF(VLOOKUP('Xlookup set'!$S769,'Xlookup set'!$A$1:$R$1200,11,FALSE)=0,"",VLOOKUP('Xlookup set'!$S769,'Xlookup set'!$A$1:$R$1200,11,FALSE)),"")</f>
        <v/>
      </c>
      <c r="K769" t="str">
        <f>IFERROR(IF(VLOOKUP('Xlookup set'!$S769,'Xlookup set'!$A$1:$R$1200,12,FALSE)=0,"",VLOOKUP('Xlookup set'!$S769,'Xlookup set'!$A$1:$R$1200,12,FALSE)),"")</f>
        <v/>
      </c>
      <c r="L769" t="str">
        <f>IFERROR(IF(VLOOKUP('Xlookup set'!$S769,'Xlookup set'!$A$1:$R$1200,13,FALSE)=0,"",VLOOKUP('Xlookup set'!$S769,'Xlookup set'!$A$1:$R$1200,13,FALSE)),"")</f>
        <v/>
      </c>
      <c r="M769" t="str">
        <f>IFERROR(IF(VLOOKUP('Xlookup set'!$S769,'Xlookup set'!$A$1:$R$1200,14,FALSE)=0,"",VLOOKUP('Xlookup set'!$S769,'Xlookup set'!$A$1:$R$1200,14,FALSE)),"")</f>
        <v/>
      </c>
      <c r="N769" t="str">
        <f>IFERROR(IF(VLOOKUP('Xlookup set'!$S769,'Xlookup set'!$A$1:$R$1200,15,FALSE)=0,"",VLOOKUP('Xlookup set'!$S769,'Xlookup set'!$A$1:$R$1200,15,FALSE)),"")</f>
        <v/>
      </c>
      <c r="O769" t="str">
        <f>IFERROR(IF(VLOOKUP('Xlookup set'!$S769,'Xlookup set'!$A$1:$R$1200,16,FALSE)=0,"",VLOOKUP('Xlookup set'!$S769,'Xlookup set'!$A$1:$R$1200,16,FALSE)),"")</f>
        <v/>
      </c>
      <c r="P769" t="str">
        <f t="array" aca="1" ref="P769" ca="1">IFERROR(Y2IF(VLOOKUP('Xlookup set'!$S769,'Xlookup set'!$A$1:$R$1200,17,FALSE)=0,"",VLOOKUP('Xlookup set'!$S769,'Xlookup set'!$A$1:$R$1200,17,FALSE)),"")</f>
        <v/>
      </c>
      <c r="Q769" t="str">
        <f>IFERROR(IF(VLOOKUP('Xlookup set'!$S769,'Xlookup set'!$A$1:$R$1200,18,FALSE)=0,"",VLOOKUP('Xlookup set'!$S769,'Xlookup set'!$A$1:$R$1200,18,FALSE)),"")</f>
        <v/>
      </c>
    </row>
    <row r="770" spans="1:17">
      <c r="A770" t="str">
        <f>IFERROR(VLOOKUP('Xlookup set'!$S770,'Xlookup set'!$A$1:$R$1200,2,FALSE),"")</f>
        <v/>
      </c>
      <c r="B770" t="str">
        <f>IF(I770&lt;&gt;"",ドッグキャリー!$I$2,"")</f>
        <v/>
      </c>
      <c r="C770" t="str">
        <f t="shared" si="26"/>
        <v/>
      </c>
      <c r="D770" t="str">
        <f t="shared" si="27"/>
        <v/>
      </c>
      <c r="E770" t="str">
        <f>IFERROR(IF(VLOOKUP('Xlookup set'!$S770,'Xlookup set'!$A$1:$R$1200,6,FALSE)=0,"",VLOOKUP('Xlookup set'!$S770,'Xlookup set'!$A$1:$R$1200,6,FALSE)),"")</f>
        <v/>
      </c>
      <c r="F770" t="str">
        <f t="array" aca="1" ref="F770" ca="1">IFERROR(F(VLOOKUP('Xlookup set'!$S770,'Xlookup set'!$A$1:$R$1200,7,FALSE)=0,"",VLOOKUP('Xlookup set'!$S770,'Xlookup set'!$A$1:$R$1200,7,FALSE)),"")</f>
        <v/>
      </c>
      <c r="G770" t="str">
        <f>IFERROR(IF(VLOOKUP('Xlookup set'!$S770,'Xlookup set'!$A$1:$R$1200,8,FALSE)=0,"",VLOOKUP('Xlookup set'!$S770,'Xlookup set'!$A$1:$R$1200,8,FALSE)),"")</f>
        <v/>
      </c>
      <c r="H770" s="89" t="str">
        <f>IFERROR(IF(VLOOKUP('Xlookup set'!$S770,'Xlookup set'!$A$1:$R$1200,9,FALSE)=0,"",VLOOKUP('Xlookup set'!$S770,'Xlookup set'!$A$1:$R$1200,9,FALSE)),"")</f>
        <v/>
      </c>
      <c r="I770" t="str">
        <f>IFERROR(IF(VLOOKUP('Xlookup set'!$S770,'Xlookup set'!$A$1:$R$1200,10,FALSE)=0,"",VLOOKUP('Xlookup set'!$S770,'Xlookup set'!$A$1:$R$1200,10,FALSE)),"")</f>
        <v/>
      </c>
      <c r="J770" t="str">
        <f>IFERROR(IF(VLOOKUP('Xlookup set'!$S770,'Xlookup set'!$A$1:$R$1200,11,FALSE)=0,"",VLOOKUP('Xlookup set'!$S770,'Xlookup set'!$A$1:$R$1200,11,FALSE)),"")</f>
        <v/>
      </c>
      <c r="K770" t="str">
        <f>IFERROR(IF(VLOOKUP('Xlookup set'!$S770,'Xlookup set'!$A$1:$R$1200,12,FALSE)=0,"",VLOOKUP('Xlookup set'!$S770,'Xlookup set'!$A$1:$R$1200,12,FALSE)),"")</f>
        <v/>
      </c>
      <c r="L770" t="str">
        <f>IFERROR(IF(VLOOKUP('Xlookup set'!$S770,'Xlookup set'!$A$1:$R$1200,13,FALSE)=0,"",VLOOKUP('Xlookup set'!$S770,'Xlookup set'!$A$1:$R$1200,13,FALSE)),"")</f>
        <v/>
      </c>
      <c r="M770" t="str">
        <f>IFERROR(IF(VLOOKUP('Xlookup set'!$S770,'Xlookup set'!$A$1:$R$1200,14,FALSE)=0,"",VLOOKUP('Xlookup set'!$S770,'Xlookup set'!$A$1:$R$1200,14,FALSE)),"")</f>
        <v/>
      </c>
      <c r="N770" t="str">
        <f>IFERROR(IF(VLOOKUP('Xlookup set'!$S770,'Xlookup set'!$A$1:$R$1200,15,FALSE)=0,"",VLOOKUP('Xlookup set'!$S770,'Xlookup set'!$A$1:$R$1200,15,FALSE)),"")</f>
        <v/>
      </c>
      <c r="O770" t="str">
        <f>IFERROR(IF(VLOOKUP('Xlookup set'!$S770,'Xlookup set'!$A$1:$R$1200,16,FALSE)=0,"",VLOOKUP('Xlookup set'!$S770,'Xlookup set'!$A$1:$R$1200,16,FALSE)),"")</f>
        <v/>
      </c>
      <c r="P770" t="str">
        <f t="array" aca="1" ref="P770" ca="1">IFERROR(Y2IF(VLOOKUP('Xlookup set'!$S770,'Xlookup set'!$A$1:$R$1200,17,FALSE)=0,"",VLOOKUP('Xlookup set'!$S770,'Xlookup set'!$A$1:$R$1200,17,FALSE)),"")</f>
        <v/>
      </c>
      <c r="Q770" t="str">
        <f>IFERROR(IF(VLOOKUP('Xlookup set'!$S770,'Xlookup set'!$A$1:$R$1200,18,FALSE)=0,"",VLOOKUP('Xlookup set'!$S770,'Xlookup set'!$A$1:$R$1200,18,FALSE)),"")</f>
        <v/>
      </c>
    </row>
    <row r="771" spans="1:17">
      <c r="A771" t="str">
        <f>IFERROR(VLOOKUP('Xlookup set'!$S771,'Xlookup set'!$A$1:$R$1200,2,FALSE),"")</f>
        <v/>
      </c>
      <c r="B771" t="str">
        <f>IF(I771&lt;&gt;"",ドッグキャリー!$I$2,"")</f>
        <v/>
      </c>
      <c r="C771" t="str">
        <f t="shared" si="26"/>
        <v/>
      </c>
      <c r="D771" t="str">
        <f t="shared" si="27"/>
        <v/>
      </c>
      <c r="E771" t="str">
        <f>IFERROR(IF(VLOOKUP('Xlookup set'!$S771,'Xlookup set'!$A$1:$R$1200,6,FALSE)=0,"",VLOOKUP('Xlookup set'!$S771,'Xlookup set'!$A$1:$R$1200,6,FALSE)),"")</f>
        <v/>
      </c>
      <c r="F771" t="str">
        <f t="array" aca="1" ref="F771" ca="1">IFERROR(F(VLOOKUP('Xlookup set'!$S771,'Xlookup set'!$A$1:$R$1200,7,FALSE)=0,"",VLOOKUP('Xlookup set'!$S771,'Xlookup set'!$A$1:$R$1200,7,FALSE)),"")</f>
        <v/>
      </c>
      <c r="G771" t="str">
        <f>IFERROR(IF(VLOOKUP('Xlookup set'!$S771,'Xlookup set'!$A$1:$R$1200,8,FALSE)=0,"",VLOOKUP('Xlookup set'!$S771,'Xlookup set'!$A$1:$R$1200,8,FALSE)),"")</f>
        <v/>
      </c>
      <c r="H771" s="89" t="str">
        <f>IFERROR(IF(VLOOKUP('Xlookup set'!$S771,'Xlookup set'!$A$1:$R$1200,9,FALSE)=0,"",VLOOKUP('Xlookup set'!$S771,'Xlookup set'!$A$1:$R$1200,9,FALSE)),"")</f>
        <v/>
      </c>
      <c r="I771" t="str">
        <f>IFERROR(IF(VLOOKUP('Xlookup set'!$S771,'Xlookup set'!$A$1:$R$1200,10,FALSE)=0,"",VLOOKUP('Xlookup set'!$S771,'Xlookup set'!$A$1:$R$1200,10,FALSE)),"")</f>
        <v/>
      </c>
      <c r="J771" t="str">
        <f>IFERROR(IF(VLOOKUP('Xlookup set'!$S771,'Xlookup set'!$A$1:$R$1200,11,FALSE)=0,"",VLOOKUP('Xlookup set'!$S771,'Xlookup set'!$A$1:$R$1200,11,FALSE)),"")</f>
        <v/>
      </c>
      <c r="K771" t="str">
        <f>IFERROR(IF(VLOOKUP('Xlookup set'!$S771,'Xlookup set'!$A$1:$R$1200,12,FALSE)=0,"",VLOOKUP('Xlookup set'!$S771,'Xlookup set'!$A$1:$R$1200,12,FALSE)),"")</f>
        <v/>
      </c>
      <c r="L771" t="str">
        <f>IFERROR(IF(VLOOKUP('Xlookup set'!$S771,'Xlookup set'!$A$1:$R$1200,13,FALSE)=0,"",VLOOKUP('Xlookup set'!$S771,'Xlookup set'!$A$1:$R$1200,13,FALSE)),"")</f>
        <v/>
      </c>
      <c r="M771" t="str">
        <f>IFERROR(IF(VLOOKUP('Xlookup set'!$S771,'Xlookup set'!$A$1:$R$1200,14,FALSE)=0,"",VLOOKUP('Xlookup set'!$S771,'Xlookup set'!$A$1:$R$1200,14,FALSE)),"")</f>
        <v/>
      </c>
      <c r="N771" t="str">
        <f>IFERROR(IF(VLOOKUP('Xlookup set'!$S771,'Xlookup set'!$A$1:$R$1200,15,FALSE)=0,"",VLOOKUP('Xlookup set'!$S771,'Xlookup set'!$A$1:$R$1200,15,FALSE)),"")</f>
        <v/>
      </c>
      <c r="O771" t="str">
        <f>IFERROR(IF(VLOOKUP('Xlookup set'!$S771,'Xlookup set'!$A$1:$R$1200,16,FALSE)=0,"",VLOOKUP('Xlookup set'!$S771,'Xlookup set'!$A$1:$R$1200,16,FALSE)),"")</f>
        <v/>
      </c>
      <c r="P771" t="str">
        <f t="array" aca="1" ref="P771" ca="1">IFERROR(Y2IF(VLOOKUP('Xlookup set'!$S771,'Xlookup set'!$A$1:$R$1200,17,FALSE)=0,"",VLOOKUP('Xlookup set'!$S771,'Xlookup set'!$A$1:$R$1200,17,FALSE)),"")</f>
        <v/>
      </c>
      <c r="Q771" t="str">
        <f>IFERROR(IF(VLOOKUP('Xlookup set'!$S771,'Xlookup set'!$A$1:$R$1200,18,FALSE)=0,"",VLOOKUP('Xlookup set'!$S771,'Xlookup set'!$A$1:$R$1200,18,FALSE)),"")</f>
        <v/>
      </c>
    </row>
    <row r="772" spans="1:17">
      <c r="A772" t="str">
        <f>IFERROR(VLOOKUP('Xlookup set'!$S772,'Xlookup set'!$A$1:$R$1200,2,FALSE),"")</f>
        <v/>
      </c>
      <c r="B772" t="str">
        <f>IF(I772&lt;&gt;"",ドッグキャリー!$I$2,"")</f>
        <v/>
      </c>
      <c r="C772" t="str">
        <f t="shared" si="26"/>
        <v/>
      </c>
      <c r="D772" t="str">
        <f t="shared" si="27"/>
        <v/>
      </c>
      <c r="E772" t="str">
        <f>IFERROR(IF(VLOOKUP('Xlookup set'!$S772,'Xlookup set'!$A$1:$R$1200,6,FALSE)=0,"",VLOOKUP('Xlookup set'!$S772,'Xlookup set'!$A$1:$R$1200,6,FALSE)),"")</f>
        <v/>
      </c>
      <c r="F772" t="str">
        <f t="array" aca="1" ref="F772" ca="1">IFERROR(F(VLOOKUP('Xlookup set'!$S772,'Xlookup set'!$A$1:$R$1200,7,FALSE)=0,"",VLOOKUP('Xlookup set'!$S772,'Xlookup set'!$A$1:$R$1200,7,FALSE)),"")</f>
        <v/>
      </c>
      <c r="G772" t="str">
        <f>IFERROR(IF(VLOOKUP('Xlookup set'!$S772,'Xlookup set'!$A$1:$R$1200,8,FALSE)=0,"",VLOOKUP('Xlookup set'!$S772,'Xlookup set'!$A$1:$R$1200,8,FALSE)),"")</f>
        <v/>
      </c>
      <c r="H772" s="89" t="str">
        <f>IFERROR(IF(VLOOKUP('Xlookup set'!$S772,'Xlookup set'!$A$1:$R$1200,9,FALSE)=0,"",VLOOKUP('Xlookup set'!$S772,'Xlookup set'!$A$1:$R$1200,9,FALSE)),"")</f>
        <v/>
      </c>
      <c r="I772" t="str">
        <f>IFERROR(IF(VLOOKUP('Xlookup set'!$S772,'Xlookup set'!$A$1:$R$1200,10,FALSE)=0,"",VLOOKUP('Xlookup set'!$S772,'Xlookup set'!$A$1:$R$1200,10,FALSE)),"")</f>
        <v/>
      </c>
      <c r="J772" t="str">
        <f>IFERROR(IF(VLOOKUP('Xlookup set'!$S772,'Xlookup set'!$A$1:$R$1200,11,FALSE)=0,"",VLOOKUP('Xlookup set'!$S772,'Xlookup set'!$A$1:$R$1200,11,FALSE)),"")</f>
        <v/>
      </c>
      <c r="K772" t="str">
        <f>IFERROR(IF(VLOOKUP('Xlookup set'!$S772,'Xlookup set'!$A$1:$R$1200,12,FALSE)=0,"",VLOOKUP('Xlookup set'!$S772,'Xlookup set'!$A$1:$R$1200,12,FALSE)),"")</f>
        <v/>
      </c>
      <c r="L772" t="str">
        <f>IFERROR(IF(VLOOKUP('Xlookup set'!$S772,'Xlookup set'!$A$1:$R$1200,13,FALSE)=0,"",VLOOKUP('Xlookup set'!$S772,'Xlookup set'!$A$1:$R$1200,13,FALSE)),"")</f>
        <v/>
      </c>
      <c r="M772" t="str">
        <f>IFERROR(IF(VLOOKUP('Xlookup set'!$S772,'Xlookup set'!$A$1:$R$1200,14,FALSE)=0,"",VLOOKUP('Xlookup set'!$S772,'Xlookup set'!$A$1:$R$1200,14,FALSE)),"")</f>
        <v/>
      </c>
      <c r="N772" t="str">
        <f>IFERROR(IF(VLOOKUP('Xlookup set'!$S772,'Xlookup set'!$A$1:$R$1200,15,FALSE)=0,"",VLOOKUP('Xlookup set'!$S772,'Xlookup set'!$A$1:$R$1200,15,FALSE)),"")</f>
        <v/>
      </c>
      <c r="O772" t="str">
        <f>IFERROR(IF(VLOOKUP('Xlookup set'!$S772,'Xlookup set'!$A$1:$R$1200,16,FALSE)=0,"",VLOOKUP('Xlookup set'!$S772,'Xlookup set'!$A$1:$R$1200,16,FALSE)),"")</f>
        <v/>
      </c>
      <c r="P772" t="str">
        <f t="array" aca="1" ref="P772" ca="1">IFERROR(Y2IF(VLOOKUP('Xlookup set'!$S772,'Xlookup set'!$A$1:$R$1200,17,FALSE)=0,"",VLOOKUP('Xlookup set'!$S772,'Xlookup set'!$A$1:$R$1200,17,FALSE)),"")</f>
        <v/>
      </c>
      <c r="Q772" t="str">
        <f>IFERROR(IF(VLOOKUP('Xlookup set'!$S772,'Xlookup set'!$A$1:$R$1200,18,FALSE)=0,"",VLOOKUP('Xlookup set'!$S772,'Xlookup set'!$A$1:$R$1200,18,FALSE)),"")</f>
        <v/>
      </c>
    </row>
    <row r="773" spans="1:17">
      <c r="A773" t="str">
        <f>IFERROR(VLOOKUP('Xlookup set'!$S773,'Xlookup set'!$A$1:$R$1200,2,FALSE),"")</f>
        <v/>
      </c>
      <c r="B773" t="str">
        <f>IF(I773&lt;&gt;"",ドッグキャリー!$I$2,"")</f>
        <v/>
      </c>
      <c r="C773" t="str">
        <f t="shared" si="26"/>
        <v/>
      </c>
      <c r="D773" t="str">
        <f t="shared" si="27"/>
        <v/>
      </c>
      <c r="E773" t="str">
        <f>IFERROR(IF(VLOOKUP('Xlookup set'!$S773,'Xlookup set'!$A$1:$R$1200,6,FALSE)=0,"",VLOOKUP('Xlookup set'!$S773,'Xlookup set'!$A$1:$R$1200,6,FALSE)),"")</f>
        <v/>
      </c>
      <c r="F773" t="str">
        <f t="array" aca="1" ref="F773" ca="1">IFERROR(F(VLOOKUP('Xlookup set'!$S773,'Xlookup set'!$A$1:$R$1200,7,FALSE)=0,"",VLOOKUP('Xlookup set'!$S773,'Xlookup set'!$A$1:$R$1200,7,FALSE)),"")</f>
        <v/>
      </c>
      <c r="G773" t="str">
        <f>IFERROR(IF(VLOOKUP('Xlookup set'!$S773,'Xlookup set'!$A$1:$R$1200,8,FALSE)=0,"",VLOOKUP('Xlookup set'!$S773,'Xlookup set'!$A$1:$R$1200,8,FALSE)),"")</f>
        <v/>
      </c>
      <c r="H773" s="89" t="str">
        <f>IFERROR(IF(VLOOKUP('Xlookup set'!$S773,'Xlookup set'!$A$1:$R$1200,9,FALSE)=0,"",VLOOKUP('Xlookup set'!$S773,'Xlookup set'!$A$1:$R$1200,9,FALSE)),"")</f>
        <v/>
      </c>
      <c r="I773" t="str">
        <f>IFERROR(IF(VLOOKUP('Xlookup set'!$S773,'Xlookup set'!$A$1:$R$1200,10,FALSE)=0,"",VLOOKUP('Xlookup set'!$S773,'Xlookup set'!$A$1:$R$1200,10,FALSE)),"")</f>
        <v/>
      </c>
      <c r="J773" t="str">
        <f>IFERROR(IF(VLOOKUP('Xlookup set'!$S773,'Xlookup set'!$A$1:$R$1200,11,FALSE)=0,"",VLOOKUP('Xlookup set'!$S773,'Xlookup set'!$A$1:$R$1200,11,FALSE)),"")</f>
        <v/>
      </c>
      <c r="K773" t="str">
        <f>IFERROR(IF(VLOOKUP('Xlookup set'!$S773,'Xlookup set'!$A$1:$R$1200,12,FALSE)=0,"",VLOOKUP('Xlookup set'!$S773,'Xlookup set'!$A$1:$R$1200,12,FALSE)),"")</f>
        <v/>
      </c>
      <c r="L773" t="str">
        <f>IFERROR(IF(VLOOKUP('Xlookup set'!$S773,'Xlookup set'!$A$1:$R$1200,13,FALSE)=0,"",VLOOKUP('Xlookup set'!$S773,'Xlookup set'!$A$1:$R$1200,13,FALSE)),"")</f>
        <v/>
      </c>
      <c r="M773" t="str">
        <f>IFERROR(IF(VLOOKUP('Xlookup set'!$S773,'Xlookup set'!$A$1:$R$1200,14,FALSE)=0,"",VLOOKUP('Xlookup set'!$S773,'Xlookup set'!$A$1:$R$1200,14,FALSE)),"")</f>
        <v/>
      </c>
      <c r="N773" t="str">
        <f>IFERROR(IF(VLOOKUP('Xlookup set'!$S773,'Xlookup set'!$A$1:$R$1200,15,FALSE)=0,"",VLOOKUP('Xlookup set'!$S773,'Xlookup set'!$A$1:$R$1200,15,FALSE)),"")</f>
        <v/>
      </c>
      <c r="O773" t="str">
        <f>IFERROR(IF(VLOOKUP('Xlookup set'!$S773,'Xlookup set'!$A$1:$R$1200,16,FALSE)=0,"",VLOOKUP('Xlookup set'!$S773,'Xlookup set'!$A$1:$R$1200,16,FALSE)),"")</f>
        <v/>
      </c>
      <c r="P773" t="str">
        <f t="array" aca="1" ref="P773" ca="1">IFERROR(Y2IF(VLOOKUP('Xlookup set'!$S773,'Xlookup set'!$A$1:$R$1200,17,FALSE)=0,"",VLOOKUP('Xlookup set'!$S773,'Xlookup set'!$A$1:$R$1200,17,FALSE)),"")</f>
        <v/>
      </c>
      <c r="Q773" t="str">
        <f>IFERROR(IF(VLOOKUP('Xlookup set'!$S773,'Xlookup set'!$A$1:$R$1200,18,FALSE)=0,"",VLOOKUP('Xlookup set'!$S773,'Xlookup set'!$A$1:$R$1200,18,FALSE)),"")</f>
        <v/>
      </c>
    </row>
    <row r="774" spans="1:17">
      <c r="A774" t="str">
        <f>IFERROR(VLOOKUP('Xlookup set'!$S774,'Xlookup set'!$A$1:$R$1200,2,FALSE),"")</f>
        <v/>
      </c>
      <c r="B774" t="str">
        <f>IF(I774&lt;&gt;"",ドッグキャリー!$I$2,"")</f>
        <v/>
      </c>
      <c r="C774" t="str">
        <f t="shared" si="26"/>
        <v/>
      </c>
      <c r="D774" t="str">
        <f t="shared" si="27"/>
        <v/>
      </c>
      <c r="E774" t="str">
        <f>IFERROR(IF(VLOOKUP('Xlookup set'!$S774,'Xlookup set'!$A$1:$R$1200,6,FALSE)=0,"",VLOOKUP('Xlookup set'!$S774,'Xlookup set'!$A$1:$R$1200,6,FALSE)),"")</f>
        <v/>
      </c>
      <c r="F774" t="str">
        <f t="array" aca="1" ref="F774" ca="1">IFERROR(F(VLOOKUP('Xlookup set'!$S774,'Xlookup set'!$A$1:$R$1200,7,FALSE)=0,"",VLOOKUP('Xlookup set'!$S774,'Xlookup set'!$A$1:$R$1200,7,FALSE)),"")</f>
        <v/>
      </c>
      <c r="G774" t="str">
        <f>IFERROR(IF(VLOOKUP('Xlookup set'!$S774,'Xlookup set'!$A$1:$R$1200,8,FALSE)=0,"",VLOOKUP('Xlookup set'!$S774,'Xlookup set'!$A$1:$R$1200,8,FALSE)),"")</f>
        <v/>
      </c>
      <c r="H774" s="89" t="str">
        <f>IFERROR(IF(VLOOKUP('Xlookup set'!$S774,'Xlookup set'!$A$1:$R$1200,9,FALSE)=0,"",VLOOKUP('Xlookup set'!$S774,'Xlookup set'!$A$1:$R$1200,9,FALSE)),"")</f>
        <v/>
      </c>
      <c r="I774" t="str">
        <f>IFERROR(IF(VLOOKUP('Xlookup set'!$S774,'Xlookup set'!$A$1:$R$1200,10,FALSE)=0,"",VLOOKUP('Xlookup set'!$S774,'Xlookup set'!$A$1:$R$1200,10,FALSE)),"")</f>
        <v/>
      </c>
      <c r="J774" t="str">
        <f>IFERROR(IF(VLOOKUP('Xlookup set'!$S774,'Xlookup set'!$A$1:$R$1200,11,FALSE)=0,"",VLOOKUP('Xlookup set'!$S774,'Xlookup set'!$A$1:$R$1200,11,FALSE)),"")</f>
        <v/>
      </c>
      <c r="K774" t="str">
        <f>IFERROR(IF(VLOOKUP('Xlookup set'!$S774,'Xlookup set'!$A$1:$R$1200,12,FALSE)=0,"",VLOOKUP('Xlookup set'!$S774,'Xlookup set'!$A$1:$R$1200,12,FALSE)),"")</f>
        <v/>
      </c>
      <c r="L774" t="str">
        <f>IFERROR(IF(VLOOKUP('Xlookup set'!$S774,'Xlookup set'!$A$1:$R$1200,13,FALSE)=0,"",VLOOKUP('Xlookup set'!$S774,'Xlookup set'!$A$1:$R$1200,13,FALSE)),"")</f>
        <v/>
      </c>
      <c r="M774" t="str">
        <f>IFERROR(IF(VLOOKUP('Xlookup set'!$S774,'Xlookup set'!$A$1:$R$1200,14,FALSE)=0,"",VLOOKUP('Xlookup set'!$S774,'Xlookup set'!$A$1:$R$1200,14,FALSE)),"")</f>
        <v/>
      </c>
      <c r="N774" t="str">
        <f>IFERROR(IF(VLOOKUP('Xlookup set'!$S774,'Xlookup set'!$A$1:$R$1200,15,FALSE)=0,"",VLOOKUP('Xlookup set'!$S774,'Xlookup set'!$A$1:$R$1200,15,FALSE)),"")</f>
        <v/>
      </c>
      <c r="O774" t="str">
        <f>IFERROR(IF(VLOOKUP('Xlookup set'!$S774,'Xlookup set'!$A$1:$R$1200,16,FALSE)=0,"",VLOOKUP('Xlookup set'!$S774,'Xlookup set'!$A$1:$R$1200,16,FALSE)),"")</f>
        <v/>
      </c>
      <c r="P774" t="str">
        <f t="array" aca="1" ref="P774" ca="1">IFERROR(Y2IF(VLOOKUP('Xlookup set'!$S774,'Xlookup set'!$A$1:$R$1200,17,FALSE)=0,"",VLOOKUP('Xlookup set'!$S774,'Xlookup set'!$A$1:$R$1200,17,FALSE)),"")</f>
        <v/>
      </c>
      <c r="Q774" t="str">
        <f>IFERROR(IF(VLOOKUP('Xlookup set'!$S774,'Xlookup set'!$A$1:$R$1200,18,FALSE)=0,"",VLOOKUP('Xlookup set'!$S774,'Xlookup set'!$A$1:$R$1200,18,FALSE)),"")</f>
        <v/>
      </c>
    </row>
    <row r="775" spans="1:17">
      <c r="A775" t="str">
        <f>IFERROR(VLOOKUP('Xlookup set'!$S775,'Xlookup set'!$A$1:$R$1200,2,FALSE),"")</f>
        <v/>
      </c>
      <c r="B775" t="str">
        <f>IF(I775&lt;&gt;"",ドッグキャリー!$I$2,"")</f>
        <v/>
      </c>
      <c r="C775" t="str">
        <f t="shared" si="26"/>
        <v/>
      </c>
      <c r="D775" t="str">
        <f t="shared" si="27"/>
        <v/>
      </c>
      <c r="E775" t="str">
        <f>IFERROR(IF(VLOOKUP('Xlookup set'!$S775,'Xlookup set'!$A$1:$R$1200,6,FALSE)=0,"",VLOOKUP('Xlookup set'!$S775,'Xlookup set'!$A$1:$R$1200,6,FALSE)),"")</f>
        <v/>
      </c>
      <c r="F775" t="str">
        <f t="array" aca="1" ref="F775" ca="1">IFERROR(F(VLOOKUP('Xlookup set'!$S775,'Xlookup set'!$A$1:$R$1200,7,FALSE)=0,"",VLOOKUP('Xlookup set'!$S775,'Xlookup set'!$A$1:$R$1200,7,FALSE)),"")</f>
        <v/>
      </c>
      <c r="G775" t="str">
        <f>IFERROR(IF(VLOOKUP('Xlookup set'!$S775,'Xlookup set'!$A$1:$R$1200,8,FALSE)=0,"",VLOOKUP('Xlookup set'!$S775,'Xlookup set'!$A$1:$R$1200,8,FALSE)),"")</f>
        <v/>
      </c>
      <c r="H775" s="89" t="str">
        <f>IFERROR(IF(VLOOKUP('Xlookup set'!$S775,'Xlookup set'!$A$1:$R$1200,9,FALSE)=0,"",VLOOKUP('Xlookup set'!$S775,'Xlookup set'!$A$1:$R$1200,9,FALSE)),"")</f>
        <v/>
      </c>
      <c r="I775" t="str">
        <f>IFERROR(IF(VLOOKUP('Xlookup set'!$S775,'Xlookup set'!$A$1:$R$1200,10,FALSE)=0,"",VLOOKUP('Xlookup set'!$S775,'Xlookup set'!$A$1:$R$1200,10,FALSE)),"")</f>
        <v/>
      </c>
      <c r="J775" t="str">
        <f>IFERROR(IF(VLOOKUP('Xlookup set'!$S775,'Xlookup set'!$A$1:$R$1200,11,FALSE)=0,"",VLOOKUP('Xlookup set'!$S775,'Xlookup set'!$A$1:$R$1200,11,FALSE)),"")</f>
        <v/>
      </c>
      <c r="K775" t="str">
        <f>IFERROR(IF(VLOOKUP('Xlookup set'!$S775,'Xlookup set'!$A$1:$R$1200,12,FALSE)=0,"",VLOOKUP('Xlookup set'!$S775,'Xlookup set'!$A$1:$R$1200,12,FALSE)),"")</f>
        <v/>
      </c>
      <c r="L775" t="str">
        <f>IFERROR(IF(VLOOKUP('Xlookup set'!$S775,'Xlookup set'!$A$1:$R$1200,13,FALSE)=0,"",VLOOKUP('Xlookup set'!$S775,'Xlookup set'!$A$1:$R$1200,13,FALSE)),"")</f>
        <v/>
      </c>
      <c r="M775" t="str">
        <f>IFERROR(IF(VLOOKUP('Xlookup set'!$S775,'Xlookup set'!$A$1:$R$1200,14,FALSE)=0,"",VLOOKUP('Xlookup set'!$S775,'Xlookup set'!$A$1:$R$1200,14,FALSE)),"")</f>
        <v/>
      </c>
      <c r="N775" t="str">
        <f>IFERROR(IF(VLOOKUP('Xlookup set'!$S775,'Xlookup set'!$A$1:$R$1200,15,FALSE)=0,"",VLOOKUP('Xlookup set'!$S775,'Xlookup set'!$A$1:$R$1200,15,FALSE)),"")</f>
        <v/>
      </c>
      <c r="O775" t="str">
        <f>IFERROR(IF(VLOOKUP('Xlookup set'!$S775,'Xlookup set'!$A$1:$R$1200,16,FALSE)=0,"",VLOOKUP('Xlookup set'!$S775,'Xlookup set'!$A$1:$R$1200,16,FALSE)),"")</f>
        <v/>
      </c>
      <c r="P775" t="str">
        <f t="array" aca="1" ref="P775" ca="1">IFERROR(Y2IF(VLOOKUP('Xlookup set'!$S775,'Xlookup set'!$A$1:$R$1200,17,FALSE)=0,"",VLOOKUP('Xlookup set'!$S775,'Xlookup set'!$A$1:$R$1200,17,FALSE)),"")</f>
        <v/>
      </c>
      <c r="Q775" t="str">
        <f>IFERROR(IF(VLOOKUP('Xlookup set'!$S775,'Xlookup set'!$A$1:$R$1200,18,FALSE)=0,"",VLOOKUP('Xlookup set'!$S775,'Xlookup set'!$A$1:$R$1200,18,FALSE)),"")</f>
        <v/>
      </c>
    </row>
    <row r="776" spans="1:17">
      <c r="A776" t="str">
        <f>IFERROR(VLOOKUP('Xlookup set'!$S776,'Xlookup set'!$A$1:$R$1200,2,FALSE),"")</f>
        <v/>
      </c>
      <c r="B776" t="str">
        <f>IF(I776&lt;&gt;"",ドッグキャリー!$I$2,"")</f>
        <v/>
      </c>
      <c r="C776" t="str">
        <f t="shared" si="26"/>
        <v/>
      </c>
      <c r="D776" t="str">
        <f t="shared" si="27"/>
        <v/>
      </c>
      <c r="E776" t="str">
        <f>IFERROR(IF(VLOOKUP('Xlookup set'!$S776,'Xlookup set'!$A$1:$R$1200,6,FALSE)=0,"",VLOOKUP('Xlookup set'!$S776,'Xlookup set'!$A$1:$R$1200,6,FALSE)),"")</f>
        <v/>
      </c>
      <c r="F776" t="str">
        <f t="array" aca="1" ref="F776" ca="1">IFERROR(F(VLOOKUP('Xlookup set'!$S776,'Xlookup set'!$A$1:$R$1200,7,FALSE)=0,"",VLOOKUP('Xlookup set'!$S776,'Xlookup set'!$A$1:$R$1200,7,FALSE)),"")</f>
        <v/>
      </c>
      <c r="G776" t="str">
        <f>IFERROR(IF(VLOOKUP('Xlookup set'!$S776,'Xlookup set'!$A$1:$R$1200,8,FALSE)=0,"",VLOOKUP('Xlookup set'!$S776,'Xlookup set'!$A$1:$R$1200,8,FALSE)),"")</f>
        <v/>
      </c>
      <c r="H776" s="89" t="str">
        <f>IFERROR(IF(VLOOKUP('Xlookup set'!$S776,'Xlookup set'!$A$1:$R$1200,9,FALSE)=0,"",VLOOKUP('Xlookup set'!$S776,'Xlookup set'!$A$1:$R$1200,9,FALSE)),"")</f>
        <v/>
      </c>
      <c r="I776" t="str">
        <f>IFERROR(IF(VLOOKUP('Xlookup set'!$S776,'Xlookup set'!$A$1:$R$1200,10,FALSE)=0,"",VLOOKUP('Xlookup set'!$S776,'Xlookup set'!$A$1:$R$1200,10,FALSE)),"")</f>
        <v/>
      </c>
      <c r="J776" t="str">
        <f>IFERROR(IF(VLOOKUP('Xlookup set'!$S776,'Xlookup set'!$A$1:$R$1200,11,FALSE)=0,"",VLOOKUP('Xlookup set'!$S776,'Xlookup set'!$A$1:$R$1200,11,FALSE)),"")</f>
        <v/>
      </c>
      <c r="K776" t="str">
        <f>IFERROR(IF(VLOOKUP('Xlookup set'!$S776,'Xlookup set'!$A$1:$R$1200,12,FALSE)=0,"",VLOOKUP('Xlookup set'!$S776,'Xlookup set'!$A$1:$R$1200,12,FALSE)),"")</f>
        <v/>
      </c>
      <c r="L776" t="str">
        <f>IFERROR(IF(VLOOKUP('Xlookup set'!$S776,'Xlookup set'!$A$1:$R$1200,13,FALSE)=0,"",VLOOKUP('Xlookup set'!$S776,'Xlookup set'!$A$1:$R$1200,13,FALSE)),"")</f>
        <v/>
      </c>
      <c r="M776" t="str">
        <f>IFERROR(IF(VLOOKUP('Xlookup set'!$S776,'Xlookup set'!$A$1:$R$1200,14,FALSE)=0,"",VLOOKUP('Xlookup set'!$S776,'Xlookup set'!$A$1:$R$1200,14,FALSE)),"")</f>
        <v/>
      </c>
      <c r="N776" t="str">
        <f>IFERROR(IF(VLOOKUP('Xlookup set'!$S776,'Xlookup set'!$A$1:$R$1200,15,FALSE)=0,"",VLOOKUP('Xlookup set'!$S776,'Xlookup set'!$A$1:$R$1200,15,FALSE)),"")</f>
        <v/>
      </c>
      <c r="O776" t="str">
        <f>IFERROR(IF(VLOOKUP('Xlookup set'!$S776,'Xlookup set'!$A$1:$R$1200,16,FALSE)=0,"",VLOOKUP('Xlookup set'!$S776,'Xlookup set'!$A$1:$R$1200,16,FALSE)),"")</f>
        <v/>
      </c>
      <c r="P776" t="str">
        <f t="array" aca="1" ref="P776" ca="1">IFERROR(Y2IF(VLOOKUP('Xlookup set'!$S776,'Xlookup set'!$A$1:$R$1200,17,FALSE)=0,"",VLOOKUP('Xlookup set'!$S776,'Xlookup set'!$A$1:$R$1200,17,FALSE)),"")</f>
        <v/>
      </c>
      <c r="Q776" t="str">
        <f>IFERROR(IF(VLOOKUP('Xlookup set'!$S776,'Xlookup set'!$A$1:$R$1200,18,FALSE)=0,"",VLOOKUP('Xlookup set'!$S776,'Xlookup set'!$A$1:$R$1200,18,FALSE)),"")</f>
        <v/>
      </c>
    </row>
    <row r="777" spans="1:17">
      <c r="A777" t="str">
        <f>IFERROR(VLOOKUP('Xlookup set'!$S777,'Xlookup set'!$A$1:$R$1200,2,FALSE),"")</f>
        <v/>
      </c>
      <c r="B777" t="str">
        <f>IF(I777&lt;&gt;"",ドッグキャリー!$I$2,"")</f>
        <v/>
      </c>
      <c r="C777" t="str">
        <f t="shared" si="26"/>
        <v/>
      </c>
      <c r="D777" t="str">
        <f t="shared" si="27"/>
        <v/>
      </c>
      <c r="E777" t="str">
        <f>IFERROR(IF(VLOOKUP('Xlookup set'!$S777,'Xlookup set'!$A$1:$R$1200,6,FALSE)=0,"",VLOOKUP('Xlookup set'!$S777,'Xlookup set'!$A$1:$R$1200,6,FALSE)),"")</f>
        <v/>
      </c>
      <c r="F777" t="str">
        <f t="array" aca="1" ref="F777" ca="1">IFERROR(F(VLOOKUP('Xlookup set'!$S777,'Xlookup set'!$A$1:$R$1200,7,FALSE)=0,"",VLOOKUP('Xlookup set'!$S777,'Xlookup set'!$A$1:$R$1200,7,FALSE)),"")</f>
        <v/>
      </c>
      <c r="G777" t="str">
        <f>IFERROR(IF(VLOOKUP('Xlookup set'!$S777,'Xlookup set'!$A$1:$R$1200,8,FALSE)=0,"",VLOOKUP('Xlookup set'!$S777,'Xlookup set'!$A$1:$R$1200,8,FALSE)),"")</f>
        <v/>
      </c>
      <c r="H777" s="89" t="str">
        <f>IFERROR(IF(VLOOKUP('Xlookup set'!$S777,'Xlookup set'!$A$1:$R$1200,9,FALSE)=0,"",VLOOKUP('Xlookup set'!$S777,'Xlookup set'!$A$1:$R$1200,9,FALSE)),"")</f>
        <v/>
      </c>
      <c r="I777" t="str">
        <f>IFERROR(IF(VLOOKUP('Xlookup set'!$S777,'Xlookup set'!$A$1:$R$1200,10,FALSE)=0,"",VLOOKUP('Xlookup set'!$S777,'Xlookup set'!$A$1:$R$1200,10,FALSE)),"")</f>
        <v/>
      </c>
      <c r="J777" t="str">
        <f>IFERROR(IF(VLOOKUP('Xlookup set'!$S777,'Xlookup set'!$A$1:$R$1200,11,FALSE)=0,"",VLOOKUP('Xlookup set'!$S777,'Xlookup set'!$A$1:$R$1200,11,FALSE)),"")</f>
        <v/>
      </c>
      <c r="K777" t="str">
        <f>IFERROR(IF(VLOOKUP('Xlookup set'!$S777,'Xlookup set'!$A$1:$R$1200,12,FALSE)=0,"",VLOOKUP('Xlookup set'!$S777,'Xlookup set'!$A$1:$R$1200,12,FALSE)),"")</f>
        <v/>
      </c>
      <c r="L777" t="str">
        <f>IFERROR(IF(VLOOKUP('Xlookup set'!$S777,'Xlookup set'!$A$1:$R$1200,13,FALSE)=0,"",VLOOKUP('Xlookup set'!$S777,'Xlookup set'!$A$1:$R$1200,13,FALSE)),"")</f>
        <v/>
      </c>
      <c r="M777" t="str">
        <f>IFERROR(IF(VLOOKUP('Xlookup set'!$S777,'Xlookup set'!$A$1:$R$1200,14,FALSE)=0,"",VLOOKUP('Xlookup set'!$S777,'Xlookup set'!$A$1:$R$1200,14,FALSE)),"")</f>
        <v/>
      </c>
      <c r="N777" t="str">
        <f>IFERROR(IF(VLOOKUP('Xlookup set'!$S777,'Xlookup set'!$A$1:$R$1200,15,FALSE)=0,"",VLOOKUP('Xlookup set'!$S777,'Xlookup set'!$A$1:$R$1200,15,FALSE)),"")</f>
        <v/>
      </c>
      <c r="O777" t="str">
        <f>IFERROR(IF(VLOOKUP('Xlookup set'!$S777,'Xlookup set'!$A$1:$R$1200,16,FALSE)=0,"",VLOOKUP('Xlookup set'!$S777,'Xlookup set'!$A$1:$R$1200,16,FALSE)),"")</f>
        <v/>
      </c>
      <c r="P777" t="str">
        <f t="array" aca="1" ref="P777" ca="1">IFERROR(Y2IF(VLOOKUP('Xlookup set'!$S777,'Xlookup set'!$A$1:$R$1200,17,FALSE)=0,"",VLOOKUP('Xlookup set'!$S777,'Xlookup set'!$A$1:$R$1200,17,FALSE)),"")</f>
        <v/>
      </c>
      <c r="Q777" t="str">
        <f>IFERROR(IF(VLOOKUP('Xlookup set'!$S777,'Xlookup set'!$A$1:$R$1200,18,FALSE)=0,"",VLOOKUP('Xlookup set'!$S777,'Xlookup set'!$A$1:$R$1200,18,FALSE)),"")</f>
        <v/>
      </c>
    </row>
    <row r="778" spans="1:17">
      <c r="A778" t="str">
        <f>IFERROR(VLOOKUP('Xlookup set'!$S778,'Xlookup set'!$A$1:$R$1200,2,FALSE),"")</f>
        <v/>
      </c>
      <c r="B778" t="str">
        <f>IF(I778&lt;&gt;"",ドッグキャリー!$I$2,"")</f>
        <v/>
      </c>
      <c r="C778" t="str">
        <f t="shared" si="26"/>
        <v/>
      </c>
      <c r="D778" t="str">
        <f t="shared" si="27"/>
        <v/>
      </c>
      <c r="E778" t="str">
        <f>IFERROR(IF(VLOOKUP('Xlookup set'!$S778,'Xlookup set'!$A$1:$R$1200,6,FALSE)=0,"",VLOOKUP('Xlookup set'!$S778,'Xlookup set'!$A$1:$R$1200,6,FALSE)),"")</f>
        <v/>
      </c>
      <c r="F778" t="str">
        <f t="array" aca="1" ref="F778" ca="1">IFERROR(F(VLOOKUP('Xlookup set'!$S778,'Xlookup set'!$A$1:$R$1200,7,FALSE)=0,"",VLOOKUP('Xlookup set'!$S778,'Xlookup set'!$A$1:$R$1200,7,FALSE)),"")</f>
        <v/>
      </c>
      <c r="G778" t="str">
        <f>IFERROR(IF(VLOOKUP('Xlookup set'!$S778,'Xlookup set'!$A$1:$R$1200,8,FALSE)=0,"",VLOOKUP('Xlookup set'!$S778,'Xlookup set'!$A$1:$R$1200,8,FALSE)),"")</f>
        <v/>
      </c>
      <c r="H778" s="89" t="str">
        <f>IFERROR(IF(VLOOKUP('Xlookup set'!$S778,'Xlookup set'!$A$1:$R$1200,9,FALSE)=0,"",VLOOKUP('Xlookup set'!$S778,'Xlookup set'!$A$1:$R$1200,9,FALSE)),"")</f>
        <v/>
      </c>
      <c r="I778" t="str">
        <f>IFERROR(IF(VLOOKUP('Xlookup set'!$S778,'Xlookup set'!$A$1:$R$1200,10,FALSE)=0,"",VLOOKUP('Xlookup set'!$S778,'Xlookup set'!$A$1:$R$1200,10,FALSE)),"")</f>
        <v/>
      </c>
      <c r="J778" t="str">
        <f>IFERROR(IF(VLOOKUP('Xlookup set'!$S778,'Xlookup set'!$A$1:$R$1200,11,FALSE)=0,"",VLOOKUP('Xlookup set'!$S778,'Xlookup set'!$A$1:$R$1200,11,FALSE)),"")</f>
        <v/>
      </c>
      <c r="K778" t="str">
        <f>IFERROR(IF(VLOOKUP('Xlookup set'!$S778,'Xlookup set'!$A$1:$R$1200,12,FALSE)=0,"",VLOOKUP('Xlookup set'!$S778,'Xlookup set'!$A$1:$R$1200,12,FALSE)),"")</f>
        <v/>
      </c>
      <c r="L778" t="str">
        <f>IFERROR(IF(VLOOKUP('Xlookup set'!$S778,'Xlookup set'!$A$1:$R$1200,13,FALSE)=0,"",VLOOKUP('Xlookup set'!$S778,'Xlookup set'!$A$1:$R$1200,13,FALSE)),"")</f>
        <v/>
      </c>
      <c r="M778" t="str">
        <f>IFERROR(IF(VLOOKUP('Xlookup set'!$S778,'Xlookup set'!$A$1:$R$1200,14,FALSE)=0,"",VLOOKUP('Xlookup set'!$S778,'Xlookup set'!$A$1:$R$1200,14,FALSE)),"")</f>
        <v/>
      </c>
      <c r="N778" t="str">
        <f>IFERROR(IF(VLOOKUP('Xlookup set'!$S778,'Xlookup set'!$A$1:$R$1200,15,FALSE)=0,"",VLOOKUP('Xlookup set'!$S778,'Xlookup set'!$A$1:$R$1200,15,FALSE)),"")</f>
        <v/>
      </c>
      <c r="O778" t="str">
        <f>IFERROR(IF(VLOOKUP('Xlookup set'!$S778,'Xlookup set'!$A$1:$R$1200,16,FALSE)=0,"",VLOOKUP('Xlookup set'!$S778,'Xlookup set'!$A$1:$R$1200,16,FALSE)),"")</f>
        <v/>
      </c>
      <c r="P778" t="str">
        <f t="array" aca="1" ref="P778" ca="1">IFERROR(Y2IF(VLOOKUP('Xlookup set'!$S778,'Xlookup set'!$A$1:$R$1200,17,FALSE)=0,"",VLOOKUP('Xlookup set'!$S778,'Xlookup set'!$A$1:$R$1200,17,FALSE)),"")</f>
        <v/>
      </c>
      <c r="Q778" t="str">
        <f>IFERROR(IF(VLOOKUP('Xlookup set'!$S778,'Xlookup set'!$A$1:$R$1200,18,FALSE)=0,"",VLOOKUP('Xlookup set'!$S778,'Xlookup set'!$A$1:$R$1200,18,FALSE)),"")</f>
        <v/>
      </c>
    </row>
    <row r="779" spans="1:17">
      <c r="A779" t="str">
        <f>IFERROR(VLOOKUP('Xlookup set'!$S779,'Xlookup set'!$A$1:$R$1200,2,FALSE),"")</f>
        <v/>
      </c>
      <c r="B779" t="str">
        <f>IF(I779&lt;&gt;"",ドッグキャリー!$I$2,"")</f>
        <v/>
      </c>
      <c r="C779" t="str">
        <f t="shared" si="26"/>
        <v/>
      </c>
      <c r="D779" t="str">
        <f t="shared" si="27"/>
        <v/>
      </c>
      <c r="E779" t="str">
        <f>IFERROR(IF(VLOOKUP('Xlookup set'!$S779,'Xlookup set'!$A$1:$R$1200,6,FALSE)=0,"",VLOOKUP('Xlookup set'!$S779,'Xlookup set'!$A$1:$R$1200,6,FALSE)),"")</f>
        <v/>
      </c>
      <c r="F779" t="str">
        <f t="array" aca="1" ref="F779" ca="1">IFERROR(F(VLOOKUP('Xlookup set'!$S779,'Xlookup set'!$A$1:$R$1200,7,FALSE)=0,"",VLOOKUP('Xlookup set'!$S779,'Xlookup set'!$A$1:$R$1200,7,FALSE)),"")</f>
        <v/>
      </c>
      <c r="G779" t="str">
        <f>IFERROR(IF(VLOOKUP('Xlookup set'!$S779,'Xlookup set'!$A$1:$R$1200,8,FALSE)=0,"",VLOOKUP('Xlookup set'!$S779,'Xlookup set'!$A$1:$R$1200,8,FALSE)),"")</f>
        <v/>
      </c>
      <c r="H779" s="89" t="str">
        <f>IFERROR(IF(VLOOKUP('Xlookup set'!$S779,'Xlookup set'!$A$1:$R$1200,9,FALSE)=0,"",VLOOKUP('Xlookup set'!$S779,'Xlookup set'!$A$1:$R$1200,9,FALSE)),"")</f>
        <v/>
      </c>
      <c r="I779" t="str">
        <f>IFERROR(IF(VLOOKUP('Xlookup set'!$S779,'Xlookup set'!$A$1:$R$1200,10,FALSE)=0,"",VLOOKUP('Xlookup set'!$S779,'Xlookup set'!$A$1:$R$1200,10,FALSE)),"")</f>
        <v/>
      </c>
      <c r="J779" t="str">
        <f>IFERROR(IF(VLOOKUP('Xlookup set'!$S779,'Xlookup set'!$A$1:$R$1200,11,FALSE)=0,"",VLOOKUP('Xlookup set'!$S779,'Xlookup set'!$A$1:$R$1200,11,FALSE)),"")</f>
        <v/>
      </c>
      <c r="K779" t="str">
        <f>IFERROR(IF(VLOOKUP('Xlookup set'!$S779,'Xlookup set'!$A$1:$R$1200,12,FALSE)=0,"",VLOOKUP('Xlookup set'!$S779,'Xlookup set'!$A$1:$R$1200,12,FALSE)),"")</f>
        <v/>
      </c>
      <c r="L779" t="str">
        <f>IFERROR(IF(VLOOKUP('Xlookup set'!$S779,'Xlookup set'!$A$1:$R$1200,13,FALSE)=0,"",VLOOKUP('Xlookup set'!$S779,'Xlookup set'!$A$1:$R$1200,13,FALSE)),"")</f>
        <v/>
      </c>
      <c r="M779" t="str">
        <f>IFERROR(IF(VLOOKUP('Xlookup set'!$S779,'Xlookup set'!$A$1:$R$1200,14,FALSE)=0,"",VLOOKUP('Xlookup set'!$S779,'Xlookup set'!$A$1:$R$1200,14,FALSE)),"")</f>
        <v/>
      </c>
      <c r="N779" t="str">
        <f>IFERROR(IF(VLOOKUP('Xlookup set'!$S779,'Xlookup set'!$A$1:$R$1200,15,FALSE)=0,"",VLOOKUP('Xlookup set'!$S779,'Xlookup set'!$A$1:$R$1200,15,FALSE)),"")</f>
        <v/>
      </c>
      <c r="O779" t="str">
        <f>IFERROR(IF(VLOOKUP('Xlookup set'!$S779,'Xlookup set'!$A$1:$R$1200,16,FALSE)=0,"",VLOOKUP('Xlookup set'!$S779,'Xlookup set'!$A$1:$R$1200,16,FALSE)),"")</f>
        <v/>
      </c>
      <c r="P779" t="str">
        <f t="array" aca="1" ref="P779" ca="1">IFERROR(Y2IF(VLOOKUP('Xlookup set'!$S779,'Xlookup set'!$A$1:$R$1200,17,FALSE)=0,"",VLOOKUP('Xlookup set'!$S779,'Xlookup set'!$A$1:$R$1200,17,FALSE)),"")</f>
        <v/>
      </c>
      <c r="Q779" t="str">
        <f>IFERROR(IF(VLOOKUP('Xlookup set'!$S779,'Xlookup set'!$A$1:$R$1200,18,FALSE)=0,"",VLOOKUP('Xlookup set'!$S779,'Xlookup set'!$A$1:$R$1200,18,FALSE)),"")</f>
        <v/>
      </c>
    </row>
    <row r="780" spans="1:17">
      <c r="A780" t="str">
        <f>IFERROR(VLOOKUP('Xlookup set'!$S780,'Xlookup set'!$A$1:$R$1200,2,FALSE),"")</f>
        <v/>
      </c>
      <c r="B780" t="str">
        <f>IF(I780&lt;&gt;"",ドッグキャリー!$I$2,"")</f>
        <v/>
      </c>
      <c r="C780" t="str">
        <f t="shared" si="26"/>
        <v/>
      </c>
      <c r="D780" t="str">
        <f t="shared" si="27"/>
        <v/>
      </c>
      <c r="E780" t="str">
        <f>IFERROR(IF(VLOOKUP('Xlookup set'!$S780,'Xlookup set'!$A$1:$R$1200,6,FALSE)=0,"",VLOOKUP('Xlookup set'!$S780,'Xlookup set'!$A$1:$R$1200,6,FALSE)),"")</f>
        <v/>
      </c>
      <c r="F780" t="str">
        <f t="array" aca="1" ref="F780" ca="1">IFERROR(F(VLOOKUP('Xlookup set'!$S780,'Xlookup set'!$A$1:$R$1200,7,FALSE)=0,"",VLOOKUP('Xlookup set'!$S780,'Xlookup set'!$A$1:$R$1200,7,FALSE)),"")</f>
        <v/>
      </c>
      <c r="G780" t="str">
        <f>IFERROR(IF(VLOOKUP('Xlookup set'!$S780,'Xlookup set'!$A$1:$R$1200,8,FALSE)=0,"",VLOOKUP('Xlookup set'!$S780,'Xlookup set'!$A$1:$R$1200,8,FALSE)),"")</f>
        <v/>
      </c>
      <c r="H780" s="89" t="str">
        <f>IFERROR(IF(VLOOKUP('Xlookup set'!$S780,'Xlookup set'!$A$1:$R$1200,9,FALSE)=0,"",VLOOKUP('Xlookup set'!$S780,'Xlookup set'!$A$1:$R$1200,9,FALSE)),"")</f>
        <v/>
      </c>
      <c r="I780" t="str">
        <f>IFERROR(IF(VLOOKUP('Xlookup set'!$S780,'Xlookup set'!$A$1:$R$1200,10,FALSE)=0,"",VLOOKUP('Xlookup set'!$S780,'Xlookup set'!$A$1:$R$1200,10,FALSE)),"")</f>
        <v/>
      </c>
      <c r="J780" t="str">
        <f>IFERROR(IF(VLOOKUP('Xlookup set'!$S780,'Xlookup set'!$A$1:$R$1200,11,FALSE)=0,"",VLOOKUP('Xlookup set'!$S780,'Xlookup set'!$A$1:$R$1200,11,FALSE)),"")</f>
        <v/>
      </c>
      <c r="K780" t="str">
        <f>IFERROR(IF(VLOOKUP('Xlookup set'!$S780,'Xlookup set'!$A$1:$R$1200,12,FALSE)=0,"",VLOOKUP('Xlookup set'!$S780,'Xlookup set'!$A$1:$R$1200,12,FALSE)),"")</f>
        <v/>
      </c>
      <c r="L780" t="str">
        <f>IFERROR(IF(VLOOKUP('Xlookup set'!$S780,'Xlookup set'!$A$1:$R$1200,13,FALSE)=0,"",VLOOKUP('Xlookup set'!$S780,'Xlookup set'!$A$1:$R$1200,13,FALSE)),"")</f>
        <v/>
      </c>
      <c r="M780" t="str">
        <f>IFERROR(IF(VLOOKUP('Xlookup set'!$S780,'Xlookup set'!$A$1:$R$1200,14,FALSE)=0,"",VLOOKUP('Xlookup set'!$S780,'Xlookup set'!$A$1:$R$1200,14,FALSE)),"")</f>
        <v/>
      </c>
      <c r="N780" t="str">
        <f>IFERROR(IF(VLOOKUP('Xlookup set'!$S780,'Xlookup set'!$A$1:$R$1200,15,FALSE)=0,"",VLOOKUP('Xlookup set'!$S780,'Xlookup set'!$A$1:$R$1200,15,FALSE)),"")</f>
        <v/>
      </c>
      <c r="O780" t="str">
        <f>IFERROR(IF(VLOOKUP('Xlookup set'!$S780,'Xlookup set'!$A$1:$R$1200,16,FALSE)=0,"",VLOOKUP('Xlookup set'!$S780,'Xlookup set'!$A$1:$R$1200,16,FALSE)),"")</f>
        <v/>
      </c>
      <c r="P780" t="str">
        <f t="array" aca="1" ref="P780" ca="1">IFERROR(Y2IF(VLOOKUP('Xlookup set'!$S780,'Xlookup set'!$A$1:$R$1200,17,FALSE)=0,"",VLOOKUP('Xlookup set'!$S780,'Xlookup set'!$A$1:$R$1200,17,FALSE)),"")</f>
        <v/>
      </c>
      <c r="Q780" t="str">
        <f>IFERROR(IF(VLOOKUP('Xlookup set'!$S780,'Xlookup set'!$A$1:$R$1200,18,FALSE)=0,"",VLOOKUP('Xlookup set'!$S780,'Xlookup set'!$A$1:$R$1200,18,FALSE)),"")</f>
        <v/>
      </c>
    </row>
    <row r="781" spans="1:17">
      <c r="A781" t="str">
        <f>IFERROR(VLOOKUP('Xlookup set'!$S781,'Xlookup set'!$A$1:$R$1200,2,FALSE),"")</f>
        <v/>
      </c>
      <c r="B781" t="str">
        <f>IF(I781&lt;&gt;"",ドッグキャリー!$I$2,"")</f>
        <v/>
      </c>
      <c r="C781" t="str">
        <f t="shared" si="26"/>
        <v/>
      </c>
      <c r="D781" t="str">
        <f t="shared" si="27"/>
        <v/>
      </c>
      <c r="E781" t="str">
        <f>IFERROR(IF(VLOOKUP('Xlookup set'!$S781,'Xlookup set'!$A$1:$R$1200,6,FALSE)=0,"",VLOOKUP('Xlookup set'!$S781,'Xlookup set'!$A$1:$R$1200,6,FALSE)),"")</f>
        <v/>
      </c>
      <c r="F781" t="str">
        <f t="array" aca="1" ref="F781" ca="1">IFERROR(F(VLOOKUP('Xlookup set'!$S781,'Xlookup set'!$A$1:$R$1200,7,FALSE)=0,"",VLOOKUP('Xlookup set'!$S781,'Xlookup set'!$A$1:$R$1200,7,FALSE)),"")</f>
        <v/>
      </c>
      <c r="G781" t="str">
        <f>IFERROR(IF(VLOOKUP('Xlookup set'!$S781,'Xlookup set'!$A$1:$R$1200,8,FALSE)=0,"",VLOOKUP('Xlookup set'!$S781,'Xlookup set'!$A$1:$R$1200,8,FALSE)),"")</f>
        <v/>
      </c>
      <c r="H781" s="89" t="str">
        <f>IFERROR(IF(VLOOKUP('Xlookup set'!$S781,'Xlookup set'!$A$1:$R$1200,9,FALSE)=0,"",VLOOKUP('Xlookup set'!$S781,'Xlookup set'!$A$1:$R$1200,9,FALSE)),"")</f>
        <v/>
      </c>
      <c r="I781" t="str">
        <f>IFERROR(IF(VLOOKUP('Xlookup set'!$S781,'Xlookup set'!$A$1:$R$1200,10,FALSE)=0,"",VLOOKUP('Xlookup set'!$S781,'Xlookup set'!$A$1:$R$1200,10,FALSE)),"")</f>
        <v/>
      </c>
      <c r="J781" t="str">
        <f>IFERROR(IF(VLOOKUP('Xlookup set'!$S781,'Xlookup set'!$A$1:$R$1200,11,FALSE)=0,"",VLOOKUP('Xlookup set'!$S781,'Xlookup set'!$A$1:$R$1200,11,FALSE)),"")</f>
        <v/>
      </c>
      <c r="K781" t="str">
        <f>IFERROR(IF(VLOOKUP('Xlookup set'!$S781,'Xlookup set'!$A$1:$R$1200,12,FALSE)=0,"",VLOOKUP('Xlookup set'!$S781,'Xlookup set'!$A$1:$R$1200,12,FALSE)),"")</f>
        <v/>
      </c>
      <c r="L781" t="str">
        <f>IFERROR(IF(VLOOKUP('Xlookup set'!$S781,'Xlookup set'!$A$1:$R$1200,13,FALSE)=0,"",VLOOKUP('Xlookup set'!$S781,'Xlookup set'!$A$1:$R$1200,13,FALSE)),"")</f>
        <v/>
      </c>
      <c r="M781" t="str">
        <f>IFERROR(IF(VLOOKUP('Xlookup set'!$S781,'Xlookup set'!$A$1:$R$1200,14,FALSE)=0,"",VLOOKUP('Xlookup set'!$S781,'Xlookup set'!$A$1:$R$1200,14,FALSE)),"")</f>
        <v/>
      </c>
      <c r="N781" t="str">
        <f>IFERROR(IF(VLOOKUP('Xlookup set'!$S781,'Xlookup set'!$A$1:$R$1200,15,FALSE)=0,"",VLOOKUP('Xlookup set'!$S781,'Xlookup set'!$A$1:$R$1200,15,FALSE)),"")</f>
        <v/>
      </c>
      <c r="O781" t="str">
        <f>IFERROR(IF(VLOOKUP('Xlookup set'!$S781,'Xlookup set'!$A$1:$R$1200,16,FALSE)=0,"",VLOOKUP('Xlookup set'!$S781,'Xlookup set'!$A$1:$R$1200,16,FALSE)),"")</f>
        <v/>
      </c>
      <c r="P781" t="str">
        <f t="array" aca="1" ref="P781" ca="1">IFERROR(Y2IF(VLOOKUP('Xlookup set'!$S781,'Xlookup set'!$A$1:$R$1200,17,FALSE)=0,"",VLOOKUP('Xlookup set'!$S781,'Xlookup set'!$A$1:$R$1200,17,FALSE)),"")</f>
        <v/>
      </c>
      <c r="Q781" t="str">
        <f>IFERROR(IF(VLOOKUP('Xlookup set'!$S781,'Xlookup set'!$A$1:$R$1200,18,FALSE)=0,"",VLOOKUP('Xlookup set'!$S781,'Xlookup set'!$A$1:$R$1200,18,FALSE)),"")</f>
        <v/>
      </c>
    </row>
    <row r="782" spans="1:17">
      <c r="A782" t="str">
        <f>IFERROR(VLOOKUP('Xlookup set'!$S782,'Xlookup set'!$A$1:$R$1200,2,FALSE),"")</f>
        <v/>
      </c>
      <c r="B782" t="str">
        <f>IF(I782&lt;&gt;"",ドッグキャリー!$I$2,"")</f>
        <v/>
      </c>
      <c r="C782" t="str">
        <f t="shared" si="26"/>
        <v/>
      </c>
      <c r="D782" t="str">
        <f t="shared" si="27"/>
        <v/>
      </c>
      <c r="E782" t="str">
        <f>IFERROR(IF(VLOOKUP('Xlookup set'!$S782,'Xlookup set'!$A$1:$R$1200,6,FALSE)=0,"",VLOOKUP('Xlookup set'!$S782,'Xlookup set'!$A$1:$R$1200,6,FALSE)),"")</f>
        <v/>
      </c>
      <c r="F782" t="str">
        <f t="array" aca="1" ref="F782" ca="1">IFERROR(F(VLOOKUP('Xlookup set'!$S782,'Xlookup set'!$A$1:$R$1200,7,FALSE)=0,"",VLOOKUP('Xlookup set'!$S782,'Xlookup set'!$A$1:$R$1200,7,FALSE)),"")</f>
        <v/>
      </c>
      <c r="G782" t="str">
        <f>IFERROR(IF(VLOOKUP('Xlookup set'!$S782,'Xlookup set'!$A$1:$R$1200,8,FALSE)=0,"",VLOOKUP('Xlookup set'!$S782,'Xlookup set'!$A$1:$R$1200,8,FALSE)),"")</f>
        <v/>
      </c>
      <c r="H782" s="89" t="str">
        <f>IFERROR(IF(VLOOKUP('Xlookup set'!$S782,'Xlookup set'!$A$1:$R$1200,9,FALSE)=0,"",VLOOKUP('Xlookup set'!$S782,'Xlookup set'!$A$1:$R$1200,9,FALSE)),"")</f>
        <v/>
      </c>
      <c r="I782" t="str">
        <f>IFERROR(IF(VLOOKUP('Xlookup set'!$S782,'Xlookup set'!$A$1:$R$1200,10,FALSE)=0,"",VLOOKUP('Xlookup set'!$S782,'Xlookup set'!$A$1:$R$1200,10,FALSE)),"")</f>
        <v/>
      </c>
      <c r="J782" t="str">
        <f>IFERROR(IF(VLOOKUP('Xlookup set'!$S782,'Xlookup set'!$A$1:$R$1200,11,FALSE)=0,"",VLOOKUP('Xlookup set'!$S782,'Xlookup set'!$A$1:$R$1200,11,FALSE)),"")</f>
        <v/>
      </c>
      <c r="K782" t="str">
        <f>IFERROR(IF(VLOOKUP('Xlookup set'!$S782,'Xlookup set'!$A$1:$R$1200,12,FALSE)=0,"",VLOOKUP('Xlookup set'!$S782,'Xlookup set'!$A$1:$R$1200,12,FALSE)),"")</f>
        <v/>
      </c>
      <c r="L782" t="str">
        <f>IFERROR(IF(VLOOKUP('Xlookup set'!$S782,'Xlookup set'!$A$1:$R$1200,13,FALSE)=0,"",VLOOKUP('Xlookup set'!$S782,'Xlookup set'!$A$1:$R$1200,13,FALSE)),"")</f>
        <v/>
      </c>
      <c r="M782" t="str">
        <f>IFERROR(IF(VLOOKUP('Xlookup set'!$S782,'Xlookup set'!$A$1:$R$1200,14,FALSE)=0,"",VLOOKUP('Xlookup set'!$S782,'Xlookup set'!$A$1:$R$1200,14,FALSE)),"")</f>
        <v/>
      </c>
      <c r="N782" t="str">
        <f>IFERROR(IF(VLOOKUP('Xlookup set'!$S782,'Xlookup set'!$A$1:$R$1200,15,FALSE)=0,"",VLOOKUP('Xlookup set'!$S782,'Xlookup set'!$A$1:$R$1200,15,FALSE)),"")</f>
        <v/>
      </c>
      <c r="O782" t="str">
        <f>IFERROR(IF(VLOOKUP('Xlookup set'!$S782,'Xlookup set'!$A$1:$R$1200,16,FALSE)=0,"",VLOOKUP('Xlookup set'!$S782,'Xlookup set'!$A$1:$R$1200,16,FALSE)),"")</f>
        <v/>
      </c>
      <c r="P782" t="str">
        <f t="array" aca="1" ref="P782" ca="1">IFERROR(Y2IF(VLOOKUP('Xlookup set'!$S782,'Xlookup set'!$A$1:$R$1200,17,FALSE)=0,"",VLOOKUP('Xlookup set'!$S782,'Xlookup set'!$A$1:$R$1200,17,FALSE)),"")</f>
        <v/>
      </c>
      <c r="Q782" t="str">
        <f>IFERROR(IF(VLOOKUP('Xlookup set'!$S782,'Xlookup set'!$A$1:$R$1200,18,FALSE)=0,"",VLOOKUP('Xlookup set'!$S782,'Xlookup set'!$A$1:$R$1200,18,FALSE)),"")</f>
        <v/>
      </c>
    </row>
    <row r="783" spans="1:17">
      <c r="A783" t="str">
        <f>IFERROR(VLOOKUP('Xlookup set'!$S783,'Xlookup set'!$A$1:$R$1200,2,FALSE),"")</f>
        <v/>
      </c>
      <c r="B783" t="str">
        <f>IF(I783&lt;&gt;"",ドッグキャリー!$I$2,"")</f>
        <v/>
      </c>
      <c r="C783" t="str">
        <f t="shared" si="26"/>
        <v/>
      </c>
      <c r="D783" t="str">
        <f t="shared" si="27"/>
        <v/>
      </c>
      <c r="E783" t="str">
        <f>IFERROR(IF(VLOOKUP('Xlookup set'!$S783,'Xlookup set'!$A$1:$R$1200,6,FALSE)=0,"",VLOOKUP('Xlookup set'!$S783,'Xlookup set'!$A$1:$R$1200,6,FALSE)),"")</f>
        <v/>
      </c>
      <c r="F783" t="str">
        <f t="array" aca="1" ref="F783" ca="1">IFERROR(F(VLOOKUP('Xlookup set'!$S783,'Xlookup set'!$A$1:$R$1200,7,FALSE)=0,"",VLOOKUP('Xlookup set'!$S783,'Xlookup set'!$A$1:$R$1200,7,FALSE)),"")</f>
        <v/>
      </c>
      <c r="G783" t="str">
        <f>IFERROR(IF(VLOOKUP('Xlookup set'!$S783,'Xlookup set'!$A$1:$R$1200,8,FALSE)=0,"",VLOOKUP('Xlookup set'!$S783,'Xlookup set'!$A$1:$R$1200,8,FALSE)),"")</f>
        <v/>
      </c>
      <c r="H783" s="89" t="str">
        <f>IFERROR(IF(VLOOKUP('Xlookup set'!$S783,'Xlookup set'!$A$1:$R$1200,9,FALSE)=0,"",VLOOKUP('Xlookup set'!$S783,'Xlookup set'!$A$1:$R$1200,9,FALSE)),"")</f>
        <v/>
      </c>
      <c r="I783" t="str">
        <f>IFERROR(IF(VLOOKUP('Xlookup set'!$S783,'Xlookup set'!$A$1:$R$1200,10,FALSE)=0,"",VLOOKUP('Xlookup set'!$S783,'Xlookup set'!$A$1:$R$1200,10,FALSE)),"")</f>
        <v/>
      </c>
      <c r="J783" t="str">
        <f>IFERROR(IF(VLOOKUP('Xlookup set'!$S783,'Xlookup set'!$A$1:$R$1200,11,FALSE)=0,"",VLOOKUP('Xlookup set'!$S783,'Xlookup set'!$A$1:$R$1200,11,FALSE)),"")</f>
        <v/>
      </c>
      <c r="K783" t="str">
        <f>IFERROR(IF(VLOOKUP('Xlookup set'!$S783,'Xlookup set'!$A$1:$R$1200,12,FALSE)=0,"",VLOOKUP('Xlookup set'!$S783,'Xlookup set'!$A$1:$R$1200,12,FALSE)),"")</f>
        <v/>
      </c>
      <c r="L783" t="str">
        <f>IFERROR(IF(VLOOKUP('Xlookup set'!$S783,'Xlookup set'!$A$1:$R$1200,13,FALSE)=0,"",VLOOKUP('Xlookup set'!$S783,'Xlookup set'!$A$1:$R$1200,13,FALSE)),"")</f>
        <v/>
      </c>
      <c r="M783" t="str">
        <f>IFERROR(IF(VLOOKUP('Xlookup set'!$S783,'Xlookup set'!$A$1:$R$1200,14,FALSE)=0,"",VLOOKUP('Xlookup set'!$S783,'Xlookup set'!$A$1:$R$1200,14,FALSE)),"")</f>
        <v/>
      </c>
      <c r="N783" t="str">
        <f>IFERROR(IF(VLOOKUP('Xlookup set'!$S783,'Xlookup set'!$A$1:$R$1200,15,FALSE)=0,"",VLOOKUP('Xlookup set'!$S783,'Xlookup set'!$A$1:$R$1200,15,FALSE)),"")</f>
        <v/>
      </c>
      <c r="O783" t="str">
        <f>IFERROR(IF(VLOOKUP('Xlookup set'!$S783,'Xlookup set'!$A$1:$R$1200,16,FALSE)=0,"",VLOOKUP('Xlookup set'!$S783,'Xlookup set'!$A$1:$R$1200,16,FALSE)),"")</f>
        <v/>
      </c>
      <c r="P783" t="str">
        <f t="array" aca="1" ref="P783" ca="1">IFERROR(Y2IF(VLOOKUP('Xlookup set'!$S783,'Xlookup set'!$A$1:$R$1200,17,FALSE)=0,"",VLOOKUP('Xlookup set'!$S783,'Xlookup set'!$A$1:$R$1200,17,FALSE)),"")</f>
        <v/>
      </c>
      <c r="Q783" t="str">
        <f>IFERROR(IF(VLOOKUP('Xlookup set'!$S783,'Xlookup set'!$A$1:$R$1200,18,FALSE)=0,"",VLOOKUP('Xlookup set'!$S783,'Xlookup set'!$A$1:$R$1200,18,FALSE)),"")</f>
        <v/>
      </c>
    </row>
    <row r="784" spans="1:17">
      <c r="A784" t="str">
        <f>IFERROR(VLOOKUP('Xlookup set'!$S784,'Xlookup set'!$A$1:$R$1200,2,FALSE),"")</f>
        <v/>
      </c>
      <c r="B784" t="str">
        <f>IF(I784&lt;&gt;"",ドッグキャリー!$I$2,"")</f>
        <v/>
      </c>
      <c r="C784" t="str">
        <f t="shared" si="26"/>
        <v/>
      </c>
      <c r="D784" t="str">
        <f t="shared" si="27"/>
        <v/>
      </c>
      <c r="E784" t="str">
        <f>IFERROR(IF(VLOOKUP('Xlookup set'!$S784,'Xlookup set'!$A$1:$R$1200,6,FALSE)=0,"",VLOOKUP('Xlookup set'!$S784,'Xlookup set'!$A$1:$R$1200,6,FALSE)),"")</f>
        <v/>
      </c>
      <c r="F784" t="str">
        <f t="array" aca="1" ref="F784" ca="1">IFERROR(F(VLOOKUP('Xlookup set'!$S784,'Xlookup set'!$A$1:$R$1200,7,FALSE)=0,"",VLOOKUP('Xlookup set'!$S784,'Xlookup set'!$A$1:$R$1200,7,FALSE)),"")</f>
        <v/>
      </c>
      <c r="G784" t="str">
        <f>IFERROR(IF(VLOOKUP('Xlookup set'!$S784,'Xlookup set'!$A$1:$R$1200,8,FALSE)=0,"",VLOOKUP('Xlookup set'!$S784,'Xlookup set'!$A$1:$R$1200,8,FALSE)),"")</f>
        <v/>
      </c>
      <c r="H784" s="89" t="str">
        <f>IFERROR(IF(VLOOKUP('Xlookup set'!$S784,'Xlookup set'!$A$1:$R$1200,9,FALSE)=0,"",VLOOKUP('Xlookup set'!$S784,'Xlookup set'!$A$1:$R$1200,9,FALSE)),"")</f>
        <v/>
      </c>
      <c r="I784" t="str">
        <f>IFERROR(IF(VLOOKUP('Xlookup set'!$S784,'Xlookup set'!$A$1:$R$1200,10,FALSE)=0,"",VLOOKUP('Xlookup set'!$S784,'Xlookup set'!$A$1:$R$1200,10,FALSE)),"")</f>
        <v/>
      </c>
      <c r="J784" t="str">
        <f>IFERROR(IF(VLOOKUP('Xlookup set'!$S784,'Xlookup set'!$A$1:$R$1200,11,FALSE)=0,"",VLOOKUP('Xlookup set'!$S784,'Xlookup set'!$A$1:$R$1200,11,FALSE)),"")</f>
        <v/>
      </c>
      <c r="K784" t="str">
        <f>IFERROR(IF(VLOOKUP('Xlookup set'!$S784,'Xlookup set'!$A$1:$R$1200,12,FALSE)=0,"",VLOOKUP('Xlookup set'!$S784,'Xlookup set'!$A$1:$R$1200,12,FALSE)),"")</f>
        <v/>
      </c>
      <c r="L784" t="str">
        <f>IFERROR(IF(VLOOKUP('Xlookup set'!$S784,'Xlookup set'!$A$1:$R$1200,13,FALSE)=0,"",VLOOKUP('Xlookup set'!$S784,'Xlookup set'!$A$1:$R$1200,13,FALSE)),"")</f>
        <v/>
      </c>
      <c r="M784" t="str">
        <f>IFERROR(IF(VLOOKUP('Xlookup set'!$S784,'Xlookup set'!$A$1:$R$1200,14,FALSE)=0,"",VLOOKUP('Xlookup set'!$S784,'Xlookup set'!$A$1:$R$1200,14,FALSE)),"")</f>
        <v/>
      </c>
      <c r="N784" t="str">
        <f>IFERROR(IF(VLOOKUP('Xlookup set'!$S784,'Xlookup set'!$A$1:$R$1200,15,FALSE)=0,"",VLOOKUP('Xlookup set'!$S784,'Xlookup set'!$A$1:$R$1200,15,FALSE)),"")</f>
        <v/>
      </c>
      <c r="O784" t="str">
        <f>IFERROR(IF(VLOOKUP('Xlookup set'!$S784,'Xlookup set'!$A$1:$R$1200,16,FALSE)=0,"",VLOOKUP('Xlookup set'!$S784,'Xlookup set'!$A$1:$R$1200,16,FALSE)),"")</f>
        <v/>
      </c>
      <c r="P784" t="str">
        <f t="array" aca="1" ref="P784" ca="1">IFERROR(Y2IF(VLOOKUP('Xlookup set'!$S784,'Xlookup set'!$A$1:$R$1200,17,FALSE)=0,"",VLOOKUP('Xlookup set'!$S784,'Xlookup set'!$A$1:$R$1200,17,FALSE)),"")</f>
        <v/>
      </c>
      <c r="Q784" t="str">
        <f>IFERROR(IF(VLOOKUP('Xlookup set'!$S784,'Xlookup set'!$A$1:$R$1200,18,FALSE)=0,"",VLOOKUP('Xlookup set'!$S784,'Xlookup set'!$A$1:$R$1200,18,FALSE)),"")</f>
        <v/>
      </c>
    </row>
    <row r="785" spans="1:17">
      <c r="A785" t="str">
        <f>IFERROR(VLOOKUP('Xlookup set'!$S785,'Xlookup set'!$A$1:$R$1200,2,FALSE),"")</f>
        <v/>
      </c>
      <c r="B785" t="str">
        <f>IF(I785&lt;&gt;"",ドッグキャリー!$I$2,"")</f>
        <v/>
      </c>
      <c r="C785" t="str">
        <f t="shared" si="26"/>
        <v/>
      </c>
      <c r="D785" t="str">
        <f t="shared" si="27"/>
        <v/>
      </c>
      <c r="E785" t="str">
        <f>IFERROR(IF(VLOOKUP('Xlookup set'!$S785,'Xlookup set'!$A$1:$R$1200,6,FALSE)=0,"",VLOOKUP('Xlookup set'!$S785,'Xlookup set'!$A$1:$R$1200,6,FALSE)),"")</f>
        <v/>
      </c>
      <c r="F785" t="str">
        <f t="array" aca="1" ref="F785" ca="1">IFERROR(F(VLOOKUP('Xlookup set'!$S785,'Xlookup set'!$A$1:$R$1200,7,FALSE)=0,"",VLOOKUP('Xlookup set'!$S785,'Xlookup set'!$A$1:$R$1200,7,FALSE)),"")</f>
        <v/>
      </c>
      <c r="G785" t="str">
        <f>IFERROR(IF(VLOOKUP('Xlookup set'!$S785,'Xlookup set'!$A$1:$R$1200,8,FALSE)=0,"",VLOOKUP('Xlookup set'!$S785,'Xlookup set'!$A$1:$R$1200,8,FALSE)),"")</f>
        <v/>
      </c>
      <c r="H785" s="89" t="str">
        <f>IFERROR(IF(VLOOKUP('Xlookup set'!$S785,'Xlookup set'!$A$1:$R$1200,9,FALSE)=0,"",VLOOKUP('Xlookup set'!$S785,'Xlookup set'!$A$1:$R$1200,9,FALSE)),"")</f>
        <v/>
      </c>
      <c r="I785" t="str">
        <f>IFERROR(IF(VLOOKUP('Xlookup set'!$S785,'Xlookup set'!$A$1:$R$1200,10,FALSE)=0,"",VLOOKUP('Xlookup set'!$S785,'Xlookup set'!$A$1:$R$1200,10,FALSE)),"")</f>
        <v/>
      </c>
      <c r="J785" t="str">
        <f>IFERROR(IF(VLOOKUP('Xlookup set'!$S785,'Xlookup set'!$A$1:$R$1200,11,FALSE)=0,"",VLOOKUP('Xlookup set'!$S785,'Xlookup set'!$A$1:$R$1200,11,FALSE)),"")</f>
        <v/>
      </c>
      <c r="K785" t="str">
        <f>IFERROR(IF(VLOOKUP('Xlookup set'!$S785,'Xlookup set'!$A$1:$R$1200,12,FALSE)=0,"",VLOOKUP('Xlookup set'!$S785,'Xlookup set'!$A$1:$R$1200,12,FALSE)),"")</f>
        <v/>
      </c>
      <c r="L785" t="str">
        <f>IFERROR(IF(VLOOKUP('Xlookup set'!$S785,'Xlookup set'!$A$1:$R$1200,13,FALSE)=0,"",VLOOKUP('Xlookup set'!$S785,'Xlookup set'!$A$1:$R$1200,13,FALSE)),"")</f>
        <v/>
      </c>
      <c r="M785" t="str">
        <f>IFERROR(IF(VLOOKUP('Xlookup set'!$S785,'Xlookup set'!$A$1:$R$1200,14,FALSE)=0,"",VLOOKUP('Xlookup set'!$S785,'Xlookup set'!$A$1:$R$1200,14,FALSE)),"")</f>
        <v/>
      </c>
      <c r="N785" t="str">
        <f>IFERROR(IF(VLOOKUP('Xlookup set'!$S785,'Xlookup set'!$A$1:$R$1200,15,FALSE)=0,"",VLOOKUP('Xlookup set'!$S785,'Xlookup set'!$A$1:$R$1200,15,FALSE)),"")</f>
        <v/>
      </c>
      <c r="O785" t="str">
        <f>IFERROR(IF(VLOOKUP('Xlookup set'!$S785,'Xlookup set'!$A$1:$R$1200,16,FALSE)=0,"",VLOOKUP('Xlookup set'!$S785,'Xlookup set'!$A$1:$R$1200,16,FALSE)),"")</f>
        <v/>
      </c>
      <c r="P785" t="str">
        <f t="array" aca="1" ref="P785" ca="1">IFERROR(Y2IF(VLOOKUP('Xlookup set'!$S785,'Xlookup set'!$A$1:$R$1200,17,FALSE)=0,"",VLOOKUP('Xlookup set'!$S785,'Xlookup set'!$A$1:$R$1200,17,FALSE)),"")</f>
        <v/>
      </c>
      <c r="Q785" t="str">
        <f>IFERROR(IF(VLOOKUP('Xlookup set'!$S785,'Xlookup set'!$A$1:$R$1200,18,FALSE)=0,"",VLOOKUP('Xlookup set'!$S785,'Xlookup set'!$A$1:$R$1200,18,FALSE)),"")</f>
        <v/>
      </c>
    </row>
    <row r="786" spans="1:17">
      <c r="A786" t="str">
        <f>IFERROR(VLOOKUP('Xlookup set'!$S786,'Xlookup set'!$A$1:$R$1200,2,FALSE),"")</f>
        <v/>
      </c>
      <c r="B786" t="str">
        <f>IF(I786&lt;&gt;"",ドッグキャリー!$I$2,"")</f>
        <v/>
      </c>
      <c r="C786" t="str">
        <f t="shared" si="26"/>
        <v/>
      </c>
      <c r="D786" t="str">
        <f t="shared" si="27"/>
        <v/>
      </c>
      <c r="E786" t="str">
        <f>IFERROR(IF(VLOOKUP('Xlookup set'!$S786,'Xlookup set'!$A$1:$R$1200,6,FALSE)=0,"",VLOOKUP('Xlookup set'!$S786,'Xlookup set'!$A$1:$R$1200,6,FALSE)),"")</f>
        <v/>
      </c>
      <c r="F786" t="str">
        <f t="array" aca="1" ref="F786" ca="1">IFERROR(F(VLOOKUP('Xlookup set'!$S786,'Xlookup set'!$A$1:$R$1200,7,FALSE)=0,"",VLOOKUP('Xlookup set'!$S786,'Xlookup set'!$A$1:$R$1200,7,FALSE)),"")</f>
        <v/>
      </c>
      <c r="G786" t="str">
        <f>IFERROR(IF(VLOOKUP('Xlookup set'!$S786,'Xlookup set'!$A$1:$R$1200,8,FALSE)=0,"",VLOOKUP('Xlookup set'!$S786,'Xlookup set'!$A$1:$R$1200,8,FALSE)),"")</f>
        <v/>
      </c>
      <c r="H786" s="89" t="str">
        <f>IFERROR(IF(VLOOKUP('Xlookup set'!$S786,'Xlookup set'!$A$1:$R$1200,9,FALSE)=0,"",VLOOKUP('Xlookup set'!$S786,'Xlookup set'!$A$1:$R$1200,9,FALSE)),"")</f>
        <v/>
      </c>
      <c r="I786" t="str">
        <f>IFERROR(IF(VLOOKUP('Xlookup set'!$S786,'Xlookup set'!$A$1:$R$1200,10,FALSE)=0,"",VLOOKUP('Xlookup set'!$S786,'Xlookup set'!$A$1:$R$1200,10,FALSE)),"")</f>
        <v/>
      </c>
      <c r="J786" t="str">
        <f>IFERROR(IF(VLOOKUP('Xlookup set'!$S786,'Xlookup set'!$A$1:$R$1200,11,FALSE)=0,"",VLOOKUP('Xlookup set'!$S786,'Xlookup set'!$A$1:$R$1200,11,FALSE)),"")</f>
        <v/>
      </c>
      <c r="K786" t="str">
        <f>IFERROR(IF(VLOOKUP('Xlookup set'!$S786,'Xlookup set'!$A$1:$R$1200,12,FALSE)=0,"",VLOOKUP('Xlookup set'!$S786,'Xlookup set'!$A$1:$R$1200,12,FALSE)),"")</f>
        <v/>
      </c>
      <c r="L786" t="str">
        <f>IFERROR(IF(VLOOKUP('Xlookup set'!$S786,'Xlookup set'!$A$1:$R$1200,13,FALSE)=0,"",VLOOKUP('Xlookup set'!$S786,'Xlookup set'!$A$1:$R$1200,13,FALSE)),"")</f>
        <v/>
      </c>
      <c r="M786" t="str">
        <f>IFERROR(IF(VLOOKUP('Xlookup set'!$S786,'Xlookup set'!$A$1:$R$1200,14,FALSE)=0,"",VLOOKUP('Xlookup set'!$S786,'Xlookup set'!$A$1:$R$1200,14,FALSE)),"")</f>
        <v/>
      </c>
      <c r="N786" t="str">
        <f>IFERROR(IF(VLOOKUP('Xlookup set'!$S786,'Xlookup set'!$A$1:$R$1200,15,FALSE)=0,"",VLOOKUP('Xlookup set'!$S786,'Xlookup set'!$A$1:$R$1200,15,FALSE)),"")</f>
        <v/>
      </c>
      <c r="O786" t="str">
        <f>IFERROR(IF(VLOOKUP('Xlookup set'!$S786,'Xlookup set'!$A$1:$R$1200,16,FALSE)=0,"",VLOOKUP('Xlookup set'!$S786,'Xlookup set'!$A$1:$R$1200,16,FALSE)),"")</f>
        <v/>
      </c>
      <c r="P786" t="str">
        <f t="array" aca="1" ref="P786" ca="1">IFERROR(Y2IF(VLOOKUP('Xlookup set'!$S786,'Xlookup set'!$A$1:$R$1200,17,FALSE)=0,"",VLOOKUP('Xlookup set'!$S786,'Xlookup set'!$A$1:$R$1200,17,FALSE)),"")</f>
        <v/>
      </c>
      <c r="Q786" t="str">
        <f>IFERROR(IF(VLOOKUP('Xlookup set'!$S786,'Xlookup set'!$A$1:$R$1200,18,FALSE)=0,"",VLOOKUP('Xlookup set'!$S786,'Xlookup set'!$A$1:$R$1200,18,FALSE)),"")</f>
        <v/>
      </c>
    </row>
    <row r="787" spans="1:17">
      <c r="A787" t="str">
        <f>IFERROR(VLOOKUP('Xlookup set'!$S787,'Xlookup set'!$A$1:$R$1200,2,FALSE),"")</f>
        <v/>
      </c>
      <c r="B787" t="str">
        <f>IF(I787&lt;&gt;"",ドッグキャリー!$I$2,"")</f>
        <v/>
      </c>
      <c r="C787" t="str">
        <f t="shared" si="26"/>
        <v/>
      </c>
      <c r="D787" t="str">
        <f t="shared" si="27"/>
        <v/>
      </c>
      <c r="E787" t="str">
        <f>IFERROR(IF(VLOOKUP('Xlookup set'!$S787,'Xlookup set'!$A$1:$R$1200,6,FALSE)=0,"",VLOOKUP('Xlookup set'!$S787,'Xlookup set'!$A$1:$R$1200,6,FALSE)),"")</f>
        <v/>
      </c>
      <c r="F787" t="str">
        <f t="array" aca="1" ref="F787" ca="1">IFERROR(F(VLOOKUP('Xlookup set'!$S787,'Xlookup set'!$A$1:$R$1200,7,FALSE)=0,"",VLOOKUP('Xlookup set'!$S787,'Xlookup set'!$A$1:$R$1200,7,FALSE)),"")</f>
        <v/>
      </c>
      <c r="G787" t="str">
        <f>IFERROR(IF(VLOOKUP('Xlookup set'!$S787,'Xlookup set'!$A$1:$R$1200,8,FALSE)=0,"",VLOOKUP('Xlookup set'!$S787,'Xlookup set'!$A$1:$R$1200,8,FALSE)),"")</f>
        <v/>
      </c>
      <c r="H787" s="89" t="str">
        <f>IFERROR(IF(VLOOKUP('Xlookup set'!$S787,'Xlookup set'!$A$1:$R$1200,9,FALSE)=0,"",VLOOKUP('Xlookup set'!$S787,'Xlookup set'!$A$1:$R$1200,9,FALSE)),"")</f>
        <v/>
      </c>
      <c r="I787" t="str">
        <f>IFERROR(IF(VLOOKUP('Xlookup set'!$S787,'Xlookup set'!$A$1:$R$1200,10,FALSE)=0,"",VLOOKUP('Xlookup set'!$S787,'Xlookup set'!$A$1:$R$1200,10,FALSE)),"")</f>
        <v/>
      </c>
      <c r="J787" t="str">
        <f>IFERROR(IF(VLOOKUP('Xlookup set'!$S787,'Xlookup set'!$A$1:$R$1200,11,FALSE)=0,"",VLOOKUP('Xlookup set'!$S787,'Xlookup set'!$A$1:$R$1200,11,FALSE)),"")</f>
        <v/>
      </c>
      <c r="K787" t="str">
        <f>IFERROR(IF(VLOOKUP('Xlookup set'!$S787,'Xlookup set'!$A$1:$R$1200,12,FALSE)=0,"",VLOOKUP('Xlookup set'!$S787,'Xlookup set'!$A$1:$R$1200,12,FALSE)),"")</f>
        <v/>
      </c>
      <c r="L787" t="str">
        <f>IFERROR(IF(VLOOKUP('Xlookup set'!$S787,'Xlookup set'!$A$1:$R$1200,13,FALSE)=0,"",VLOOKUP('Xlookup set'!$S787,'Xlookup set'!$A$1:$R$1200,13,FALSE)),"")</f>
        <v/>
      </c>
      <c r="M787" t="str">
        <f>IFERROR(IF(VLOOKUP('Xlookup set'!$S787,'Xlookup set'!$A$1:$R$1200,14,FALSE)=0,"",VLOOKUP('Xlookup set'!$S787,'Xlookup set'!$A$1:$R$1200,14,FALSE)),"")</f>
        <v/>
      </c>
      <c r="N787" t="str">
        <f>IFERROR(IF(VLOOKUP('Xlookup set'!$S787,'Xlookup set'!$A$1:$R$1200,15,FALSE)=0,"",VLOOKUP('Xlookup set'!$S787,'Xlookup set'!$A$1:$R$1200,15,FALSE)),"")</f>
        <v/>
      </c>
      <c r="O787" t="str">
        <f>IFERROR(IF(VLOOKUP('Xlookup set'!$S787,'Xlookup set'!$A$1:$R$1200,16,FALSE)=0,"",VLOOKUP('Xlookup set'!$S787,'Xlookup set'!$A$1:$R$1200,16,FALSE)),"")</f>
        <v/>
      </c>
      <c r="P787" t="str">
        <f t="array" aca="1" ref="P787" ca="1">IFERROR(Y2IF(VLOOKUP('Xlookup set'!$S787,'Xlookup set'!$A$1:$R$1200,17,FALSE)=0,"",VLOOKUP('Xlookup set'!$S787,'Xlookup set'!$A$1:$R$1200,17,FALSE)),"")</f>
        <v/>
      </c>
      <c r="Q787" t="str">
        <f>IFERROR(IF(VLOOKUP('Xlookup set'!$S787,'Xlookup set'!$A$1:$R$1200,18,FALSE)=0,"",VLOOKUP('Xlookup set'!$S787,'Xlookup set'!$A$1:$R$1200,18,FALSE)),"")</f>
        <v/>
      </c>
    </row>
    <row r="788" spans="1:17">
      <c r="A788" t="str">
        <f>IFERROR(VLOOKUP('Xlookup set'!$S788,'Xlookup set'!$A$1:$R$1200,2,FALSE),"")</f>
        <v/>
      </c>
      <c r="B788" t="str">
        <f>IF(I788&lt;&gt;"",ドッグキャリー!$I$2,"")</f>
        <v/>
      </c>
      <c r="C788" t="str">
        <f t="shared" si="26"/>
        <v/>
      </c>
      <c r="D788" t="str">
        <f t="shared" si="27"/>
        <v/>
      </c>
      <c r="E788" t="str">
        <f>IFERROR(IF(VLOOKUP('Xlookup set'!$S788,'Xlookup set'!$A$1:$R$1200,6,FALSE)=0,"",VLOOKUP('Xlookup set'!$S788,'Xlookup set'!$A$1:$R$1200,6,FALSE)),"")</f>
        <v/>
      </c>
      <c r="F788" t="str">
        <f t="array" aca="1" ref="F788" ca="1">IFERROR(F(VLOOKUP('Xlookup set'!$S788,'Xlookup set'!$A$1:$R$1200,7,FALSE)=0,"",VLOOKUP('Xlookup set'!$S788,'Xlookup set'!$A$1:$R$1200,7,FALSE)),"")</f>
        <v/>
      </c>
      <c r="G788" t="str">
        <f>IFERROR(IF(VLOOKUP('Xlookup set'!$S788,'Xlookup set'!$A$1:$R$1200,8,FALSE)=0,"",VLOOKUP('Xlookup set'!$S788,'Xlookup set'!$A$1:$R$1200,8,FALSE)),"")</f>
        <v/>
      </c>
      <c r="H788" s="89" t="str">
        <f>IFERROR(IF(VLOOKUP('Xlookup set'!$S788,'Xlookup set'!$A$1:$R$1200,9,FALSE)=0,"",VLOOKUP('Xlookup set'!$S788,'Xlookup set'!$A$1:$R$1200,9,FALSE)),"")</f>
        <v/>
      </c>
      <c r="I788" t="str">
        <f>IFERROR(IF(VLOOKUP('Xlookup set'!$S788,'Xlookup set'!$A$1:$R$1200,10,FALSE)=0,"",VLOOKUP('Xlookup set'!$S788,'Xlookup set'!$A$1:$R$1200,10,FALSE)),"")</f>
        <v/>
      </c>
      <c r="J788" t="str">
        <f>IFERROR(IF(VLOOKUP('Xlookup set'!$S788,'Xlookup set'!$A$1:$R$1200,11,FALSE)=0,"",VLOOKUP('Xlookup set'!$S788,'Xlookup set'!$A$1:$R$1200,11,FALSE)),"")</f>
        <v/>
      </c>
      <c r="K788" t="str">
        <f>IFERROR(IF(VLOOKUP('Xlookup set'!$S788,'Xlookup set'!$A$1:$R$1200,12,FALSE)=0,"",VLOOKUP('Xlookup set'!$S788,'Xlookup set'!$A$1:$R$1200,12,FALSE)),"")</f>
        <v/>
      </c>
      <c r="L788" t="str">
        <f>IFERROR(IF(VLOOKUP('Xlookup set'!$S788,'Xlookup set'!$A$1:$R$1200,13,FALSE)=0,"",VLOOKUP('Xlookup set'!$S788,'Xlookup set'!$A$1:$R$1200,13,FALSE)),"")</f>
        <v/>
      </c>
      <c r="M788" t="str">
        <f>IFERROR(IF(VLOOKUP('Xlookup set'!$S788,'Xlookup set'!$A$1:$R$1200,14,FALSE)=0,"",VLOOKUP('Xlookup set'!$S788,'Xlookup set'!$A$1:$R$1200,14,FALSE)),"")</f>
        <v/>
      </c>
      <c r="N788" t="str">
        <f>IFERROR(IF(VLOOKUP('Xlookup set'!$S788,'Xlookup set'!$A$1:$R$1200,15,FALSE)=0,"",VLOOKUP('Xlookup set'!$S788,'Xlookup set'!$A$1:$R$1200,15,FALSE)),"")</f>
        <v/>
      </c>
      <c r="O788" t="str">
        <f>IFERROR(IF(VLOOKUP('Xlookup set'!$S788,'Xlookup set'!$A$1:$R$1200,16,FALSE)=0,"",VLOOKUP('Xlookup set'!$S788,'Xlookup set'!$A$1:$R$1200,16,FALSE)),"")</f>
        <v/>
      </c>
      <c r="P788" t="str">
        <f t="array" aca="1" ref="P788" ca="1">IFERROR(Y2IF(VLOOKUP('Xlookup set'!$S788,'Xlookup set'!$A$1:$R$1200,17,FALSE)=0,"",VLOOKUP('Xlookup set'!$S788,'Xlookup set'!$A$1:$R$1200,17,FALSE)),"")</f>
        <v/>
      </c>
      <c r="Q788" t="str">
        <f>IFERROR(IF(VLOOKUP('Xlookup set'!$S788,'Xlookup set'!$A$1:$R$1200,18,FALSE)=0,"",VLOOKUP('Xlookup set'!$S788,'Xlookup set'!$A$1:$R$1200,18,FALSE)),"")</f>
        <v/>
      </c>
    </row>
    <row r="789" spans="1:17">
      <c r="A789" t="str">
        <f>IFERROR(VLOOKUP('Xlookup set'!$S789,'Xlookup set'!$A$1:$R$1200,2,FALSE),"")</f>
        <v/>
      </c>
      <c r="B789" t="str">
        <f>IF(I789&lt;&gt;"",ドッグキャリー!$I$2,"")</f>
        <v/>
      </c>
      <c r="C789" t="str">
        <f t="shared" si="26"/>
        <v/>
      </c>
      <c r="D789" t="str">
        <f t="shared" si="27"/>
        <v/>
      </c>
      <c r="E789" t="str">
        <f>IFERROR(IF(VLOOKUP('Xlookup set'!$S789,'Xlookup set'!$A$1:$R$1200,6,FALSE)=0,"",VLOOKUP('Xlookup set'!$S789,'Xlookup set'!$A$1:$R$1200,6,FALSE)),"")</f>
        <v/>
      </c>
      <c r="F789" t="str">
        <f t="array" aca="1" ref="F789" ca="1">IFERROR(F(VLOOKUP('Xlookup set'!$S789,'Xlookup set'!$A$1:$R$1200,7,FALSE)=0,"",VLOOKUP('Xlookup set'!$S789,'Xlookup set'!$A$1:$R$1200,7,FALSE)),"")</f>
        <v/>
      </c>
      <c r="G789" t="str">
        <f>IFERROR(IF(VLOOKUP('Xlookup set'!$S789,'Xlookup set'!$A$1:$R$1200,8,FALSE)=0,"",VLOOKUP('Xlookup set'!$S789,'Xlookup set'!$A$1:$R$1200,8,FALSE)),"")</f>
        <v/>
      </c>
      <c r="H789" s="89" t="str">
        <f>IFERROR(IF(VLOOKUP('Xlookup set'!$S789,'Xlookup set'!$A$1:$R$1200,9,FALSE)=0,"",VLOOKUP('Xlookup set'!$S789,'Xlookup set'!$A$1:$R$1200,9,FALSE)),"")</f>
        <v/>
      </c>
      <c r="I789" t="str">
        <f>IFERROR(IF(VLOOKUP('Xlookup set'!$S789,'Xlookup set'!$A$1:$R$1200,10,FALSE)=0,"",VLOOKUP('Xlookup set'!$S789,'Xlookup set'!$A$1:$R$1200,10,FALSE)),"")</f>
        <v/>
      </c>
      <c r="J789" t="str">
        <f>IFERROR(IF(VLOOKUP('Xlookup set'!$S789,'Xlookup set'!$A$1:$R$1200,11,FALSE)=0,"",VLOOKUP('Xlookup set'!$S789,'Xlookup set'!$A$1:$R$1200,11,FALSE)),"")</f>
        <v/>
      </c>
      <c r="K789" t="str">
        <f>IFERROR(IF(VLOOKUP('Xlookup set'!$S789,'Xlookup set'!$A$1:$R$1200,12,FALSE)=0,"",VLOOKUP('Xlookup set'!$S789,'Xlookup set'!$A$1:$R$1200,12,FALSE)),"")</f>
        <v/>
      </c>
      <c r="L789" t="str">
        <f>IFERROR(IF(VLOOKUP('Xlookup set'!$S789,'Xlookup set'!$A$1:$R$1200,13,FALSE)=0,"",VLOOKUP('Xlookup set'!$S789,'Xlookup set'!$A$1:$R$1200,13,FALSE)),"")</f>
        <v/>
      </c>
      <c r="M789" t="str">
        <f>IFERROR(IF(VLOOKUP('Xlookup set'!$S789,'Xlookup set'!$A$1:$R$1200,14,FALSE)=0,"",VLOOKUP('Xlookup set'!$S789,'Xlookup set'!$A$1:$R$1200,14,FALSE)),"")</f>
        <v/>
      </c>
      <c r="N789" t="str">
        <f>IFERROR(IF(VLOOKUP('Xlookup set'!$S789,'Xlookup set'!$A$1:$R$1200,15,FALSE)=0,"",VLOOKUP('Xlookup set'!$S789,'Xlookup set'!$A$1:$R$1200,15,FALSE)),"")</f>
        <v/>
      </c>
      <c r="O789" t="str">
        <f>IFERROR(IF(VLOOKUP('Xlookup set'!$S789,'Xlookup set'!$A$1:$R$1200,16,FALSE)=0,"",VLOOKUP('Xlookup set'!$S789,'Xlookup set'!$A$1:$R$1200,16,FALSE)),"")</f>
        <v/>
      </c>
      <c r="P789" t="str">
        <f t="array" aca="1" ref="P789" ca="1">IFERROR(Y2IF(VLOOKUP('Xlookup set'!$S789,'Xlookup set'!$A$1:$R$1200,17,FALSE)=0,"",VLOOKUP('Xlookup set'!$S789,'Xlookup set'!$A$1:$R$1200,17,FALSE)),"")</f>
        <v/>
      </c>
      <c r="Q789" t="str">
        <f>IFERROR(IF(VLOOKUP('Xlookup set'!$S789,'Xlookup set'!$A$1:$R$1200,18,FALSE)=0,"",VLOOKUP('Xlookup set'!$S789,'Xlookup set'!$A$1:$R$1200,18,FALSE)),"")</f>
        <v/>
      </c>
    </row>
    <row r="790" spans="1:17">
      <c r="A790" t="str">
        <f>IFERROR(VLOOKUP('Xlookup set'!$S790,'Xlookup set'!$A$1:$R$1200,2,FALSE),"")</f>
        <v/>
      </c>
      <c r="B790" t="str">
        <f>IF(I790&lt;&gt;"",ドッグキャリー!$I$2,"")</f>
        <v/>
      </c>
      <c r="C790" t="str">
        <f t="shared" si="26"/>
        <v/>
      </c>
      <c r="D790" t="str">
        <f t="shared" si="27"/>
        <v/>
      </c>
      <c r="E790" t="str">
        <f>IFERROR(IF(VLOOKUP('Xlookup set'!$S790,'Xlookup set'!$A$1:$R$1200,6,FALSE)=0,"",VLOOKUP('Xlookup set'!$S790,'Xlookup set'!$A$1:$R$1200,6,FALSE)),"")</f>
        <v/>
      </c>
      <c r="F790" t="str">
        <f t="array" aca="1" ref="F790" ca="1">IFERROR(F(VLOOKUP('Xlookup set'!$S790,'Xlookup set'!$A$1:$R$1200,7,FALSE)=0,"",VLOOKUP('Xlookup set'!$S790,'Xlookup set'!$A$1:$R$1200,7,FALSE)),"")</f>
        <v/>
      </c>
      <c r="G790" t="str">
        <f>IFERROR(IF(VLOOKUP('Xlookup set'!$S790,'Xlookup set'!$A$1:$R$1200,8,FALSE)=0,"",VLOOKUP('Xlookup set'!$S790,'Xlookup set'!$A$1:$R$1200,8,FALSE)),"")</f>
        <v/>
      </c>
      <c r="H790" s="89" t="str">
        <f>IFERROR(IF(VLOOKUP('Xlookup set'!$S790,'Xlookup set'!$A$1:$R$1200,9,FALSE)=0,"",VLOOKUP('Xlookup set'!$S790,'Xlookup set'!$A$1:$R$1200,9,FALSE)),"")</f>
        <v/>
      </c>
      <c r="I790" t="str">
        <f>IFERROR(IF(VLOOKUP('Xlookup set'!$S790,'Xlookup set'!$A$1:$R$1200,10,FALSE)=0,"",VLOOKUP('Xlookup set'!$S790,'Xlookup set'!$A$1:$R$1200,10,FALSE)),"")</f>
        <v/>
      </c>
      <c r="J790" t="str">
        <f>IFERROR(IF(VLOOKUP('Xlookup set'!$S790,'Xlookup set'!$A$1:$R$1200,11,FALSE)=0,"",VLOOKUP('Xlookup set'!$S790,'Xlookup set'!$A$1:$R$1200,11,FALSE)),"")</f>
        <v/>
      </c>
      <c r="K790" t="str">
        <f>IFERROR(IF(VLOOKUP('Xlookup set'!$S790,'Xlookup set'!$A$1:$R$1200,12,FALSE)=0,"",VLOOKUP('Xlookup set'!$S790,'Xlookup set'!$A$1:$R$1200,12,FALSE)),"")</f>
        <v/>
      </c>
      <c r="L790" t="str">
        <f>IFERROR(IF(VLOOKUP('Xlookup set'!$S790,'Xlookup set'!$A$1:$R$1200,13,FALSE)=0,"",VLOOKUP('Xlookup set'!$S790,'Xlookup set'!$A$1:$R$1200,13,FALSE)),"")</f>
        <v/>
      </c>
      <c r="M790" t="str">
        <f>IFERROR(IF(VLOOKUP('Xlookup set'!$S790,'Xlookup set'!$A$1:$R$1200,14,FALSE)=0,"",VLOOKUP('Xlookup set'!$S790,'Xlookup set'!$A$1:$R$1200,14,FALSE)),"")</f>
        <v/>
      </c>
      <c r="N790" t="str">
        <f>IFERROR(IF(VLOOKUP('Xlookup set'!$S790,'Xlookup set'!$A$1:$R$1200,15,FALSE)=0,"",VLOOKUP('Xlookup set'!$S790,'Xlookup set'!$A$1:$R$1200,15,FALSE)),"")</f>
        <v/>
      </c>
      <c r="O790" t="str">
        <f>IFERROR(IF(VLOOKUP('Xlookup set'!$S790,'Xlookup set'!$A$1:$R$1200,16,FALSE)=0,"",VLOOKUP('Xlookup set'!$S790,'Xlookup set'!$A$1:$R$1200,16,FALSE)),"")</f>
        <v/>
      </c>
      <c r="P790" t="str">
        <f t="array" aca="1" ref="P790" ca="1">IFERROR(Y2IF(VLOOKUP('Xlookup set'!$S790,'Xlookup set'!$A$1:$R$1200,17,FALSE)=0,"",VLOOKUP('Xlookup set'!$S790,'Xlookup set'!$A$1:$R$1200,17,FALSE)),"")</f>
        <v/>
      </c>
      <c r="Q790" t="str">
        <f>IFERROR(IF(VLOOKUP('Xlookup set'!$S790,'Xlookup set'!$A$1:$R$1200,18,FALSE)=0,"",VLOOKUP('Xlookup set'!$S790,'Xlookup set'!$A$1:$R$1200,18,FALSE)),"")</f>
        <v/>
      </c>
    </row>
    <row r="791" spans="1:17">
      <c r="A791" t="str">
        <f>IFERROR(VLOOKUP('Xlookup set'!$S791,'Xlookup set'!$A$1:$R$1200,2,FALSE),"")</f>
        <v/>
      </c>
      <c r="B791" t="str">
        <f>IF(I791&lt;&gt;"",ドッグキャリー!$I$2,"")</f>
        <v/>
      </c>
      <c r="C791" t="str">
        <f t="shared" si="26"/>
        <v/>
      </c>
      <c r="D791" t="str">
        <f t="shared" si="27"/>
        <v/>
      </c>
      <c r="E791" t="str">
        <f>IFERROR(IF(VLOOKUP('Xlookup set'!$S791,'Xlookup set'!$A$1:$R$1200,6,FALSE)=0,"",VLOOKUP('Xlookup set'!$S791,'Xlookup set'!$A$1:$R$1200,6,FALSE)),"")</f>
        <v/>
      </c>
      <c r="F791" t="str">
        <f t="array" aca="1" ref="F791" ca="1">IFERROR(F(VLOOKUP('Xlookup set'!$S791,'Xlookup set'!$A$1:$R$1200,7,FALSE)=0,"",VLOOKUP('Xlookup set'!$S791,'Xlookup set'!$A$1:$R$1200,7,FALSE)),"")</f>
        <v/>
      </c>
      <c r="G791" t="str">
        <f>IFERROR(IF(VLOOKUP('Xlookup set'!$S791,'Xlookup set'!$A$1:$R$1200,8,FALSE)=0,"",VLOOKUP('Xlookup set'!$S791,'Xlookup set'!$A$1:$R$1200,8,FALSE)),"")</f>
        <v/>
      </c>
      <c r="H791" s="89" t="str">
        <f>IFERROR(IF(VLOOKUP('Xlookup set'!$S791,'Xlookup set'!$A$1:$R$1200,9,FALSE)=0,"",VLOOKUP('Xlookup set'!$S791,'Xlookup set'!$A$1:$R$1200,9,FALSE)),"")</f>
        <v/>
      </c>
      <c r="I791" t="str">
        <f>IFERROR(IF(VLOOKUP('Xlookup set'!$S791,'Xlookup set'!$A$1:$R$1200,10,FALSE)=0,"",VLOOKUP('Xlookup set'!$S791,'Xlookup set'!$A$1:$R$1200,10,FALSE)),"")</f>
        <v/>
      </c>
      <c r="J791" t="str">
        <f>IFERROR(IF(VLOOKUP('Xlookup set'!$S791,'Xlookup set'!$A$1:$R$1200,11,FALSE)=0,"",VLOOKUP('Xlookup set'!$S791,'Xlookup set'!$A$1:$R$1200,11,FALSE)),"")</f>
        <v/>
      </c>
      <c r="K791" t="str">
        <f>IFERROR(IF(VLOOKUP('Xlookup set'!$S791,'Xlookup set'!$A$1:$R$1200,12,FALSE)=0,"",VLOOKUP('Xlookup set'!$S791,'Xlookup set'!$A$1:$R$1200,12,FALSE)),"")</f>
        <v/>
      </c>
      <c r="L791" t="str">
        <f>IFERROR(IF(VLOOKUP('Xlookup set'!$S791,'Xlookup set'!$A$1:$R$1200,13,FALSE)=0,"",VLOOKUP('Xlookup set'!$S791,'Xlookup set'!$A$1:$R$1200,13,FALSE)),"")</f>
        <v/>
      </c>
      <c r="M791" t="str">
        <f>IFERROR(IF(VLOOKUP('Xlookup set'!$S791,'Xlookup set'!$A$1:$R$1200,14,FALSE)=0,"",VLOOKUP('Xlookup set'!$S791,'Xlookup set'!$A$1:$R$1200,14,FALSE)),"")</f>
        <v/>
      </c>
      <c r="N791" t="str">
        <f>IFERROR(IF(VLOOKUP('Xlookup set'!$S791,'Xlookup set'!$A$1:$R$1200,15,FALSE)=0,"",VLOOKUP('Xlookup set'!$S791,'Xlookup set'!$A$1:$R$1200,15,FALSE)),"")</f>
        <v/>
      </c>
      <c r="O791" t="str">
        <f>IFERROR(IF(VLOOKUP('Xlookup set'!$S791,'Xlookup set'!$A$1:$R$1200,16,FALSE)=0,"",VLOOKUP('Xlookup set'!$S791,'Xlookup set'!$A$1:$R$1200,16,FALSE)),"")</f>
        <v/>
      </c>
      <c r="P791" t="str">
        <f t="array" aca="1" ref="P791" ca="1">IFERROR(Y2IF(VLOOKUP('Xlookup set'!$S791,'Xlookup set'!$A$1:$R$1200,17,FALSE)=0,"",VLOOKUP('Xlookup set'!$S791,'Xlookup set'!$A$1:$R$1200,17,FALSE)),"")</f>
        <v/>
      </c>
      <c r="Q791" t="str">
        <f>IFERROR(IF(VLOOKUP('Xlookup set'!$S791,'Xlookup set'!$A$1:$R$1200,18,FALSE)=0,"",VLOOKUP('Xlookup set'!$S791,'Xlookup set'!$A$1:$R$1200,18,FALSE)),"")</f>
        <v/>
      </c>
    </row>
    <row r="792" spans="1:17">
      <c r="A792" t="str">
        <f>IFERROR(VLOOKUP('Xlookup set'!$S792,'Xlookup set'!$A$1:$R$1200,2,FALSE),"")</f>
        <v/>
      </c>
      <c r="B792" t="str">
        <f>IF(I792&lt;&gt;"",ドッグキャリー!$I$2,"")</f>
        <v/>
      </c>
      <c r="C792" t="str">
        <f t="shared" si="26"/>
        <v/>
      </c>
      <c r="D792" t="str">
        <f t="shared" si="27"/>
        <v/>
      </c>
      <c r="E792" t="str">
        <f>IFERROR(IF(VLOOKUP('Xlookup set'!$S792,'Xlookup set'!$A$1:$R$1200,6,FALSE)=0,"",VLOOKUP('Xlookup set'!$S792,'Xlookup set'!$A$1:$R$1200,6,FALSE)),"")</f>
        <v/>
      </c>
      <c r="F792" t="str">
        <f t="array" aca="1" ref="F792" ca="1">IFERROR(F(VLOOKUP('Xlookup set'!$S792,'Xlookup set'!$A$1:$R$1200,7,FALSE)=0,"",VLOOKUP('Xlookup set'!$S792,'Xlookup set'!$A$1:$R$1200,7,FALSE)),"")</f>
        <v/>
      </c>
      <c r="G792" t="str">
        <f>IFERROR(IF(VLOOKUP('Xlookup set'!$S792,'Xlookup set'!$A$1:$R$1200,8,FALSE)=0,"",VLOOKUP('Xlookup set'!$S792,'Xlookup set'!$A$1:$R$1200,8,FALSE)),"")</f>
        <v/>
      </c>
      <c r="H792" s="89" t="str">
        <f>IFERROR(IF(VLOOKUP('Xlookup set'!$S792,'Xlookup set'!$A$1:$R$1200,9,FALSE)=0,"",VLOOKUP('Xlookup set'!$S792,'Xlookup set'!$A$1:$R$1200,9,FALSE)),"")</f>
        <v/>
      </c>
      <c r="I792" t="str">
        <f>IFERROR(IF(VLOOKUP('Xlookup set'!$S792,'Xlookup set'!$A$1:$R$1200,10,FALSE)=0,"",VLOOKUP('Xlookup set'!$S792,'Xlookup set'!$A$1:$R$1200,10,FALSE)),"")</f>
        <v/>
      </c>
      <c r="J792" t="str">
        <f>IFERROR(IF(VLOOKUP('Xlookup set'!$S792,'Xlookup set'!$A$1:$R$1200,11,FALSE)=0,"",VLOOKUP('Xlookup set'!$S792,'Xlookup set'!$A$1:$R$1200,11,FALSE)),"")</f>
        <v/>
      </c>
      <c r="K792" t="str">
        <f>IFERROR(IF(VLOOKUP('Xlookup set'!$S792,'Xlookup set'!$A$1:$R$1200,12,FALSE)=0,"",VLOOKUP('Xlookup set'!$S792,'Xlookup set'!$A$1:$R$1200,12,FALSE)),"")</f>
        <v/>
      </c>
      <c r="L792" t="str">
        <f>IFERROR(IF(VLOOKUP('Xlookup set'!$S792,'Xlookup set'!$A$1:$R$1200,13,FALSE)=0,"",VLOOKUP('Xlookup set'!$S792,'Xlookup set'!$A$1:$R$1200,13,FALSE)),"")</f>
        <v/>
      </c>
      <c r="M792" t="str">
        <f>IFERROR(IF(VLOOKUP('Xlookup set'!$S792,'Xlookup set'!$A$1:$R$1200,14,FALSE)=0,"",VLOOKUP('Xlookup set'!$S792,'Xlookup set'!$A$1:$R$1200,14,FALSE)),"")</f>
        <v/>
      </c>
      <c r="N792" t="str">
        <f>IFERROR(IF(VLOOKUP('Xlookup set'!$S792,'Xlookup set'!$A$1:$R$1200,15,FALSE)=0,"",VLOOKUP('Xlookup set'!$S792,'Xlookup set'!$A$1:$R$1200,15,FALSE)),"")</f>
        <v/>
      </c>
      <c r="O792" t="str">
        <f>IFERROR(IF(VLOOKUP('Xlookup set'!$S792,'Xlookup set'!$A$1:$R$1200,16,FALSE)=0,"",VLOOKUP('Xlookup set'!$S792,'Xlookup set'!$A$1:$R$1200,16,FALSE)),"")</f>
        <v/>
      </c>
      <c r="P792" t="str">
        <f t="array" aca="1" ref="P792" ca="1">IFERROR(Y2IF(VLOOKUP('Xlookup set'!$S792,'Xlookup set'!$A$1:$R$1200,17,FALSE)=0,"",VLOOKUP('Xlookup set'!$S792,'Xlookup set'!$A$1:$R$1200,17,FALSE)),"")</f>
        <v/>
      </c>
      <c r="Q792" t="str">
        <f>IFERROR(IF(VLOOKUP('Xlookup set'!$S792,'Xlookup set'!$A$1:$R$1200,18,FALSE)=0,"",VLOOKUP('Xlookup set'!$S792,'Xlookup set'!$A$1:$R$1200,18,FALSE)),"")</f>
        <v/>
      </c>
    </row>
    <row r="793" spans="1:17">
      <c r="A793" t="str">
        <f>IFERROR(VLOOKUP('Xlookup set'!$S793,'Xlookup set'!$A$1:$R$1200,2,FALSE),"")</f>
        <v/>
      </c>
      <c r="B793" t="str">
        <f>IF(I793&lt;&gt;"",ドッグキャリー!$I$2,"")</f>
        <v/>
      </c>
      <c r="C793" t="str">
        <f t="shared" si="26"/>
        <v/>
      </c>
      <c r="D793" t="str">
        <f t="shared" si="27"/>
        <v/>
      </c>
      <c r="E793" t="str">
        <f>IFERROR(IF(VLOOKUP('Xlookup set'!$S793,'Xlookup set'!$A$1:$R$1200,6,FALSE)=0,"",VLOOKUP('Xlookup set'!$S793,'Xlookup set'!$A$1:$R$1200,6,FALSE)),"")</f>
        <v/>
      </c>
      <c r="F793" t="str">
        <f t="array" aca="1" ref="F793" ca="1">IFERROR(F(VLOOKUP('Xlookup set'!$S793,'Xlookup set'!$A$1:$R$1200,7,FALSE)=0,"",VLOOKUP('Xlookup set'!$S793,'Xlookup set'!$A$1:$R$1200,7,FALSE)),"")</f>
        <v/>
      </c>
      <c r="G793" t="str">
        <f>IFERROR(IF(VLOOKUP('Xlookup set'!$S793,'Xlookup set'!$A$1:$R$1200,8,FALSE)=0,"",VLOOKUP('Xlookup set'!$S793,'Xlookup set'!$A$1:$R$1200,8,FALSE)),"")</f>
        <v/>
      </c>
      <c r="H793" s="89" t="str">
        <f>IFERROR(IF(VLOOKUP('Xlookup set'!$S793,'Xlookup set'!$A$1:$R$1200,9,FALSE)=0,"",VLOOKUP('Xlookup set'!$S793,'Xlookup set'!$A$1:$R$1200,9,FALSE)),"")</f>
        <v/>
      </c>
      <c r="I793" t="str">
        <f>IFERROR(IF(VLOOKUP('Xlookup set'!$S793,'Xlookup set'!$A$1:$R$1200,10,FALSE)=0,"",VLOOKUP('Xlookup set'!$S793,'Xlookup set'!$A$1:$R$1200,10,FALSE)),"")</f>
        <v/>
      </c>
      <c r="J793" t="str">
        <f>IFERROR(IF(VLOOKUP('Xlookup set'!$S793,'Xlookup set'!$A$1:$R$1200,11,FALSE)=0,"",VLOOKUP('Xlookup set'!$S793,'Xlookup set'!$A$1:$R$1200,11,FALSE)),"")</f>
        <v/>
      </c>
      <c r="K793" t="str">
        <f>IFERROR(IF(VLOOKUP('Xlookup set'!$S793,'Xlookup set'!$A$1:$R$1200,12,FALSE)=0,"",VLOOKUP('Xlookup set'!$S793,'Xlookup set'!$A$1:$R$1200,12,FALSE)),"")</f>
        <v/>
      </c>
      <c r="L793" t="str">
        <f>IFERROR(IF(VLOOKUP('Xlookup set'!$S793,'Xlookup set'!$A$1:$R$1200,13,FALSE)=0,"",VLOOKUP('Xlookup set'!$S793,'Xlookup set'!$A$1:$R$1200,13,FALSE)),"")</f>
        <v/>
      </c>
      <c r="M793" t="str">
        <f>IFERROR(IF(VLOOKUP('Xlookup set'!$S793,'Xlookup set'!$A$1:$R$1200,14,FALSE)=0,"",VLOOKUP('Xlookup set'!$S793,'Xlookup set'!$A$1:$R$1200,14,FALSE)),"")</f>
        <v/>
      </c>
      <c r="N793" t="str">
        <f>IFERROR(IF(VLOOKUP('Xlookup set'!$S793,'Xlookup set'!$A$1:$R$1200,15,FALSE)=0,"",VLOOKUP('Xlookup set'!$S793,'Xlookup set'!$A$1:$R$1200,15,FALSE)),"")</f>
        <v/>
      </c>
      <c r="O793" t="str">
        <f>IFERROR(IF(VLOOKUP('Xlookup set'!$S793,'Xlookup set'!$A$1:$R$1200,16,FALSE)=0,"",VLOOKUP('Xlookup set'!$S793,'Xlookup set'!$A$1:$R$1200,16,FALSE)),"")</f>
        <v/>
      </c>
      <c r="P793" t="str">
        <f t="array" aca="1" ref="P793" ca="1">IFERROR(Y2IF(VLOOKUP('Xlookup set'!$S793,'Xlookup set'!$A$1:$R$1200,17,FALSE)=0,"",VLOOKUP('Xlookup set'!$S793,'Xlookup set'!$A$1:$R$1200,17,FALSE)),"")</f>
        <v/>
      </c>
      <c r="Q793" t="str">
        <f>IFERROR(IF(VLOOKUP('Xlookup set'!$S793,'Xlookup set'!$A$1:$R$1200,18,FALSE)=0,"",VLOOKUP('Xlookup set'!$S793,'Xlookup set'!$A$1:$R$1200,18,FALSE)),"")</f>
        <v/>
      </c>
    </row>
    <row r="794" spans="1:17">
      <c r="A794" t="str">
        <f>IFERROR(VLOOKUP('Xlookup set'!$S794,'Xlookup set'!$A$1:$R$1200,2,FALSE),"")</f>
        <v/>
      </c>
      <c r="B794" t="str">
        <f>IF(I794&lt;&gt;"",ドッグキャリー!$I$2,"")</f>
        <v/>
      </c>
      <c r="C794" t="str">
        <f t="shared" si="26"/>
        <v/>
      </c>
      <c r="D794" t="str">
        <f t="shared" si="27"/>
        <v/>
      </c>
      <c r="E794" t="str">
        <f>IFERROR(IF(VLOOKUP('Xlookup set'!$S794,'Xlookup set'!$A$1:$R$1200,6,FALSE)=0,"",VLOOKUP('Xlookup set'!$S794,'Xlookup set'!$A$1:$R$1200,6,FALSE)),"")</f>
        <v/>
      </c>
      <c r="F794" t="str">
        <f t="array" aca="1" ref="F794" ca="1">IFERROR(F(VLOOKUP('Xlookup set'!$S794,'Xlookup set'!$A$1:$R$1200,7,FALSE)=0,"",VLOOKUP('Xlookup set'!$S794,'Xlookup set'!$A$1:$R$1200,7,FALSE)),"")</f>
        <v/>
      </c>
      <c r="G794" t="str">
        <f>IFERROR(IF(VLOOKUP('Xlookup set'!$S794,'Xlookup set'!$A$1:$R$1200,8,FALSE)=0,"",VLOOKUP('Xlookup set'!$S794,'Xlookup set'!$A$1:$R$1200,8,FALSE)),"")</f>
        <v/>
      </c>
      <c r="H794" s="89" t="str">
        <f>IFERROR(IF(VLOOKUP('Xlookup set'!$S794,'Xlookup set'!$A$1:$R$1200,9,FALSE)=0,"",VLOOKUP('Xlookup set'!$S794,'Xlookup set'!$A$1:$R$1200,9,FALSE)),"")</f>
        <v/>
      </c>
      <c r="I794" t="str">
        <f>IFERROR(IF(VLOOKUP('Xlookup set'!$S794,'Xlookup set'!$A$1:$R$1200,10,FALSE)=0,"",VLOOKUP('Xlookup set'!$S794,'Xlookup set'!$A$1:$R$1200,10,FALSE)),"")</f>
        <v/>
      </c>
      <c r="J794" t="str">
        <f>IFERROR(IF(VLOOKUP('Xlookup set'!$S794,'Xlookup set'!$A$1:$R$1200,11,FALSE)=0,"",VLOOKUP('Xlookup set'!$S794,'Xlookup set'!$A$1:$R$1200,11,FALSE)),"")</f>
        <v/>
      </c>
      <c r="K794" t="str">
        <f>IFERROR(IF(VLOOKUP('Xlookup set'!$S794,'Xlookup set'!$A$1:$R$1200,12,FALSE)=0,"",VLOOKUP('Xlookup set'!$S794,'Xlookup set'!$A$1:$R$1200,12,FALSE)),"")</f>
        <v/>
      </c>
      <c r="L794" t="str">
        <f>IFERROR(IF(VLOOKUP('Xlookup set'!$S794,'Xlookup set'!$A$1:$R$1200,13,FALSE)=0,"",VLOOKUP('Xlookup set'!$S794,'Xlookup set'!$A$1:$R$1200,13,FALSE)),"")</f>
        <v/>
      </c>
      <c r="M794" t="str">
        <f>IFERROR(IF(VLOOKUP('Xlookup set'!$S794,'Xlookup set'!$A$1:$R$1200,14,FALSE)=0,"",VLOOKUP('Xlookup set'!$S794,'Xlookup set'!$A$1:$R$1200,14,FALSE)),"")</f>
        <v/>
      </c>
      <c r="N794" t="str">
        <f>IFERROR(IF(VLOOKUP('Xlookup set'!$S794,'Xlookup set'!$A$1:$R$1200,15,FALSE)=0,"",VLOOKUP('Xlookup set'!$S794,'Xlookup set'!$A$1:$R$1200,15,FALSE)),"")</f>
        <v/>
      </c>
      <c r="O794" t="str">
        <f>IFERROR(IF(VLOOKUP('Xlookup set'!$S794,'Xlookup set'!$A$1:$R$1200,16,FALSE)=0,"",VLOOKUP('Xlookup set'!$S794,'Xlookup set'!$A$1:$R$1200,16,FALSE)),"")</f>
        <v/>
      </c>
      <c r="P794" t="str">
        <f t="array" aca="1" ref="P794" ca="1">IFERROR(Y2IF(VLOOKUP('Xlookup set'!$S794,'Xlookup set'!$A$1:$R$1200,17,FALSE)=0,"",VLOOKUP('Xlookup set'!$S794,'Xlookup set'!$A$1:$R$1200,17,FALSE)),"")</f>
        <v/>
      </c>
      <c r="Q794" t="str">
        <f>IFERROR(IF(VLOOKUP('Xlookup set'!$S794,'Xlookup set'!$A$1:$R$1200,18,FALSE)=0,"",VLOOKUP('Xlookup set'!$S794,'Xlookup set'!$A$1:$R$1200,18,FALSE)),"")</f>
        <v/>
      </c>
    </row>
    <row r="795" spans="1:17">
      <c r="A795" t="str">
        <f>IFERROR(VLOOKUP('Xlookup set'!$S795,'Xlookup set'!$A$1:$R$1200,2,FALSE),"")</f>
        <v/>
      </c>
      <c r="B795" t="str">
        <f>IF(I795&lt;&gt;"",ドッグキャリー!$I$2,"")</f>
        <v/>
      </c>
      <c r="C795" t="str">
        <f t="shared" si="26"/>
        <v/>
      </c>
      <c r="D795" t="str">
        <f t="shared" si="27"/>
        <v/>
      </c>
      <c r="E795" t="str">
        <f>IFERROR(IF(VLOOKUP('Xlookup set'!$S795,'Xlookup set'!$A$1:$R$1200,6,FALSE)=0,"",VLOOKUP('Xlookup set'!$S795,'Xlookup set'!$A$1:$R$1200,6,FALSE)),"")</f>
        <v/>
      </c>
      <c r="F795" t="str">
        <f t="array" aca="1" ref="F795" ca="1">IFERROR(F(VLOOKUP('Xlookup set'!$S795,'Xlookup set'!$A$1:$R$1200,7,FALSE)=0,"",VLOOKUP('Xlookup set'!$S795,'Xlookup set'!$A$1:$R$1200,7,FALSE)),"")</f>
        <v/>
      </c>
      <c r="G795" t="str">
        <f>IFERROR(IF(VLOOKUP('Xlookup set'!$S795,'Xlookup set'!$A$1:$R$1200,8,FALSE)=0,"",VLOOKUP('Xlookup set'!$S795,'Xlookup set'!$A$1:$R$1200,8,FALSE)),"")</f>
        <v/>
      </c>
      <c r="H795" s="89" t="str">
        <f>IFERROR(IF(VLOOKUP('Xlookup set'!$S795,'Xlookup set'!$A$1:$R$1200,9,FALSE)=0,"",VLOOKUP('Xlookup set'!$S795,'Xlookup set'!$A$1:$R$1200,9,FALSE)),"")</f>
        <v/>
      </c>
      <c r="I795" t="str">
        <f>IFERROR(IF(VLOOKUP('Xlookup set'!$S795,'Xlookup set'!$A$1:$R$1200,10,FALSE)=0,"",VLOOKUP('Xlookup set'!$S795,'Xlookup set'!$A$1:$R$1200,10,FALSE)),"")</f>
        <v/>
      </c>
      <c r="J795" t="str">
        <f>IFERROR(IF(VLOOKUP('Xlookup set'!$S795,'Xlookup set'!$A$1:$R$1200,11,FALSE)=0,"",VLOOKUP('Xlookup set'!$S795,'Xlookup set'!$A$1:$R$1200,11,FALSE)),"")</f>
        <v/>
      </c>
      <c r="K795" t="str">
        <f>IFERROR(IF(VLOOKUP('Xlookup set'!$S795,'Xlookup set'!$A$1:$R$1200,12,FALSE)=0,"",VLOOKUP('Xlookup set'!$S795,'Xlookup set'!$A$1:$R$1200,12,FALSE)),"")</f>
        <v/>
      </c>
      <c r="L795" t="str">
        <f>IFERROR(IF(VLOOKUP('Xlookup set'!$S795,'Xlookup set'!$A$1:$R$1200,13,FALSE)=0,"",VLOOKUP('Xlookup set'!$S795,'Xlookup set'!$A$1:$R$1200,13,FALSE)),"")</f>
        <v/>
      </c>
      <c r="M795" t="str">
        <f>IFERROR(IF(VLOOKUP('Xlookup set'!$S795,'Xlookup set'!$A$1:$R$1200,14,FALSE)=0,"",VLOOKUP('Xlookup set'!$S795,'Xlookup set'!$A$1:$R$1200,14,FALSE)),"")</f>
        <v/>
      </c>
      <c r="N795" t="str">
        <f>IFERROR(IF(VLOOKUP('Xlookup set'!$S795,'Xlookup set'!$A$1:$R$1200,15,FALSE)=0,"",VLOOKUP('Xlookup set'!$S795,'Xlookup set'!$A$1:$R$1200,15,FALSE)),"")</f>
        <v/>
      </c>
      <c r="O795" t="str">
        <f>IFERROR(IF(VLOOKUP('Xlookup set'!$S795,'Xlookup set'!$A$1:$R$1200,16,FALSE)=0,"",VLOOKUP('Xlookup set'!$S795,'Xlookup set'!$A$1:$R$1200,16,FALSE)),"")</f>
        <v/>
      </c>
      <c r="P795" t="str">
        <f t="array" aca="1" ref="P795" ca="1">IFERROR(Y2IF(VLOOKUP('Xlookup set'!$S795,'Xlookup set'!$A$1:$R$1200,17,FALSE)=0,"",VLOOKUP('Xlookup set'!$S795,'Xlookup set'!$A$1:$R$1200,17,FALSE)),"")</f>
        <v/>
      </c>
      <c r="Q795" t="str">
        <f>IFERROR(IF(VLOOKUP('Xlookup set'!$S795,'Xlookup set'!$A$1:$R$1200,18,FALSE)=0,"",VLOOKUP('Xlookup set'!$S795,'Xlookup set'!$A$1:$R$1200,18,FALSE)),"")</f>
        <v/>
      </c>
    </row>
    <row r="796" spans="1:17">
      <c r="A796" t="str">
        <f>IFERROR(VLOOKUP('Xlookup set'!$S796,'Xlookup set'!$A$1:$R$1200,2,FALSE),"")</f>
        <v/>
      </c>
      <c r="B796" t="str">
        <f>IF(I796&lt;&gt;"",ドッグキャリー!$I$2,"")</f>
        <v/>
      </c>
      <c r="C796" t="str">
        <f t="shared" si="26"/>
        <v/>
      </c>
      <c r="D796" t="str">
        <f t="shared" si="27"/>
        <v/>
      </c>
      <c r="E796" t="str">
        <f>IFERROR(IF(VLOOKUP('Xlookup set'!$S796,'Xlookup set'!$A$1:$R$1200,6,FALSE)=0,"",VLOOKUP('Xlookup set'!$S796,'Xlookup set'!$A$1:$R$1200,6,FALSE)),"")</f>
        <v/>
      </c>
      <c r="F796" t="str">
        <f t="array" aca="1" ref="F796" ca="1">IFERROR(F(VLOOKUP('Xlookup set'!$S796,'Xlookup set'!$A$1:$R$1200,7,FALSE)=0,"",VLOOKUP('Xlookup set'!$S796,'Xlookup set'!$A$1:$R$1200,7,FALSE)),"")</f>
        <v/>
      </c>
      <c r="G796" t="str">
        <f>IFERROR(IF(VLOOKUP('Xlookup set'!$S796,'Xlookup set'!$A$1:$R$1200,8,FALSE)=0,"",VLOOKUP('Xlookup set'!$S796,'Xlookup set'!$A$1:$R$1200,8,FALSE)),"")</f>
        <v/>
      </c>
      <c r="H796" s="89" t="str">
        <f>IFERROR(IF(VLOOKUP('Xlookup set'!$S796,'Xlookup set'!$A$1:$R$1200,9,FALSE)=0,"",VLOOKUP('Xlookup set'!$S796,'Xlookup set'!$A$1:$R$1200,9,FALSE)),"")</f>
        <v/>
      </c>
      <c r="I796" t="str">
        <f>IFERROR(IF(VLOOKUP('Xlookup set'!$S796,'Xlookup set'!$A$1:$R$1200,10,FALSE)=0,"",VLOOKUP('Xlookup set'!$S796,'Xlookup set'!$A$1:$R$1200,10,FALSE)),"")</f>
        <v/>
      </c>
      <c r="J796" t="str">
        <f>IFERROR(IF(VLOOKUP('Xlookup set'!$S796,'Xlookup set'!$A$1:$R$1200,11,FALSE)=0,"",VLOOKUP('Xlookup set'!$S796,'Xlookup set'!$A$1:$R$1200,11,FALSE)),"")</f>
        <v/>
      </c>
      <c r="K796" t="str">
        <f>IFERROR(IF(VLOOKUP('Xlookup set'!$S796,'Xlookup set'!$A$1:$R$1200,12,FALSE)=0,"",VLOOKUP('Xlookup set'!$S796,'Xlookup set'!$A$1:$R$1200,12,FALSE)),"")</f>
        <v/>
      </c>
      <c r="L796" t="str">
        <f>IFERROR(IF(VLOOKUP('Xlookup set'!$S796,'Xlookup set'!$A$1:$R$1200,13,FALSE)=0,"",VLOOKUP('Xlookup set'!$S796,'Xlookup set'!$A$1:$R$1200,13,FALSE)),"")</f>
        <v/>
      </c>
      <c r="M796" t="str">
        <f>IFERROR(IF(VLOOKUP('Xlookup set'!$S796,'Xlookup set'!$A$1:$R$1200,14,FALSE)=0,"",VLOOKUP('Xlookup set'!$S796,'Xlookup set'!$A$1:$R$1200,14,FALSE)),"")</f>
        <v/>
      </c>
      <c r="N796" t="str">
        <f>IFERROR(IF(VLOOKUP('Xlookup set'!$S796,'Xlookup set'!$A$1:$R$1200,15,FALSE)=0,"",VLOOKUP('Xlookup set'!$S796,'Xlookup set'!$A$1:$R$1200,15,FALSE)),"")</f>
        <v/>
      </c>
      <c r="O796" t="str">
        <f>IFERROR(IF(VLOOKUP('Xlookup set'!$S796,'Xlookup set'!$A$1:$R$1200,16,FALSE)=0,"",VLOOKUP('Xlookup set'!$S796,'Xlookup set'!$A$1:$R$1200,16,FALSE)),"")</f>
        <v/>
      </c>
      <c r="P796" t="str">
        <f t="array" aca="1" ref="P796" ca="1">IFERROR(Y2IF(VLOOKUP('Xlookup set'!$S796,'Xlookup set'!$A$1:$R$1200,17,FALSE)=0,"",VLOOKUP('Xlookup set'!$S796,'Xlookup set'!$A$1:$R$1200,17,FALSE)),"")</f>
        <v/>
      </c>
      <c r="Q796" t="str">
        <f>IFERROR(IF(VLOOKUP('Xlookup set'!$S796,'Xlookup set'!$A$1:$R$1200,18,FALSE)=0,"",VLOOKUP('Xlookup set'!$S796,'Xlookup set'!$A$1:$R$1200,18,FALSE)),"")</f>
        <v/>
      </c>
    </row>
    <row r="797" spans="1:17">
      <c r="A797" t="str">
        <f>IFERROR(VLOOKUP('Xlookup set'!$S797,'Xlookup set'!$A$1:$R$1200,2,FALSE),"")</f>
        <v/>
      </c>
      <c r="B797" t="str">
        <f>IF(I797&lt;&gt;"",ドッグキャリー!$I$2,"")</f>
        <v/>
      </c>
      <c r="C797" t="str">
        <f t="shared" si="26"/>
        <v/>
      </c>
      <c r="D797" t="str">
        <f t="shared" si="27"/>
        <v/>
      </c>
      <c r="E797" t="str">
        <f>IFERROR(IF(VLOOKUP('Xlookup set'!$S797,'Xlookup set'!$A$1:$R$1200,6,FALSE)=0,"",VLOOKUP('Xlookup set'!$S797,'Xlookup set'!$A$1:$R$1200,6,FALSE)),"")</f>
        <v/>
      </c>
      <c r="F797" t="str">
        <f t="array" aca="1" ref="F797" ca="1">IFERROR(F(VLOOKUP('Xlookup set'!$S797,'Xlookup set'!$A$1:$R$1200,7,FALSE)=0,"",VLOOKUP('Xlookup set'!$S797,'Xlookup set'!$A$1:$R$1200,7,FALSE)),"")</f>
        <v/>
      </c>
      <c r="G797" t="str">
        <f>IFERROR(IF(VLOOKUP('Xlookup set'!$S797,'Xlookup set'!$A$1:$R$1200,8,FALSE)=0,"",VLOOKUP('Xlookup set'!$S797,'Xlookup set'!$A$1:$R$1200,8,FALSE)),"")</f>
        <v/>
      </c>
      <c r="H797" s="89" t="str">
        <f>IFERROR(IF(VLOOKUP('Xlookup set'!$S797,'Xlookup set'!$A$1:$R$1200,9,FALSE)=0,"",VLOOKUP('Xlookup set'!$S797,'Xlookup set'!$A$1:$R$1200,9,FALSE)),"")</f>
        <v/>
      </c>
      <c r="I797" t="str">
        <f>IFERROR(IF(VLOOKUP('Xlookup set'!$S797,'Xlookup set'!$A$1:$R$1200,10,FALSE)=0,"",VLOOKUP('Xlookup set'!$S797,'Xlookup set'!$A$1:$R$1200,10,FALSE)),"")</f>
        <v/>
      </c>
      <c r="J797" t="str">
        <f>IFERROR(IF(VLOOKUP('Xlookup set'!$S797,'Xlookup set'!$A$1:$R$1200,11,FALSE)=0,"",VLOOKUP('Xlookup set'!$S797,'Xlookup set'!$A$1:$R$1200,11,FALSE)),"")</f>
        <v/>
      </c>
      <c r="K797" t="str">
        <f>IFERROR(IF(VLOOKUP('Xlookup set'!$S797,'Xlookup set'!$A$1:$R$1200,12,FALSE)=0,"",VLOOKUP('Xlookup set'!$S797,'Xlookup set'!$A$1:$R$1200,12,FALSE)),"")</f>
        <v/>
      </c>
      <c r="L797" t="str">
        <f>IFERROR(IF(VLOOKUP('Xlookup set'!$S797,'Xlookup set'!$A$1:$R$1200,13,FALSE)=0,"",VLOOKUP('Xlookup set'!$S797,'Xlookup set'!$A$1:$R$1200,13,FALSE)),"")</f>
        <v/>
      </c>
      <c r="M797" t="str">
        <f>IFERROR(IF(VLOOKUP('Xlookup set'!$S797,'Xlookup set'!$A$1:$R$1200,14,FALSE)=0,"",VLOOKUP('Xlookup set'!$S797,'Xlookup set'!$A$1:$R$1200,14,FALSE)),"")</f>
        <v/>
      </c>
      <c r="N797" t="str">
        <f>IFERROR(IF(VLOOKUP('Xlookup set'!$S797,'Xlookup set'!$A$1:$R$1200,15,FALSE)=0,"",VLOOKUP('Xlookup set'!$S797,'Xlookup set'!$A$1:$R$1200,15,FALSE)),"")</f>
        <v/>
      </c>
      <c r="O797" t="str">
        <f>IFERROR(IF(VLOOKUP('Xlookup set'!$S797,'Xlookup set'!$A$1:$R$1200,16,FALSE)=0,"",VLOOKUP('Xlookup set'!$S797,'Xlookup set'!$A$1:$R$1200,16,FALSE)),"")</f>
        <v/>
      </c>
      <c r="P797" t="str">
        <f t="array" aca="1" ref="P797" ca="1">IFERROR(Y2IF(VLOOKUP('Xlookup set'!$S797,'Xlookup set'!$A$1:$R$1200,17,FALSE)=0,"",VLOOKUP('Xlookup set'!$S797,'Xlookup set'!$A$1:$R$1200,17,FALSE)),"")</f>
        <v/>
      </c>
      <c r="Q797" t="str">
        <f>IFERROR(IF(VLOOKUP('Xlookup set'!$S797,'Xlookup set'!$A$1:$R$1200,18,FALSE)=0,"",VLOOKUP('Xlookup set'!$S797,'Xlookup set'!$A$1:$R$1200,18,FALSE)),"")</f>
        <v/>
      </c>
    </row>
    <row r="798" spans="1:17">
      <c r="A798" t="str">
        <f>IFERROR(VLOOKUP('Xlookup set'!$S798,'Xlookup set'!$A$1:$R$1200,2,FALSE),"")</f>
        <v/>
      </c>
      <c r="B798" t="str">
        <f>IF(I798&lt;&gt;"",ドッグキャリー!$I$2,"")</f>
        <v/>
      </c>
      <c r="C798" t="str">
        <f t="shared" si="26"/>
        <v/>
      </c>
      <c r="D798" t="str">
        <f t="shared" si="27"/>
        <v/>
      </c>
      <c r="E798" t="str">
        <f>IFERROR(IF(VLOOKUP('Xlookup set'!$S798,'Xlookup set'!$A$1:$R$1200,6,FALSE)=0,"",VLOOKUP('Xlookup set'!$S798,'Xlookup set'!$A$1:$R$1200,6,FALSE)),"")</f>
        <v/>
      </c>
      <c r="F798" t="str">
        <f t="array" aca="1" ref="F798" ca="1">IFERROR(F(VLOOKUP('Xlookup set'!$S798,'Xlookup set'!$A$1:$R$1200,7,FALSE)=0,"",VLOOKUP('Xlookup set'!$S798,'Xlookup set'!$A$1:$R$1200,7,FALSE)),"")</f>
        <v/>
      </c>
      <c r="G798" t="str">
        <f>IFERROR(IF(VLOOKUP('Xlookup set'!$S798,'Xlookup set'!$A$1:$R$1200,8,FALSE)=0,"",VLOOKUP('Xlookup set'!$S798,'Xlookup set'!$A$1:$R$1200,8,FALSE)),"")</f>
        <v/>
      </c>
      <c r="H798" s="89" t="str">
        <f>IFERROR(IF(VLOOKUP('Xlookup set'!$S798,'Xlookup set'!$A$1:$R$1200,9,FALSE)=0,"",VLOOKUP('Xlookup set'!$S798,'Xlookup set'!$A$1:$R$1200,9,FALSE)),"")</f>
        <v/>
      </c>
      <c r="I798" t="str">
        <f>IFERROR(IF(VLOOKUP('Xlookup set'!$S798,'Xlookup set'!$A$1:$R$1200,10,FALSE)=0,"",VLOOKUP('Xlookup set'!$S798,'Xlookup set'!$A$1:$R$1200,10,FALSE)),"")</f>
        <v/>
      </c>
      <c r="J798" t="str">
        <f>IFERROR(IF(VLOOKUP('Xlookup set'!$S798,'Xlookup set'!$A$1:$R$1200,11,FALSE)=0,"",VLOOKUP('Xlookup set'!$S798,'Xlookup set'!$A$1:$R$1200,11,FALSE)),"")</f>
        <v/>
      </c>
      <c r="K798" t="str">
        <f>IFERROR(IF(VLOOKUP('Xlookup set'!$S798,'Xlookup set'!$A$1:$R$1200,12,FALSE)=0,"",VLOOKUP('Xlookup set'!$S798,'Xlookup set'!$A$1:$R$1200,12,FALSE)),"")</f>
        <v/>
      </c>
      <c r="L798" t="str">
        <f>IFERROR(IF(VLOOKUP('Xlookup set'!$S798,'Xlookup set'!$A$1:$R$1200,13,FALSE)=0,"",VLOOKUP('Xlookup set'!$S798,'Xlookup set'!$A$1:$R$1200,13,FALSE)),"")</f>
        <v/>
      </c>
      <c r="M798" t="str">
        <f>IFERROR(IF(VLOOKUP('Xlookup set'!$S798,'Xlookup set'!$A$1:$R$1200,14,FALSE)=0,"",VLOOKUP('Xlookup set'!$S798,'Xlookup set'!$A$1:$R$1200,14,FALSE)),"")</f>
        <v/>
      </c>
      <c r="N798" t="str">
        <f>IFERROR(IF(VLOOKUP('Xlookup set'!$S798,'Xlookup set'!$A$1:$R$1200,15,FALSE)=0,"",VLOOKUP('Xlookup set'!$S798,'Xlookup set'!$A$1:$R$1200,15,FALSE)),"")</f>
        <v/>
      </c>
      <c r="O798" t="str">
        <f>IFERROR(IF(VLOOKUP('Xlookup set'!$S798,'Xlookup set'!$A$1:$R$1200,16,FALSE)=0,"",VLOOKUP('Xlookup set'!$S798,'Xlookup set'!$A$1:$R$1200,16,FALSE)),"")</f>
        <v/>
      </c>
      <c r="P798" t="str">
        <f t="array" aca="1" ref="P798" ca="1">IFERROR(Y2IF(VLOOKUP('Xlookup set'!$S798,'Xlookup set'!$A$1:$R$1200,17,FALSE)=0,"",VLOOKUP('Xlookup set'!$S798,'Xlookup set'!$A$1:$R$1200,17,FALSE)),"")</f>
        <v/>
      </c>
      <c r="Q798" t="str">
        <f>IFERROR(IF(VLOOKUP('Xlookup set'!$S798,'Xlookup set'!$A$1:$R$1200,18,FALSE)=0,"",VLOOKUP('Xlookup set'!$S798,'Xlookup set'!$A$1:$R$1200,18,FALSE)),"")</f>
        <v/>
      </c>
    </row>
    <row r="799" spans="1:17">
      <c r="A799" t="str">
        <f>IFERROR(VLOOKUP('Xlookup set'!$S799,'Xlookup set'!$A$1:$R$1200,2,FALSE),"")</f>
        <v/>
      </c>
      <c r="B799" t="str">
        <f>IF(I799&lt;&gt;"",ドッグキャリー!$I$2,"")</f>
        <v/>
      </c>
      <c r="C799" t="str">
        <f t="shared" si="26"/>
        <v/>
      </c>
      <c r="D799" t="str">
        <f t="shared" si="27"/>
        <v/>
      </c>
      <c r="E799" t="str">
        <f>IFERROR(IF(VLOOKUP('Xlookup set'!$S799,'Xlookup set'!$A$1:$R$1200,6,FALSE)=0,"",VLOOKUP('Xlookup set'!$S799,'Xlookup set'!$A$1:$R$1200,6,FALSE)),"")</f>
        <v/>
      </c>
      <c r="F799" t="str">
        <f t="array" aca="1" ref="F799" ca="1">IFERROR(F(VLOOKUP('Xlookup set'!$S799,'Xlookup set'!$A$1:$R$1200,7,FALSE)=0,"",VLOOKUP('Xlookup set'!$S799,'Xlookup set'!$A$1:$R$1200,7,FALSE)),"")</f>
        <v/>
      </c>
      <c r="G799" t="str">
        <f>IFERROR(IF(VLOOKUP('Xlookup set'!$S799,'Xlookup set'!$A$1:$R$1200,8,FALSE)=0,"",VLOOKUP('Xlookup set'!$S799,'Xlookup set'!$A$1:$R$1200,8,FALSE)),"")</f>
        <v/>
      </c>
      <c r="H799" s="89" t="str">
        <f>IFERROR(IF(VLOOKUP('Xlookup set'!$S799,'Xlookup set'!$A$1:$R$1200,9,FALSE)=0,"",VLOOKUP('Xlookup set'!$S799,'Xlookup set'!$A$1:$R$1200,9,FALSE)),"")</f>
        <v/>
      </c>
      <c r="I799" t="str">
        <f>IFERROR(IF(VLOOKUP('Xlookup set'!$S799,'Xlookup set'!$A$1:$R$1200,10,FALSE)=0,"",VLOOKUP('Xlookup set'!$S799,'Xlookup set'!$A$1:$R$1200,10,FALSE)),"")</f>
        <v/>
      </c>
      <c r="J799" t="str">
        <f>IFERROR(IF(VLOOKUP('Xlookup set'!$S799,'Xlookup set'!$A$1:$R$1200,11,FALSE)=0,"",VLOOKUP('Xlookup set'!$S799,'Xlookup set'!$A$1:$R$1200,11,FALSE)),"")</f>
        <v/>
      </c>
      <c r="K799" t="str">
        <f>IFERROR(IF(VLOOKUP('Xlookup set'!$S799,'Xlookup set'!$A$1:$R$1200,12,FALSE)=0,"",VLOOKUP('Xlookup set'!$S799,'Xlookup set'!$A$1:$R$1200,12,FALSE)),"")</f>
        <v/>
      </c>
      <c r="L799" t="str">
        <f>IFERROR(IF(VLOOKUP('Xlookup set'!$S799,'Xlookup set'!$A$1:$R$1200,13,FALSE)=0,"",VLOOKUP('Xlookup set'!$S799,'Xlookup set'!$A$1:$R$1200,13,FALSE)),"")</f>
        <v/>
      </c>
      <c r="M799" t="str">
        <f>IFERROR(IF(VLOOKUP('Xlookup set'!$S799,'Xlookup set'!$A$1:$R$1200,14,FALSE)=0,"",VLOOKUP('Xlookup set'!$S799,'Xlookup set'!$A$1:$R$1200,14,FALSE)),"")</f>
        <v/>
      </c>
      <c r="N799" t="str">
        <f>IFERROR(IF(VLOOKUP('Xlookup set'!$S799,'Xlookup set'!$A$1:$R$1200,15,FALSE)=0,"",VLOOKUP('Xlookup set'!$S799,'Xlookup set'!$A$1:$R$1200,15,FALSE)),"")</f>
        <v/>
      </c>
      <c r="O799" t="str">
        <f>IFERROR(IF(VLOOKUP('Xlookup set'!$S799,'Xlookup set'!$A$1:$R$1200,16,FALSE)=0,"",VLOOKUP('Xlookup set'!$S799,'Xlookup set'!$A$1:$R$1200,16,FALSE)),"")</f>
        <v/>
      </c>
      <c r="P799" t="str">
        <f t="array" aca="1" ref="P799" ca="1">IFERROR(Y2IF(VLOOKUP('Xlookup set'!$S799,'Xlookup set'!$A$1:$R$1200,17,FALSE)=0,"",VLOOKUP('Xlookup set'!$S799,'Xlookup set'!$A$1:$R$1200,17,FALSE)),"")</f>
        <v/>
      </c>
      <c r="Q799" t="str">
        <f>IFERROR(IF(VLOOKUP('Xlookup set'!$S799,'Xlookup set'!$A$1:$R$1200,18,FALSE)=0,"",VLOOKUP('Xlookup set'!$S799,'Xlookup set'!$A$1:$R$1200,18,FALSE)),"")</f>
        <v/>
      </c>
    </row>
    <row r="800" spans="1:17">
      <c r="A800" t="str">
        <f>IFERROR(VLOOKUP('Xlookup set'!$S800,'Xlookup set'!$A$1:$R$1200,2,FALSE),"")</f>
        <v/>
      </c>
      <c r="B800" t="str">
        <f>IF(I800&lt;&gt;"",ドッグキャリー!$I$2,"")</f>
        <v/>
      </c>
      <c r="C800" t="str">
        <f t="shared" si="26"/>
        <v/>
      </c>
      <c r="D800" t="str">
        <f t="shared" si="27"/>
        <v/>
      </c>
      <c r="E800" t="str">
        <f>IFERROR(IF(VLOOKUP('Xlookup set'!$S800,'Xlookup set'!$A$1:$R$1200,6,FALSE)=0,"",VLOOKUP('Xlookup set'!$S800,'Xlookup set'!$A$1:$R$1200,6,FALSE)),"")</f>
        <v/>
      </c>
      <c r="F800" t="str">
        <f t="array" aca="1" ref="F800" ca="1">IFERROR(F(VLOOKUP('Xlookup set'!$S800,'Xlookup set'!$A$1:$R$1200,7,FALSE)=0,"",VLOOKUP('Xlookup set'!$S800,'Xlookup set'!$A$1:$R$1200,7,FALSE)),"")</f>
        <v/>
      </c>
      <c r="G800" t="str">
        <f>IFERROR(IF(VLOOKUP('Xlookup set'!$S800,'Xlookup set'!$A$1:$R$1200,8,FALSE)=0,"",VLOOKUP('Xlookup set'!$S800,'Xlookup set'!$A$1:$R$1200,8,FALSE)),"")</f>
        <v/>
      </c>
      <c r="H800" s="89" t="str">
        <f>IFERROR(IF(VLOOKUP('Xlookup set'!$S800,'Xlookup set'!$A$1:$R$1200,9,FALSE)=0,"",VLOOKUP('Xlookup set'!$S800,'Xlookup set'!$A$1:$R$1200,9,FALSE)),"")</f>
        <v/>
      </c>
      <c r="I800" t="str">
        <f>IFERROR(IF(VLOOKUP('Xlookup set'!$S800,'Xlookup set'!$A$1:$R$1200,10,FALSE)=0,"",VLOOKUP('Xlookup set'!$S800,'Xlookup set'!$A$1:$R$1200,10,FALSE)),"")</f>
        <v/>
      </c>
      <c r="J800" t="str">
        <f>IFERROR(IF(VLOOKUP('Xlookup set'!$S800,'Xlookup set'!$A$1:$R$1200,11,FALSE)=0,"",VLOOKUP('Xlookup set'!$S800,'Xlookup set'!$A$1:$R$1200,11,FALSE)),"")</f>
        <v/>
      </c>
      <c r="K800" t="str">
        <f>IFERROR(IF(VLOOKUP('Xlookup set'!$S800,'Xlookup set'!$A$1:$R$1200,12,FALSE)=0,"",VLOOKUP('Xlookup set'!$S800,'Xlookup set'!$A$1:$R$1200,12,FALSE)),"")</f>
        <v/>
      </c>
      <c r="L800" t="str">
        <f>IFERROR(IF(VLOOKUP('Xlookup set'!$S800,'Xlookup set'!$A$1:$R$1200,13,FALSE)=0,"",VLOOKUP('Xlookup set'!$S800,'Xlookup set'!$A$1:$R$1200,13,FALSE)),"")</f>
        <v/>
      </c>
      <c r="M800" t="str">
        <f>IFERROR(IF(VLOOKUP('Xlookup set'!$S800,'Xlookup set'!$A$1:$R$1200,14,FALSE)=0,"",VLOOKUP('Xlookup set'!$S800,'Xlookup set'!$A$1:$R$1200,14,FALSE)),"")</f>
        <v/>
      </c>
      <c r="N800" t="str">
        <f>IFERROR(IF(VLOOKUP('Xlookup set'!$S800,'Xlookup set'!$A$1:$R$1200,15,FALSE)=0,"",VLOOKUP('Xlookup set'!$S800,'Xlookup set'!$A$1:$R$1200,15,FALSE)),"")</f>
        <v/>
      </c>
      <c r="O800" t="str">
        <f>IFERROR(IF(VLOOKUP('Xlookup set'!$S800,'Xlookup set'!$A$1:$R$1200,16,FALSE)=0,"",VLOOKUP('Xlookup set'!$S800,'Xlookup set'!$A$1:$R$1200,16,FALSE)),"")</f>
        <v/>
      </c>
      <c r="P800" t="str">
        <f t="array" aca="1" ref="P800" ca="1">IFERROR(Y2IF(VLOOKUP('Xlookup set'!$S800,'Xlookup set'!$A$1:$R$1200,17,FALSE)=0,"",VLOOKUP('Xlookup set'!$S800,'Xlookup set'!$A$1:$R$1200,17,FALSE)),"")</f>
        <v/>
      </c>
      <c r="Q800" t="str">
        <f>IFERROR(IF(VLOOKUP('Xlookup set'!$S800,'Xlookup set'!$A$1:$R$1200,18,FALSE)=0,"",VLOOKUP('Xlookup set'!$S800,'Xlookup set'!$A$1:$R$1200,18,FALSE)),"")</f>
        <v/>
      </c>
    </row>
    <row r="801" spans="1:17">
      <c r="A801" t="str">
        <f>IFERROR(VLOOKUP('Xlookup set'!$S801,'Xlookup set'!$A$1:$R$1200,2,FALSE),"")</f>
        <v/>
      </c>
      <c r="B801" t="str">
        <f>IF(I801&lt;&gt;"",ドッグキャリー!$I$2,"")</f>
        <v/>
      </c>
      <c r="C801" t="str">
        <f t="shared" si="26"/>
        <v/>
      </c>
      <c r="D801" t="str">
        <f t="shared" si="27"/>
        <v/>
      </c>
      <c r="E801" t="str">
        <f>IFERROR(IF(VLOOKUP('Xlookup set'!$S801,'Xlookup set'!$A$1:$R$1200,6,FALSE)=0,"",VLOOKUP('Xlookup set'!$S801,'Xlookup set'!$A$1:$R$1200,6,FALSE)),"")</f>
        <v/>
      </c>
      <c r="F801" t="str">
        <f t="array" aca="1" ref="F801" ca="1">IFERROR(F(VLOOKUP('Xlookup set'!$S801,'Xlookup set'!$A$1:$R$1200,7,FALSE)=0,"",VLOOKUP('Xlookup set'!$S801,'Xlookup set'!$A$1:$R$1200,7,FALSE)),"")</f>
        <v/>
      </c>
      <c r="G801" t="str">
        <f>IFERROR(IF(VLOOKUP('Xlookup set'!$S801,'Xlookup set'!$A$1:$R$1200,8,FALSE)=0,"",VLOOKUP('Xlookup set'!$S801,'Xlookup set'!$A$1:$R$1200,8,FALSE)),"")</f>
        <v/>
      </c>
      <c r="H801" s="89" t="str">
        <f>IFERROR(IF(VLOOKUP('Xlookup set'!$S801,'Xlookup set'!$A$1:$R$1200,9,FALSE)=0,"",VLOOKUP('Xlookup set'!$S801,'Xlookup set'!$A$1:$R$1200,9,FALSE)),"")</f>
        <v/>
      </c>
      <c r="I801" t="str">
        <f>IFERROR(IF(VLOOKUP('Xlookup set'!$S801,'Xlookup set'!$A$1:$R$1200,10,FALSE)=0,"",VLOOKUP('Xlookup set'!$S801,'Xlookup set'!$A$1:$R$1200,10,FALSE)),"")</f>
        <v/>
      </c>
      <c r="J801" t="str">
        <f>IFERROR(IF(VLOOKUP('Xlookup set'!$S801,'Xlookup set'!$A$1:$R$1200,11,FALSE)=0,"",VLOOKUP('Xlookup set'!$S801,'Xlookup set'!$A$1:$R$1200,11,FALSE)),"")</f>
        <v/>
      </c>
      <c r="K801" t="str">
        <f>IFERROR(IF(VLOOKUP('Xlookup set'!$S801,'Xlookup set'!$A$1:$R$1200,12,FALSE)=0,"",VLOOKUP('Xlookup set'!$S801,'Xlookup set'!$A$1:$R$1200,12,FALSE)),"")</f>
        <v/>
      </c>
      <c r="L801" t="str">
        <f>IFERROR(IF(VLOOKUP('Xlookup set'!$S801,'Xlookup set'!$A$1:$R$1200,13,FALSE)=0,"",VLOOKUP('Xlookup set'!$S801,'Xlookup set'!$A$1:$R$1200,13,FALSE)),"")</f>
        <v/>
      </c>
      <c r="M801" t="str">
        <f>IFERROR(IF(VLOOKUP('Xlookup set'!$S801,'Xlookup set'!$A$1:$R$1200,14,FALSE)=0,"",VLOOKUP('Xlookup set'!$S801,'Xlookup set'!$A$1:$R$1200,14,FALSE)),"")</f>
        <v/>
      </c>
      <c r="N801" t="str">
        <f>IFERROR(IF(VLOOKUP('Xlookup set'!$S801,'Xlookup set'!$A$1:$R$1200,15,FALSE)=0,"",VLOOKUP('Xlookup set'!$S801,'Xlookup set'!$A$1:$R$1200,15,FALSE)),"")</f>
        <v/>
      </c>
      <c r="O801" t="str">
        <f>IFERROR(IF(VLOOKUP('Xlookup set'!$S801,'Xlookup set'!$A$1:$R$1200,16,FALSE)=0,"",VLOOKUP('Xlookup set'!$S801,'Xlookup set'!$A$1:$R$1200,16,FALSE)),"")</f>
        <v/>
      </c>
      <c r="P801" t="str">
        <f t="array" aca="1" ref="P801" ca="1">IFERROR(Y2IF(VLOOKUP('Xlookup set'!$S801,'Xlookup set'!$A$1:$R$1200,17,FALSE)=0,"",VLOOKUP('Xlookup set'!$S801,'Xlookup set'!$A$1:$R$1200,17,FALSE)),"")</f>
        <v/>
      </c>
      <c r="Q801" t="str">
        <f>IFERROR(IF(VLOOKUP('Xlookup set'!$S801,'Xlookup set'!$A$1:$R$1200,18,FALSE)=0,"",VLOOKUP('Xlookup set'!$S801,'Xlookup set'!$A$1:$R$1200,18,FALSE)),"")</f>
        <v/>
      </c>
    </row>
    <row r="802" spans="1:17">
      <c r="A802" t="str">
        <f>IFERROR(VLOOKUP('Xlookup set'!$S802,'Xlookup set'!$A$1:$R$1200,2,FALSE),"")</f>
        <v/>
      </c>
      <c r="B802" t="str">
        <f>IF(I802&lt;&gt;"",ドッグキャリー!$I$2,"")</f>
        <v/>
      </c>
      <c r="C802" t="str">
        <f t="shared" si="26"/>
        <v/>
      </c>
      <c r="D802" t="str">
        <f t="shared" si="27"/>
        <v/>
      </c>
      <c r="E802" t="str">
        <f>IFERROR(IF(VLOOKUP('Xlookup set'!$S802,'Xlookup set'!$A$1:$R$1200,6,FALSE)=0,"",VLOOKUP('Xlookup set'!$S802,'Xlookup set'!$A$1:$R$1200,6,FALSE)),"")</f>
        <v/>
      </c>
      <c r="F802" t="str">
        <f t="array" aca="1" ref="F802" ca="1">IFERROR(F(VLOOKUP('Xlookup set'!$S802,'Xlookup set'!$A$1:$R$1200,7,FALSE)=0,"",VLOOKUP('Xlookup set'!$S802,'Xlookup set'!$A$1:$R$1200,7,FALSE)),"")</f>
        <v/>
      </c>
      <c r="G802" t="str">
        <f>IFERROR(IF(VLOOKUP('Xlookup set'!$S802,'Xlookup set'!$A$1:$R$1200,8,FALSE)=0,"",VLOOKUP('Xlookup set'!$S802,'Xlookup set'!$A$1:$R$1200,8,FALSE)),"")</f>
        <v/>
      </c>
      <c r="H802" s="89" t="str">
        <f>IFERROR(IF(VLOOKUP('Xlookup set'!$S802,'Xlookup set'!$A$1:$R$1200,9,FALSE)=0,"",VLOOKUP('Xlookup set'!$S802,'Xlookup set'!$A$1:$R$1200,9,FALSE)),"")</f>
        <v/>
      </c>
      <c r="I802" t="str">
        <f>IFERROR(IF(VLOOKUP('Xlookup set'!$S802,'Xlookup set'!$A$1:$R$1200,10,FALSE)=0,"",VLOOKUP('Xlookup set'!$S802,'Xlookup set'!$A$1:$R$1200,10,FALSE)),"")</f>
        <v/>
      </c>
      <c r="J802" t="str">
        <f>IFERROR(IF(VLOOKUP('Xlookup set'!$S802,'Xlookup set'!$A$1:$R$1200,11,FALSE)=0,"",VLOOKUP('Xlookup set'!$S802,'Xlookup set'!$A$1:$R$1200,11,FALSE)),"")</f>
        <v/>
      </c>
      <c r="K802" t="str">
        <f>IFERROR(IF(VLOOKUP('Xlookup set'!$S802,'Xlookup set'!$A$1:$R$1200,12,FALSE)=0,"",VLOOKUP('Xlookup set'!$S802,'Xlookup set'!$A$1:$R$1200,12,FALSE)),"")</f>
        <v/>
      </c>
      <c r="L802" t="str">
        <f>IFERROR(IF(VLOOKUP('Xlookup set'!$S802,'Xlookup set'!$A$1:$R$1200,13,FALSE)=0,"",VLOOKUP('Xlookup set'!$S802,'Xlookup set'!$A$1:$R$1200,13,FALSE)),"")</f>
        <v/>
      </c>
      <c r="M802" t="str">
        <f>IFERROR(IF(VLOOKUP('Xlookup set'!$S802,'Xlookup set'!$A$1:$R$1200,14,FALSE)=0,"",VLOOKUP('Xlookup set'!$S802,'Xlookup set'!$A$1:$R$1200,14,FALSE)),"")</f>
        <v/>
      </c>
      <c r="N802" t="str">
        <f>IFERROR(IF(VLOOKUP('Xlookup set'!$S802,'Xlookup set'!$A$1:$R$1200,15,FALSE)=0,"",VLOOKUP('Xlookup set'!$S802,'Xlookup set'!$A$1:$R$1200,15,FALSE)),"")</f>
        <v/>
      </c>
      <c r="O802" t="str">
        <f>IFERROR(IF(VLOOKUP('Xlookup set'!$S802,'Xlookup set'!$A$1:$R$1200,16,FALSE)=0,"",VLOOKUP('Xlookup set'!$S802,'Xlookup set'!$A$1:$R$1200,16,FALSE)),"")</f>
        <v/>
      </c>
      <c r="P802" t="str">
        <f t="array" aca="1" ref="P802" ca="1">IFERROR(Y2IF(VLOOKUP('Xlookup set'!$S802,'Xlookup set'!$A$1:$R$1200,17,FALSE)=0,"",VLOOKUP('Xlookup set'!$S802,'Xlookup set'!$A$1:$R$1200,17,FALSE)),"")</f>
        <v/>
      </c>
      <c r="Q802" t="str">
        <f>IFERROR(IF(VLOOKUP('Xlookup set'!$S802,'Xlookup set'!$A$1:$R$1200,18,FALSE)=0,"",VLOOKUP('Xlookup set'!$S802,'Xlookup set'!$A$1:$R$1200,18,FALSE)),"")</f>
        <v/>
      </c>
    </row>
    <row r="803" spans="1:17">
      <c r="A803" t="str">
        <f>IFERROR(VLOOKUP('Xlookup set'!$S803,'Xlookup set'!$A$1:$R$1200,2,FALSE),"")</f>
        <v/>
      </c>
      <c r="B803" t="str">
        <f>IF(I803&lt;&gt;"",ドッグキャリー!$I$2,"")</f>
        <v/>
      </c>
      <c r="C803" t="str">
        <f t="shared" si="26"/>
        <v/>
      </c>
      <c r="D803" t="str">
        <f t="shared" si="27"/>
        <v/>
      </c>
      <c r="E803" t="str">
        <f>IFERROR(IF(VLOOKUP('Xlookup set'!$S803,'Xlookup set'!$A$1:$R$1200,6,FALSE)=0,"",VLOOKUP('Xlookup set'!$S803,'Xlookup set'!$A$1:$R$1200,6,FALSE)),"")</f>
        <v/>
      </c>
      <c r="F803" t="str">
        <f t="array" aca="1" ref="F803" ca="1">IFERROR(F(VLOOKUP('Xlookup set'!$S803,'Xlookup set'!$A$1:$R$1200,7,FALSE)=0,"",VLOOKUP('Xlookup set'!$S803,'Xlookup set'!$A$1:$R$1200,7,FALSE)),"")</f>
        <v/>
      </c>
      <c r="G803" t="str">
        <f>IFERROR(IF(VLOOKUP('Xlookup set'!$S803,'Xlookup set'!$A$1:$R$1200,8,FALSE)=0,"",VLOOKUP('Xlookup set'!$S803,'Xlookup set'!$A$1:$R$1200,8,FALSE)),"")</f>
        <v/>
      </c>
      <c r="H803" s="89" t="str">
        <f>IFERROR(IF(VLOOKUP('Xlookup set'!$S803,'Xlookup set'!$A$1:$R$1200,9,FALSE)=0,"",VLOOKUP('Xlookup set'!$S803,'Xlookup set'!$A$1:$R$1200,9,FALSE)),"")</f>
        <v/>
      </c>
      <c r="I803" t="str">
        <f>IFERROR(IF(VLOOKUP('Xlookup set'!$S803,'Xlookup set'!$A$1:$R$1200,10,FALSE)=0,"",VLOOKUP('Xlookup set'!$S803,'Xlookup set'!$A$1:$R$1200,10,FALSE)),"")</f>
        <v/>
      </c>
      <c r="J803" t="str">
        <f>IFERROR(IF(VLOOKUP('Xlookup set'!$S803,'Xlookup set'!$A$1:$R$1200,11,FALSE)=0,"",VLOOKUP('Xlookup set'!$S803,'Xlookup set'!$A$1:$R$1200,11,FALSE)),"")</f>
        <v/>
      </c>
      <c r="K803" t="str">
        <f>IFERROR(IF(VLOOKUP('Xlookup set'!$S803,'Xlookup set'!$A$1:$R$1200,12,FALSE)=0,"",VLOOKUP('Xlookup set'!$S803,'Xlookup set'!$A$1:$R$1200,12,FALSE)),"")</f>
        <v/>
      </c>
      <c r="L803" t="str">
        <f>IFERROR(IF(VLOOKUP('Xlookup set'!$S803,'Xlookup set'!$A$1:$R$1200,13,FALSE)=0,"",VLOOKUP('Xlookup set'!$S803,'Xlookup set'!$A$1:$R$1200,13,FALSE)),"")</f>
        <v/>
      </c>
      <c r="M803" t="str">
        <f>IFERROR(IF(VLOOKUP('Xlookup set'!$S803,'Xlookup set'!$A$1:$R$1200,14,FALSE)=0,"",VLOOKUP('Xlookup set'!$S803,'Xlookup set'!$A$1:$R$1200,14,FALSE)),"")</f>
        <v/>
      </c>
      <c r="N803" t="str">
        <f>IFERROR(IF(VLOOKUP('Xlookup set'!$S803,'Xlookup set'!$A$1:$R$1200,15,FALSE)=0,"",VLOOKUP('Xlookup set'!$S803,'Xlookup set'!$A$1:$R$1200,15,FALSE)),"")</f>
        <v/>
      </c>
      <c r="O803" t="str">
        <f>IFERROR(IF(VLOOKUP('Xlookup set'!$S803,'Xlookup set'!$A$1:$R$1200,16,FALSE)=0,"",VLOOKUP('Xlookup set'!$S803,'Xlookup set'!$A$1:$R$1200,16,FALSE)),"")</f>
        <v/>
      </c>
      <c r="P803" t="str">
        <f t="array" aca="1" ref="P803" ca="1">IFERROR(Y2IF(VLOOKUP('Xlookup set'!$S803,'Xlookup set'!$A$1:$R$1200,17,FALSE)=0,"",VLOOKUP('Xlookup set'!$S803,'Xlookup set'!$A$1:$R$1200,17,FALSE)),"")</f>
        <v/>
      </c>
      <c r="Q803" t="str">
        <f>IFERROR(IF(VLOOKUP('Xlookup set'!$S803,'Xlookup set'!$A$1:$R$1200,18,FALSE)=0,"",VLOOKUP('Xlookup set'!$S803,'Xlookup set'!$A$1:$R$1200,18,FALSE)),"")</f>
        <v/>
      </c>
    </row>
    <row r="804" spans="1:17">
      <c r="A804" t="str">
        <f>IFERROR(VLOOKUP('Xlookup set'!$S804,'Xlookup set'!$A$1:$R$1200,2,FALSE),"")</f>
        <v/>
      </c>
      <c r="B804" t="str">
        <f>IF(I804&lt;&gt;"",ドッグキャリー!$I$2,"")</f>
        <v/>
      </c>
      <c r="C804" t="str">
        <f t="shared" si="26"/>
        <v/>
      </c>
      <c r="D804" t="str">
        <f t="shared" si="27"/>
        <v/>
      </c>
      <c r="E804" t="str">
        <f>IFERROR(IF(VLOOKUP('Xlookup set'!$S804,'Xlookup set'!$A$1:$R$1200,6,FALSE)=0,"",VLOOKUP('Xlookup set'!$S804,'Xlookup set'!$A$1:$R$1200,6,FALSE)),"")</f>
        <v/>
      </c>
      <c r="F804" t="str">
        <f t="array" aca="1" ref="F804" ca="1">IFERROR(F(VLOOKUP('Xlookup set'!$S804,'Xlookup set'!$A$1:$R$1200,7,FALSE)=0,"",VLOOKUP('Xlookup set'!$S804,'Xlookup set'!$A$1:$R$1200,7,FALSE)),"")</f>
        <v/>
      </c>
      <c r="G804" t="str">
        <f>IFERROR(IF(VLOOKUP('Xlookup set'!$S804,'Xlookup set'!$A$1:$R$1200,8,FALSE)=0,"",VLOOKUP('Xlookup set'!$S804,'Xlookup set'!$A$1:$R$1200,8,FALSE)),"")</f>
        <v/>
      </c>
      <c r="H804" s="89" t="str">
        <f>IFERROR(IF(VLOOKUP('Xlookup set'!$S804,'Xlookup set'!$A$1:$R$1200,9,FALSE)=0,"",VLOOKUP('Xlookup set'!$S804,'Xlookup set'!$A$1:$R$1200,9,FALSE)),"")</f>
        <v/>
      </c>
      <c r="I804" t="str">
        <f>IFERROR(IF(VLOOKUP('Xlookup set'!$S804,'Xlookup set'!$A$1:$R$1200,10,FALSE)=0,"",VLOOKUP('Xlookup set'!$S804,'Xlookup set'!$A$1:$R$1200,10,FALSE)),"")</f>
        <v/>
      </c>
      <c r="J804" t="str">
        <f>IFERROR(IF(VLOOKUP('Xlookup set'!$S804,'Xlookup set'!$A$1:$R$1200,11,FALSE)=0,"",VLOOKUP('Xlookup set'!$S804,'Xlookup set'!$A$1:$R$1200,11,FALSE)),"")</f>
        <v/>
      </c>
      <c r="K804" t="str">
        <f>IFERROR(IF(VLOOKUP('Xlookup set'!$S804,'Xlookup set'!$A$1:$R$1200,12,FALSE)=0,"",VLOOKUP('Xlookup set'!$S804,'Xlookup set'!$A$1:$R$1200,12,FALSE)),"")</f>
        <v/>
      </c>
      <c r="L804" t="str">
        <f>IFERROR(IF(VLOOKUP('Xlookup set'!$S804,'Xlookup set'!$A$1:$R$1200,13,FALSE)=0,"",VLOOKUP('Xlookup set'!$S804,'Xlookup set'!$A$1:$R$1200,13,FALSE)),"")</f>
        <v/>
      </c>
      <c r="M804" t="str">
        <f>IFERROR(IF(VLOOKUP('Xlookup set'!$S804,'Xlookup set'!$A$1:$R$1200,14,FALSE)=0,"",VLOOKUP('Xlookup set'!$S804,'Xlookup set'!$A$1:$R$1200,14,FALSE)),"")</f>
        <v/>
      </c>
      <c r="N804" t="str">
        <f>IFERROR(IF(VLOOKUP('Xlookup set'!$S804,'Xlookup set'!$A$1:$R$1200,15,FALSE)=0,"",VLOOKUP('Xlookup set'!$S804,'Xlookup set'!$A$1:$R$1200,15,FALSE)),"")</f>
        <v/>
      </c>
      <c r="O804" t="str">
        <f>IFERROR(IF(VLOOKUP('Xlookup set'!$S804,'Xlookup set'!$A$1:$R$1200,16,FALSE)=0,"",VLOOKUP('Xlookup set'!$S804,'Xlookup set'!$A$1:$R$1200,16,FALSE)),"")</f>
        <v/>
      </c>
      <c r="P804" t="str">
        <f t="array" aca="1" ref="P804" ca="1">IFERROR(Y2IF(VLOOKUP('Xlookup set'!$S804,'Xlookup set'!$A$1:$R$1200,17,FALSE)=0,"",VLOOKUP('Xlookup set'!$S804,'Xlookup set'!$A$1:$R$1200,17,FALSE)),"")</f>
        <v/>
      </c>
      <c r="Q804" t="str">
        <f>IFERROR(IF(VLOOKUP('Xlookup set'!$S804,'Xlookup set'!$A$1:$R$1200,18,FALSE)=0,"",VLOOKUP('Xlookup set'!$S804,'Xlookup set'!$A$1:$R$1200,18,FALSE)),"")</f>
        <v/>
      </c>
    </row>
    <row r="805" spans="1:17">
      <c r="A805" t="str">
        <f>IFERROR(VLOOKUP('Xlookup set'!$S805,'Xlookup set'!$A$1:$R$1200,2,FALSE),"")</f>
        <v/>
      </c>
      <c r="B805" t="str">
        <f>IF(I805&lt;&gt;"",ドッグキャリー!$I$2,"")</f>
        <v/>
      </c>
      <c r="C805" t="str">
        <f t="shared" ref="C805:C868" si="28">IF(I805&lt;&gt;"",1,"")</f>
        <v/>
      </c>
      <c r="D805" t="str">
        <f t="shared" ref="D805:D868" si="29">IF(I805&lt;&gt;"",1,"")</f>
        <v/>
      </c>
      <c r="E805" t="str">
        <f>IFERROR(IF(VLOOKUP('Xlookup set'!$S805,'Xlookup set'!$A$1:$R$1200,6,FALSE)=0,"",VLOOKUP('Xlookup set'!$S805,'Xlookup set'!$A$1:$R$1200,6,FALSE)),"")</f>
        <v/>
      </c>
      <c r="F805" t="str">
        <f t="array" aca="1" ref="F805" ca="1">IFERROR(F(VLOOKUP('Xlookup set'!$S805,'Xlookup set'!$A$1:$R$1200,7,FALSE)=0,"",VLOOKUP('Xlookup set'!$S805,'Xlookup set'!$A$1:$R$1200,7,FALSE)),"")</f>
        <v/>
      </c>
      <c r="G805" t="str">
        <f>IFERROR(IF(VLOOKUP('Xlookup set'!$S805,'Xlookup set'!$A$1:$R$1200,8,FALSE)=0,"",VLOOKUP('Xlookup set'!$S805,'Xlookup set'!$A$1:$R$1200,8,FALSE)),"")</f>
        <v/>
      </c>
      <c r="H805" s="89" t="str">
        <f>IFERROR(IF(VLOOKUP('Xlookup set'!$S805,'Xlookup set'!$A$1:$R$1200,9,FALSE)=0,"",VLOOKUP('Xlookup set'!$S805,'Xlookup set'!$A$1:$R$1200,9,FALSE)),"")</f>
        <v/>
      </c>
      <c r="I805" t="str">
        <f>IFERROR(IF(VLOOKUP('Xlookup set'!$S805,'Xlookup set'!$A$1:$R$1200,10,FALSE)=0,"",VLOOKUP('Xlookup set'!$S805,'Xlookup set'!$A$1:$R$1200,10,FALSE)),"")</f>
        <v/>
      </c>
      <c r="J805" t="str">
        <f>IFERROR(IF(VLOOKUP('Xlookup set'!$S805,'Xlookup set'!$A$1:$R$1200,11,FALSE)=0,"",VLOOKUP('Xlookup set'!$S805,'Xlookup set'!$A$1:$R$1200,11,FALSE)),"")</f>
        <v/>
      </c>
      <c r="K805" t="str">
        <f>IFERROR(IF(VLOOKUP('Xlookup set'!$S805,'Xlookup set'!$A$1:$R$1200,12,FALSE)=0,"",VLOOKUP('Xlookup set'!$S805,'Xlookup set'!$A$1:$R$1200,12,FALSE)),"")</f>
        <v/>
      </c>
      <c r="L805" t="str">
        <f>IFERROR(IF(VLOOKUP('Xlookup set'!$S805,'Xlookup set'!$A$1:$R$1200,13,FALSE)=0,"",VLOOKUP('Xlookup set'!$S805,'Xlookup set'!$A$1:$R$1200,13,FALSE)),"")</f>
        <v/>
      </c>
      <c r="M805" t="str">
        <f>IFERROR(IF(VLOOKUP('Xlookup set'!$S805,'Xlookup set'!$A$1:$R$1200,14,FALSE)=0,"",VLOOKUP('Xlookup set'!$S805,'Xlookup set'!$A$1:$R$1200,14,FALSE)),"")</f>
        <v/>
      </c>
      <c r="N805" t="str">
        <f>IFERROR(IF(VLOOKUP('Xlookup set'!$S805,'Xlookup set'!$A$1:$R$1200,15,FALSE)=0,"",VLOOKUP('Xlookup set'!$S805,'Xlookup set'!$A$1:$R$1200,15,FALSE)),"")</f>
        <v/>
      </c>
      <c r="O805" t="str">
        <f>IFERROR(IF(VLOOKUP('Xlookup set'!$S805,'Xlookup set'!$A$1:$R$1200,16,FALSE)=0,"",VLOOKUP('Xlookup set'!$S805,'Xlookup set'!$A$1:$R$1200,16,FALSE)),"")</f>
        <v/>
      </c>
      <c r="P805" t="str">
        <f t="array" aca="1" ref="P805" ca="1">IFERROR(Y2IF(VLOOKUP('Xlookup set'!$S805,'Xlookup set'!$A$1:$R$1200,17,FALSE)=0,"",VLOOKUP('Xlookup set'!$S805,'Xlookup set'!$A$1:$R$1200,17,FALSE)),"")</f>
        <v/>
      </c>
      <c r="Q805" t="str">
        <f>IFERROR(IF(VLOOKUP('Xlookup set'!$S805,'Xlookup set'!$A$1:$R$1200,18,FALSE)=0,"",VLOOKUP('Xlookup set'!$S805,'Xlookup set'!$A$1:$R$1200,18,FALSE)),"")</f>
        <v/>
      </c>
    </row>
    <row r="806" spans="1:17">
      <c r="A806" t="str">
        <f>IFERROR(VLOOKUP('Xlookup set'!$S806,'Xlookup set'!$A$1:$R$1200,2,FALSE),"")</f>
        <v/>
      </c>
      <c r="B806" t="str">
        <f>IF(I806&lt;&gt;"",ドッグキャリー!$I$2,"")</f>
        <v/>
      </c>
      <c r="C806" t="str">
        <f t="shared" si="28"/>
        <v/>
      </c>
      <c r="D806" t="str">
        <f t="shared" si="29"/>
        <v/>
      </c>
      <c r="E806" t="str">
        <f>IFERROR(IF(VLOOKUP('Xlookup set'!$S806,'Xlookup set'!$A$1:$R$1200,6,FALSE)=0,"",VLOOKUP('Xlookup set'!$S806,'Xlookup set'!$A$1:$R$1200,6,FALSE)),"")</f>
        <v/>
      </c>
      <c r="F806" t="str">
        <f t="array" aca="1" ref="F806" ca="1">IFERROR(F(VLOOKUP('Xlookup set'!$S806,'Xlookup set'!$A$1:$R$1200,7,FALSE)=0,"",VLOOKUP('Xlookup set'!$S806,'Xlookup set'!$A$1:$R$1200,7,FALSE)),"")</f>
        <v/>
      </c>
      <c r="G806" t="str">
        <f>IFERROR(IF(VLOOKUP('Xlookup set'!$S806,'Xlookup set'!$A$1:$R$1200,8,FALSE)=0,"",VLOOKUP('Xlookup set'!$S806,'Xlookup set'!$A$1:$R$1200,8,FALSE)),"")</f>
        <v/>
      </c>
      <c r="H806" s="89" t="str">
        <f>IFERROR(IF(VLOOKUP('Xlookup set'!$S806,'Xlookup set'!$A$1:$R$1200,9,FALSE)=0,"",VLOOKUP('Xlookup set'!$S806,'Xlookup set'!$A$1:$R$1200,9,FALSE)),"")</f>
        <v/>
      </c>
      <c r="I806" t="str">
        <f>IFERROR(IF(VLOOKUP('Xlookup set'!$S806,'Xlookup set'!$A$1:$R$1200,10,FALSE)=0,"",VLOOKUP('Xlookup set'!$S806,'Xlookup set'!$A$1:$R$1200,10,FALSE)),"")</f>
        <v/>
      </c>
      <c r="J806" t="str">
        <f>IFERROR(IF(VLOOKUP('Xlookup set'!$S806,'Xlookup set'!$A$1:$R$1200,11,FALSE)=0,"",VLOOKUP('Xlookup set'!$S806,'Xlookup set'!$A$1:$R$1200,11,FALSE)),"")</f>
        <v/>
      </c>
      <c r="K806" t="str">
        <f>IFERROR(IF(VLOOKUP('Xlookup set'!$S806,'Xlookup set'!$A$1:$R$1200,12,FALSE)=0,"",VLOOKUP('Xlookup set'!$S806,'Xlookup set'!$A$1:$R$1200,12,FALSE)),"")</f>
        <v/>
      </c>
      <c r="L806" t="str">
        <f>IFERROR(IF(VLOOKUP('Xlookup set'!$S806,'Xlookup set'!$A$1:$R$1200,13,FALSE)=0,"",VLOOKUP('Xlookup set'!$S806,'Xlookup set'!$A$1:$R$1200,13,FALSE)),"")</f>
        <v/>
      </c>
      <c r="M806" t="str">
        <f>IFERROR(IF(VLOOKUP('Xlookup set'!$S806,'Xlookup set'!$A$1:$R$1200,14,FALSE)=0,"",VLOOKUP('Xlookup set'!$S806,'Xlookup set'!$A$1:$R$1200,14,FALSE)),"")</f>
        <v/>
      </c>
      <c r="N806" t="str">
        <f>IFERROR(IF(VLOOKUP('Xlookup set'!$S806,'Xlookup set'!$A$1:$R$1200,15,FALSE)=0,"",VLOOKUP('Xlookup set'!$S806,'Xlookup set'!$A$1:$R$1200,15,FALSE)),"")</f>
        <v/>
      </c>
      <c r="O806" t="str">
        <f>IFERROR(IF(VLOOKUP('Xlookup set'!$S806,'Xlookup set'!$A$1:$R$1200,16,FALSE)=0,"",VLOOKUP('Xlookup set'!$S806,'Xlookup set'!$A$1:$R$1200,16,FALSE)),"")</f>
        <v/>
      </c>
      <c r="P806" t="str">
        <f t="array" aca="1" ref="P806" ca="1">IFERROR(Y2IF(VLOOKUP('Xlookup set'!$S806,'Xlookup set'!$A$1:$R$1200,17,FALSE)=0,"",VLOOKUP('Xlookup set'!$S806,'Xlookup set'!$A$1:$R$1200,17,FALSE)),"")</f>
        <v/>
      </c>
      <c r="Q806" t="str">
        <f>IFERROR(IF(VLOOKUP('Xlookup set'!$S806,'Xlookup set'!$A$1:$R$1200,18,FALSE)=0,"",VLOOKUP('Xlookup set'!$S806,'Xlookup set'!$A$1:$R$1200,18,FALSE)),"")</f>
        <v/>
      </c>
    </row>
    <row r="807" spans="1:17">
      <c r="A807" t="str">
        <f>IFERROR(VLOOKUP('Xlookup set'!$S807,'Xlookup set'!$A$1:$R$1200,2,FALSE),"")</f>
        <v/>
      </c>
      <c r="B807" t="str">
        <f>IF(I807&lt;&gt;"",ドッグキャリー!$I$2,"")</f>
        <v/>
      </c>
      <c r="C807" t="str">
        <f t="shared" si="28"/>
        <v/>
      </c>
      <c r="D807" t="str">
        <f t="shared" si="29"/>
        <v/>
      </c>
      <c r="E807" t="str">
        <f>IFERROR(IF(VLOOKUP('Xlookup set'!$S807,'Xlookup set'!$A$1:$R$1200,6,FALSE)=0,"",VLOOKUP('Xlookup set'!$S807,'Xlookup set'!$A$1:$R$1200,6,FALSE)),"")</f>
        <v/>
      </c>
      <c r="F807" t="str">
        <f t="array" aca="1" ref="F807" ca="1">IFERROR(F(VLOOKUP('Xlookup set'!$S807,'Xlookup set'!$A$1:$R$1200,7,FALSE)=0,"",VLOOKUP('Xlookup set'!$S807,'Xlookup set'!$A$1:$R$1200,7,FALSE)),"")</f>
        <v/>
      </c>
      <c r="G807" t="str">
        <f>IFERROR(IF(VLOOKUP('Xlookup set'!$S807,'Xlookup set'!$A$1:$R$1200,8,FALSE)=0,"",VLOOKUP('Xlookup set'!$S807,'Xlookup set'!$A$1:$R$1200,8,FALSE)),"")</f>
        <v/>
      </c>
      <c r="H807" s="89" t="str">
        <f>IFERROR(IF(VLOOKUP('Xlookup set'!$S807,'Xlookup set'!$A$1:$R$1200,9,FALSE)=0,"",VLOOKUP('Xlookup set'!$S807,'Xlookup set'!$A$1:$R$1200,9,FALSE)),"")</f>
        <v/>
      </c>
      <c r="I807" t="str">
        <f>IFERROR(IF(VLOOKUP('Xlookup set'!$S807,'Xlookup set'!$A$1:$R$1200,10,FALSE)=0,"",VLOOKUP('Xlookup set'!$S807,'Xlookup set'!$A$1:$R$1200,10,FALSE)),"")</f>
        <v/>
      </c>
      <c r="J807" t="str">
        <f>IFERROR(IF(VLOOKUP('Xlookup set'!$S807,'Xlookup set'!$A$1:$R$1200,11,FALSE)=0,"",VLOOKUP('Xlookup set'!$S807,'Xlookup set'!$A$1:$R$1200,11,FALSE)),"")</f>
        <v/>
      </c>
      <c r="K807" t="str">
        <f>IFERROR(IF(VLOOKUP('Xlookup set'!$S807,'Xlookup set'!$A$1:$R$1200,12,FALSE)=0,"",VLOOKUP('Xlookup set'!$S807,'Xlookup set'!$A$1:$R$1200,12,FALSE)),"")</f>
        <v/>
      </c>
      <c r="L807" t="str">
        <f>IFERROR(IF(VLOOKUP('Xlookup set'!$S807,'Xlookup set'!$A$1:$R$1200,13,FALSE)=0,"",VLOOKUP('Xlookup set'!$S807,'Xlookup set'!$A$1:$R$1200,13,FALSE)),"")</f>
        <v/>
      </c>
      <c r="M807" t="str">
        <f>IFERROR(IF(VLOOKUP('Xlookup set'!$S807,'Xlookup set'!$A$1:$R$1200,14,FALSE)=0,"",VLOOKUP('Xlookup set'!$S807,'Xlookup set'!$A$1:$R$1200,14,FALSE)),"")</f>
        <v/>
      </c>
      <c r="N807" t="str">
        <f>IFERROR(IF(VLOOKUP('Xlookup set'!$S807,'Xlookup set'!$A$1:$R$1200,15,FALSE)=0,"",VLOOKUP('Xlookup set'!$S807,'Xlookup set'!$A$1:$R$1200,15,FALSE)),"")</f>
        <v/>
      </c>
      <c r="O807" t="str">
        <f>IFERROR(IF(VLOOKUP('Xlookup set'!$S807,'Xlookup set'!$A$1:$R$1200,16,FALSE)=0,"",VLOOKUP('Xlookup set'!$S807,'Xlookup set'!$A$1:$R$1200,16,FALSE)),"")</f>
        <v/>
      </c>
      <c r="P807" t="str">
        <f t="array" aca="1" ref="P807" ca="1">IFERROR(Y2IF(VLOOKUP('Xlookup set'!$S807,'Xlookup set'!$A$1:$R$1200,17,FALSE)=0,"",VLOOKUP('Xlookup set'!$S807,'Xlookup set'!$A$1:$R$1200,17,FALSE)),"")</f>
        <v/>
      </c>
      <c r="Q807" t="str">
        <f>IFERROR(IF(VLOOKUP('Xlookup set'!$S807,'Xlookup set'!$A$1:$R$1200,18,FALSE)=0,"",VLOOKUP('Xlookup set'!$S807,'Xlookup set'!$A$1:$R$1200,18,FALSE)),"")</f>
        <v/>
      </c>
    </row>
    <row r="808" spans="1:17">
      <c r="A808" t="str">
        <f>IFERROR(VLOOKUP('Xlookup set'!$S808,'Xlookup set'!$A$1:$R$1200,2,FALSE),"")</f>
        <v/>
      </c>
      <c r="B808" t="str">
        <f>IF(I808&lt;&gt;"",ドッグキャリー!$I$2,"")</f>
        <v/>
      </c>
      <c r="C808" t="str">
        <f t="shared" si="28"/>
        <v/>
      </c>
      <c r="D808" t="str">
        <f t="shared" si="29"/>
        <v/>
      </c>
      <c r="E808" t="str">
        <f>IFERROR(IF(VLOOKUP('Xlookup set'!$S808,'Xlookup set'!$A$1:$R$1200,6,FALSE)=0,"",VLOOKUP('Xlookup set'!$S808,'Xlookup set'!$A$1:$R$1200,6,FALSE)),"")</f>
        <v/>
      </c>
      <c r="F808" t="str">
        <f t="array" aca="1" ref="F808" ca="1">IFERROR(F(VLOOKUP('Xlookup set'!$S808,'Xlookup set'!$A$1:$R$1200,7,FALSE)=0,"",VLOOKUP('Xlookup set'!$S808,'Xlookup set'!$A$1:$R$1200,7,FALSE)),"")</f>
        <v/>
      </c>
      <c r="G808" t="str">
        <f>IFERROR(IF(VLOOKUP('Xlookup set'!$S808,'Xlookup set'!$A$1:$R$1200,8,FALSE)=0,"",VLOOKUP('Xlookup set'!$S808,'Xlookup set'!$A$1:$R$1200,8,FALSE)),"")</f>
        <v/>
      </c>
      <c r="H808" s="89" t="str">
        <f>IFERROR(IF(VLOOKUP('Xlookup set'!$S808,'Xlookup set'!$A$1:$R$1200,9,FALSE)=0,"",VLOOKUP('Xlookup set'!$S808,'Xlookup set'!$A$1:$R$1200,9,FALSE)),"")</f>
        <v/>
      </c>
      <c r="I808" t="str">
        <f>IFERROR(IF(VLOOKUP('Xlookup set'!$S808,'Xlookup set'!$A$1:$R$1200,10,FALSE)=0,"",VLOOKUP('Xlookup set'!$S808,'Xlookup set'!$A$1:$R$1200,10,FALSE)),"")</f>
        <v/>
      </c>
      <c r="J808" t="str">
        <f>IFERROR(IF(VLOOKUP('Xlookup set'!$S808,'Xlookup set'!$A$1:$R$1200,11,FALSE)=0,"",VLOOKUP('Xlookup set'!$S808,'Xlookup set'!$A$1:$R$1200,11,FALSE)),"")</f>
        <v/>
      </c>
      <c r="K808" t="str">
        <f>IFERROR(IF(VLOOKUP('Xlookup set'!$S808,'Xlookup set'!$A$1:$R$1200,12,FALSE)=0,"",VLOOKUP('Xlookup set'!$S808,'Xlookup set'!$A$1:$R$1200,12,FALSE)),"")</f>
        <v/>
      </c>
      <c r="L808" t="str">
        <f>IFERROR(IF(VLOOKUP('Xlookup set'!$S808,'Xlookup set'!$A$1:$R$1200,13,FALSE)=0,"",VLOOKUP('Xlookup set'!$S808,'Xlookup set'!$A$1:$R$1200,13,FALSE)),"")</f>
        <v/>
      </c>
      <c r="M808" t="str">
        <f>IFERROR(IF(VLOOKUP('Xlookup set'!$S808,'Xlookup set'!$A$1:$R$1200,14,FALSE)=0,"",VLOOKUP('Xlookup set'!$S808,'Xlookup set'!$A$1:$R$1200,14,FALSE)),"")</f>
        <v/>
      </c>
      <c r="N808" t="str">
        <f>IFERROR(IF(VLOOKUP('Xlookup set'!$S808,'Xlookup set'!$A$1:$R$1200,15,FALSE)=0,"",VLOOKUP('Xlookup set'!$S808,'Xlookup set'!$A$1:$R$1200,15,FALSE)),"")</f>
        <v/>
      </c>
      <c r="O808" t="str">
        <f>IFERROR(IF(VLOOKUP('Xlookup set'!$S808,'Xlookup set'!$A$1:$R$1200,16,FALSE)=0,"",VLOOKUP('Xlookup set'!$S808,'Xlookup set'!$A$1:$R$1200,16,FALSE)),"")</f>
        <v/>
      </c>
      <c r="P808" t="str">
        <f t="array" aca="1" ref="P808" ca="1">IFERROR(Y2IF(VLOOKUP('Xlookup set'!$S808,'Xlookup set'!$A$1:$R$1200,17,FALSE)=0,"",VLOOKUP('Xlookup set'!$S808,'Xlookup set'!$A$1:$R$1200,17,FALSE)),"")</f>
        <v/>
      </c>
      <c r="Q808" t="str">
        <f>IFERROR(IF(VLOOKUP('Xlookup set'!$S808,'Xlookup set'!$A$1:$R$1200,18,FALSE)=0,"",VLOOKUP('Xlookup set'!$S808,'Xlookup set'!$A$1:$R$1200,18,FALSE)),"")</f>
        <v/>
      </c>
    </row>
    <row r="809" spans="1:17">
      <c r="A809" t="str">
        <f>IFERROR(VLOOKUP('Xlookup set'!$S809,'Xlookup set'!$A$1:$R$1200,2,FALSE),"")</f>
        <v/>
      </c>
      <c r="B809" t="str">
        <f>IF(I809&lt;&gt;"",ドッグキャリー!$I$2,"")</f>
        <v/>
      </c>
      <c r="C809" t="str">
        <f t="shared" si="28"/>
        <v/>
      </c>
      <c r="D809" t="str">
        <f t="shared" si="29"/>
        <v/>
      </c>
      <c r="E809" t="str">
        <f>IFERROR(IF(VLOOKUP('Xlookup set'!$S809,'Xlookup set'!$A$1:$R$1200,6,FALSE)=0,"",VLOOKUP('Xlookup set'!$S809,'Xlookup set'!$A$1:$R$1200,6,FALSE)),"")</f>
        <v/>
      </c>
      <c r="F809" t="str">
        <f t="array" aca="1" ref="F809" ca="1">IFERROR(F(VLOOKUP('Xlookup set'!$S809,'Xlookup set'!$A$1:$R$1200,7,FALSE)=0,"",VLOOKUP('Xlookup set'!$S809,'Xlookup set'!$A$1:$R$1200,7,FALSE)),"")</f>
        <v/>
      </c>
      <c r="G809" t="str">
        <f>IFERROR(IF(VLOOKUP('Xlookup set'!$S809,'Xlookup set'!$A$1:$R$1200,8,FALSE)=0,"",VLOOKUP('Xlookup set'!$S809,'Xlookup set'!$A$1:$R$1200,8,FALSE)),"")</f>
        <v/>
      </c>
      <c r="H809" s="89" t="str">
        <f>IFERROR(IF(VLOOKUP('Xlookup set'!$S809,'Xlookup set'!$A$1:$R$1200,9,FALSE)=0,"",VLOOKUP('Xlookup set'!$S809,'Xlookup set'!$A$1:$R$1200,9,FALSE)),"")</f>
        <v/>
      </c>
      <c r="I809" t="str">
        <f>IFERROR(IF(VLOOKUP('Xlookup set'!$S809,'Xlookup set'!$A$1:$R$1200,10,FALSE)=0,"",VLOOKUP('Xlookup set'!$S809,'Xlookup set'!$A$1:$R$1200,10,FALSE)),"")</f>
        <v/>
      </c>
      <c r="J809" t="str">
        <f>IFERROR(IF(VLOOKUP('Xlookup set'!$S809,'Xlookup set'!$A$1:$R$1200,11,FALSE)=0,"",VLOOKUP('Xlookup set'!$S809,'Xlookup set'!$A$1:$R$1200,11,FALSE)),"")</f>
        <v/>
      </c>
      <c r="K809" t="str">
        <f>IFERROR(IF(VLOOKUP('Xlookup set'!$S809,'Xlookup set'!$A$1:$R$1200,12,FALSE)=0,"",VLOOKUP('Xlookup set'!$S809,'Xlookup set'!$A$1:$R$1200,12,FALSE)),"")</f>
        <v/>
      </c>
      <c r="L809" t="str">
        <f>IFERROR(IF(VLOOKUP('Xlookup set'!$S809,'Xlookup set'!$A$1:$R$1200,13,FALSE)=0,"",VLOOKUP('Xlookup set'!$S809,'Xlookup set'!$A$1:$R$1200,13,FALSE)),"")</f>
        <v/>
      </c>
      <c r="M809" t="str">
        <f>IFERROR(IF(VLOOKUP('Xlookup set'!$S809,'Xlookup set'!$A$1:$R$1200,14,FALSE)=0,"",VLOOKUP('Xlookup set'!$S809,'Xlookup set'!$A$1:$R$1200,14,FALSE)),"")</f>
        <v/>
      </c>
      <c r="N809" t="str">
        <f>IFERROR(IF(VLOOKUP('Xlookup set'!$S809,'Xlookup set'!$A$1:$R$1200,15,FALSE)=0,"",VLOOKUP('Xlookup set'!$S809,'Xlookup set'!$A$1:$R$1200,15,FALSE)),"")</f>
        <v/>
      </c>
      <c r="O809" t="str">
        <f>IFERROR(IF(VLOOKUP('Xlookup set'!$S809,'Xlookup set'!$A$1:$R$1200,16,FALSE)=0,"",VLOOKUP('Xlookup set'!$S809,'Xlookup set'!$A$1:$R$1200,16,FALSE)),"")</f>
        <v/>
      </c>
      <c r="P809" t="str">
        <f t="array" aca="1" ref="P809" ca="1">IFERROR(Y2IF(VLOOKUP('Xlookup set'!$S809,'Xlookup set'!$A$1:$R$1200,17,FALSE)=0,"",VLOOKUP('Xlookup set'!$S809,'Xlookup set'!$A$1:$R$1200,17,FALSE)),"")</f>
        <v/>
      </c>
      <c r="Q809" t="str">
        <f>IFERROR(IF(VLOOKUP('Xlookup set'!$S809,'Xlookup set'!$A$1:$R$1200,18,FALSE)=0,"",VLOOKUP('Xlookup set'!$S809,'Xlookup set'!$A$1:$R$1200,18,FALSE)),"")</f>
        <v/>
      </c>
    </row>
    <row r="810" spans="1:17">
      <c r="A810" t="str">
        <f>IFERROR(VLOOKUP('Xlookup set'!$S810,'Xlookup set'!$A$1:$R$1200,2,FALSE),"")</f>
        <v/>
      </c>
      <c r="B810" t="str">
        <f>IF(I810&lt;&gt;"",ドッグキャリー!$I$2,"")</f>
        <v/>
      </c>
      <c r="C810" t="str">
        <f t="shared" si="28"/>
        <v/>
      </c>
      <c r="D810" t="str">
        <f t="shared" si="29"/>
        <v/>
      </c>
      <c r="E810" t="str">
        <f>IFERROR(IF(VLOOKUP('Xlookup set'!$S810,'Xlookup set'!$A$1:$R$1200,6,FALSE)=0,"",VLOOKUP('Xlookup set'!$S810,'Xlookup set'!$A$1:$R$1200,6,FALSE)),"")</f>
        <v/>
      </c>
      <c r="F810" t="str">
        <f t="array" aca="1" ref="F810" ca="1">IFERROR(F(VLOOKUP('Xlookup set'!$S810,'Xlookup set'!$A$1:$R$1200,7,FALSE)=0,"",VLOOKUP('Xlookup set'!$S810,'Xlookup set'!$A$1:$R$1200,7,FALSE)),"")</f>
        <v/>
      </c>
      <c r="G810" t="str">
        <f>IFERROR(IF(VLOOKUP('Xlookup set'!$S810,'Xlookup set'!$A$1:$R$1200,8,FALSE)=0,"",VLOOKUP('Xlookup set'!$S810,'Xlookup set'!$A$1:$R$1200,8,FALSE)),"")</f>
        <v/>
      </c>
      <c r="H810" s="89" t="str">
        <f>IFERROR(IF(VLOOKUP('Xlookup set'!$S810,'Xlookup set'!$A$1:$R$1200,9,FALSE)=0,"",VLOOKUP('Xlookup set'!$S810,'Xlookup set'!$A$1:$R$1200,9,FALSE)),"")</f>
        <v/>
      </c>
      <c r="I810" t="str">
        <f>IFERROR(IF(VLOOKUP('Xlookup set'!$S810,'Xlookup set'!$A$1:$R$1200,10,FALSE)=0,"",VLOOKUP('Xlookup set'!$S810,'Xlookup set'!$A$1:$R$1200,10,FALSE)),"")</f>
        <v/>
      </c>
      <c r="J810" t="str">
        <f>IFERROR(IF(VLOOKUP('Xlookup set'!$S810,'Xlookup set'!$A$1:$R$1200,11,FALSE)=0,"",VLOOKUP('Xlookup set'!$S810,'Xlookup set'!$A$1:$R$1200,11,FALSE)),"")</f>
        <v/>
      </c>
      <c r="K810" t="str">
        <f>IFERROR(IF(VLOOKUP('Xlookup set'!$S810,'Xlookup set'!$A$1:$R$1200,12,FALSE)=0,"",VLOOKUP('Xlookup set'!$S810,'Xlookup set'!$A$1:$R$1200,12,FALSE)),"")</f>
        <v/>
      </c>
      <c r="L810" t="str">
        <f>IFERROR(IF(VLOOKUP('Xlookup set'!$S810,'Xlookup set'!$A$1:$R$1200,13,FALSE)=0,"",VLOOKUP('Xlookup set'!$S810,'Xlookup set'!$A$1:$R$1200,13,FALSE)),"")</f>
        <v/>
      </c>
      <c r="M810" t="str">
        <f>IFERROR(IF(VLOOKUP('Xlookup set'!$S810,'Xlookup set'!$A$1:$R$1200,14,FALSE)=0,"",VLOOKUP('Xlookup set'!$S810,'Xlookup set'!$A$1:$R$1200,14,FALSE)),"")</f>
        <v/>
      </c>
      <c r="N810" t="str">
        <f>IFERROR(IF(VLOOKUP('Xlookup set'!$S810,'Xlookup set'!$A$1:$R$1200,15,FALSE)=0,"",VLOOKUP('Xlookup set'!$S810,'Xlookup set'!$A$1:$R$1200,15,FALSE)),"")</f>
        <v/>
      </c>
      <c r="O810" t="str">
        <f>IFERROR(IF(VLOOKUP('Xlookup set'!$S810,'Xlookup set'!$A$1:$R$1200,16,FALSE)=0,"",VLOOKUP('Xlookup set'!$S810,'Xlookup set'!$A$1:$R$1200,16,FALSE)),"")</f>
        <v/>
      </c>
      <c r="P810" t="str">
        <f t="array" aca="1" ref="P810" ca="1">IFERROR(Y2IF(VLOOKUP('Xlookup set'!$S810,'Xlookup set'!$A$1:$R$1200,17,FALSE)=0,"",VLOOKUP('Xlookup set'!$S810,'Xlookup set'!$A$1:$R$1200,17,FALSE)),"")</f>
        <v/>
      </c>
      <c r="Q810" t="str">
        <f>IFERROR(IF(VLOOKUP('Xlookup set'!$S810,'Xlookup set'!$A$1:$R$1200,18,FALSE)=0,"",VLOOKUP('Xlookup set'!$S810,'Xlookup set'!$A$1:$R$1200,18,FALSE)),"")</f>
        <v/>
      </c>
    </row>
    <row r="811" spans="1:17">
      <c r="A811" t="str">
        <f>IFERROR(VLOOKUP('Xlookup set'!$S811,'Xlookup set'!$A$1:$R$1200,2,FALSE),"")</f>
        <v/>
      </c>
      <c r="B811" t="str">
        <f>IF(I811&lt;&gt;"",ドッグキャリー!$I$2,"")</f>
        <v/>
      </c>
      <c r="C811" t="str">
        <f t="shared" si="28"/>
        <v/>
      </c>
      <c r="D811" t="str">
        <f t="shared" si="29"/>
        <v/>
      </c>
      <c r="E811" t="str">
        <f>IFERROR(IF(VLOOKUP('Xlookup set'!$S811,'Xlookup set'!$A$1:$R$1200,6,FALSE)=0,"",VLOOKUP('Xlookup set'!$S811,'Xlookup set'!$A$1:$R$1200,6,FALSE)),"")</f>
        <v/>
      </c>
      <c r="F811" t="str">
        <f t="array" aca="1" ref="F811" ca="1">IFERROR(F(VLOOKUP('Xlookup set'!$S811,'Xlookup set'!$A$1:$R$1200,7,FALSE)=0,"",VLOOKUP('Xlookup set'!$S811,'Xlookup set'!$A$1:$R$1200,7,FALSE)),"")</f>
        <v/>
      </c>
      <c r="G811" t="str">
        <f>IFERROR(IF(VLOOKUP('Xlookup set'!$S811,'Xlookup set'!$A$1:$R$1200,8,FALSE)=0,"",VLOOKUP('Xlookup set'!$S811,'Xlookup set'!$A$1:$R$1200,8,FALSE)),"")</f>
        <v/>
      </c>
      <c r="H811" s="89" t="str">
        <f>IFERROR(IF(VLOOKUP('Xlookup set'!$S811,'Xlookup set'!$A$1:$R$1200,9,FALSE)=0,"",VLOOKUP('Xlookup set'!$S811,'Xlookup set'!$A$1:$R$1200,9,FALSE)),"")</f>
        <v/>
      </c>
      <c r="I811" t="str">
        <f>IFERROR(IF(VLOOKUP('Xlookup set'!$S811,'Xlookup set'!$A$1:$R$1200,10,FALSE)=0,"",VLOOKUP('Xlookup set'!$S811,'Xlookup set'!$A$1:$R$1200,10,FALSE)),"")</f>
        <v/>
      </c>
      <c r="J811" t="str">
        <f>IFERROR(IF(VLOOKUP('Xlookup set'!$S811,'Xlookup set'!$A$1:$R$1200,11,FALSE)=0,"",VLOOKUP('Xlookup set'!$S811,'Xlookup set'!$A$1:$R$1200,11,FALSE)),"")</f>
        <v/>
      </c>
      <c r="K811" t="str">
        <f>IFERROR(IF(VLOOKUP('Xlookup set'!$S811,'Xlookup set'!$A$1:$R$1200,12,FALSE)=0,"",VLOOKUP('Xlookup set'!$S811,'Xlookup set'!$A$1:$R$1200,12,FALSE)),"")</f>
        <v/>
      </c>
      <c r="L811" t="str">
        <f>IFERROR(IF(VLOOKUP('Xlookup set'!$S811,'Xlookup set'!$A$1:$R$1200,13,FALSE)=0,"",VLOOKUP('Xlookup set'!$S811,'Xlookup set'!$A$1:$R$1200,13,FALSE)),"")</f>
        <v/>
      </c>
      <c r="M811" t="str">
        <f>IFERROR(IF(VLOOKUP('Xlookup set'!$S811,'Xlookup set'!$A$1:$R$1200,14,FALSE)=0,"",VLOOKUP('Xlookup set'!$S811,'Xlookup set'!$A$1:$R$1200,14,FALSE)),"")</f>
        <v/>
      </c>
      <c r="N811" t="str">
        <f>IFERROR(IF(VLOOKUP('Xlookup set'!$S811,'Xlookup set'!$A$1:$R$1200,15,FALSE)=0,"",VLOOKUP('Xlookup set'!$S811,'Xlookup set'!$A$1:$R$1200,15,FALSE)),"")</f>
        <v/>
      </c>
      <c r="O811" t="str">
        <f>IFERROR(IF(VLOOKUP('Xlookup set'!$S811,'Xlookup set'!$A$1:$R$1200,16,FALSE)=0,"",VLOOKUP('Xlookup set'!$S811,'Xlookup set'!$A$1:$R$1200,16,FALSE)),"")</f>
        <v/>
      </c>
      <c r="P811" t="str">
        <f t="array" aca="1" ref="P811" ca="1">IFERROR(Y2IF(VLOOKUP('Xlookup set'!$S811,'Xlookup set'!$A$1:$R$1200,17,FALSE)=0,"",VLOOKUP('Xlookup set'!$S811,'Xlookup set'!$A$1:$R$1200,17,FALSE)),"")</f>
        <v/>
      </c>
      <c r="Q811" t="str">
        <f>IFERROR(IF(VLOOKUP('Xlookup set'!$S811,'Xlookup set'!$A$1:$R$1200,18,FALSE)=0,"",VLOOKUP('Xlookup set'!$S811,'Xlookup set'!$A$1:$R$1200,18,FALSE)),"")</f>
        <v/>
      </c>
    </row>
    <row r="812" spans="1:17">
      <c r="A812" t="str">
        <f>IFERROR(VLOOKUP('Xlookup set'!$S812,'Xlookup set'!$A$1:$R$1200,2,FALSE),"")</f>
        <v/>
      </c>
      <c r="B812" t="str">
        <f>IF(I812&lt;&gt;"",ドッグキャリー!$I$2,"")</f>
        <v/>
      </c>
      <c r="C812" t="str">
        <f t="shared" si="28"/>
        <v/>
      </c>
      <c r="D812" t="str">
        <f t="shared" si="29"/>
        <v/>
      </c>
      <c r="E812" t="str">
        <f>IFERROR(IF(VLOOKUP('Xlookup set'!$S812,'Xlookup set'!$A$1:$R$1200,6,FALSE)=0,"",VLOOKUP('Xlookup set'!$S812,'Xlookup set'!$A$1:$R$1200,6,FALSE)),"")</f>
        <v/>
      </c>
      <c r="F812" t="str">
        <f t="array" aca="1" ref="F812" ca="1">IFERROR(F(VLOOKUP('Xlookup set'!$S812,'Xlookup set'!$A$1:$R$1200,7,FALSE)=0,"",VLOOKUP('Xlookup set'!$S812,'Xlookup set'!$A$1:$R$1200,7,FALSE)),"")</f>
        <v/>
      </c>
      <c r="G812" t="str">
        <f>IFERROR(IF(VLOOKUP('Xlookup set'!$S812,'Xlookup set'!$A$1:$R$1200,8,FALSE)=0,"",VLOOKUP('Xlookup set'!$S812,'Xlookup set'!$A$1:$R$1200,8,FALSE)),"")</f>
        <v/>
      </c>
      <c r="H812" s="89" t="str">
        <f>IFERROR(IF(VLOOKUP('Xlookup set'!$S812,'Xlookup set'!$A$1:$R$1200,9,FALSE)=0,"",VLOOKUP('Xlookup set'!$S812,'Xlookup set'!$A$1:$R$1200,9,FALSE)),"")</f>
        <v/>
      </c>
      <c r="I812" t="str">
        <f>IFERROR(IF(VLOOKUP('Xlookup set'!$S812,'Xlookup set'!$A$1:$R$1200,10,FALSE)=0,"",VLOOKUP('Xlookup set'!$S812,'Xlookup set'!$A$1:$R$1200,10,FALSE)),"")</f>
        <v/>
      </c>
      <c r="J812" t="str">
        <f>IFERROR(IF(VLOOKUP('Xlookup set'!$S812,'Xlookup set'!$A$1:$R$1200,11,FALSE)=0,"",VLOOKUP('Xlookup set'!$S812,'Xlookup set'!$A$1:$R$1200,11,FALSE)),"")</f>
        <v/>
      </c>
      <c r="K812" t="str">
        <f>IFERROR(IF(VLOOKUP('Xlookup set'!$S812,'Xlookup set'!$A$1:$R$1200,12,FALSE)=0,"",VLOOKUP('Xlookup set'!$S812,'Xlookup set'!$A$1:$R$1200,12,FALSE)),"")</f>
        <v/>
      </c>
      <c r="L812" t="str">
        <f>IFERROR(IF(VLOOKUP('Xlookup set'!$S812,'Xlookup set'!$A$1:$R$1200,13,FALSE)=0,"",VLOOKUP('Xlookup set'!$S812,'Xlookup set'!$A$1:$R$1200,13,FALSE)),"")</f>
        <v/>
      </c>
      <c r="M812" t="str">
        <f>IFERROR(IF(VLOOKUP('Xlookup set'!$S812,'Xlookup set'!$A$1:$R$1200,14,FALSE)=0,"",VLOOKUP('Xlookup set'!$S812,'Xlookup set'!$A$1:$R$1200,14,FALSE)),"")</f>
        <v/>
      </c>
      <c r="N812" t="str">
        <f>IFERROR(IF(VLOOKUP('Xlookup set'!$S812,'Xlookup set'!$A$1:$R$1200,15,FALSE)=0,"",VLOOKUP('Xlookup set'!$S812,'Xlookup set'!$A$1:$R$1200,15,FALSE)),"")</f>
        <v/>
      </c>
      <c r="O812" t="str">
        <f>IFERROR(IF(VLOOKUP('Xlookup set'!$S812,'Xlookup set'!$A$1:$R$1200,16,FALSE)=0,"",VLOOKUP('Xlookup set'!$S812,'Xlookup set'!$A$1:$R$1200,16,FALSE)),"")</f>
        <v/>
      </c>
      <c r="P812" t="str">
        <f t="array" aca="1" ref="P812" ca="1">IFERROR(Y2IF(VLOOKUP('Xlookup set'!$S812,'Xlookup set'!$A$1:$R$1200,17,FALSE)=0,"",VLOOKUP('Xlookup set'!$S812,'Xlookup set'!$A$1:$R$1200,17,FALSE)),"")</f>
        <v/>
      </c>
      <c r="Q812" t="str">
        <f>IFERROR(IF(VLOOKUP('Xlookup set'!$S812,'Xlookup set'!$A$1:$R$1200,18,FALSE)=0,"",VLOOKUP('Xlookup set'!$S812,'Xlookup set'!$A$1:$R$1200,18,FALSE)),"")</f>
        <v/>
      </c>
    </row>
    <row r="813" spans="1:17">
      <c r="A813" t="str">
        <f>IFERROR(VLOOKUP('Xlookup set'!$S813,'Xlookup set'!$A$1:$R$1200,2,FALSE),"")</f>
        <v/>
      </c>
      <c r="B813" t="str">
        <f>IF(I813&lt;&gt;"",ドッグキャリー!$I$2,"")</f>
        <v/>
      </c>
      <c r="C813" t="str">
        <f t="shared" si="28"/>
        <v/>
      </c>
      <c r="D813" t="str">
        <f t="shared" si="29"/>
        <v/>
      </c>
      <c r="E813" t="str">
        <f>IFERROR(IF(VLOOKUP('Xlookup set'!$S813,'Xlookup set'!$A$1:$R$1200,6,FALSE)=0,"",VLOOKUP('Xlookup set'!$S813,'Xlookup set'!$A$1:$R$1200,6,FALSE)),"")</f>
        <v/>
      </c>
      <c r="F813" t="str">
        <f t="array" aca="1" ref="F813" ca="1">IFERROR(F(VLOOKUP('Xlookup set'!$S813,'Xlookup set'!$A$1:$R$1200,7,FALSE)=0,"",VLOOKUP('Xlookup set'!$S813,'Xlookup set'!$A$1:$R$1200,7,FALSE)),"")</f>
        <v/>
      </c>
      <c r="G813" t="str">
        <f>IFERROR(IF(VLOOKUP('Xlookup set'!$S813,'Xlookup set'!$A$1:$R$1200,8,FALSE)=0,"",VLOOKUP('Xlookup set'!$S813,'Xlookup set'!$A$1:$R$1200,8,FALSE)),"")</f>
        <v/>
      </c>
      <c r="H813" s="89" t="str">
        <f>IFERROR(IF(VLOOKUP('Xlookup set'!$S813,'Xlookup set'!$A$1:$R$1200,9,FALSE)=0,"",VLOOKUP('Xlookup set'!$S813,'Xlookup set'!$A$1:$R$1200,9,FALSE)),"")</f>
        <v/>
      </c>
      <c r="I813" t="str">
        <f>IFERROR(IF(VLOOKUP('Xlookup set'!$S813,'Xlookup set'!$A$1:$R$1200,10,FALSE)=0,"",VLOOKUP('Xlookup set'!$S813,'Xlookup set'!$A$1:$R$1200,10,FALSE)),"")</f>
        <v/>
      </c>
      <c r="J813" t="str">
        <f>IFERROR(IF(VLOOKUP('Xlookup set'!$S813,'Xlookup set'!$A$1:$R$1200,11,FALSE)=0,"",VLOOKUP('Xlookup set'!$S813,'Xlookup set'!$A$1:$R$1200,11,FALSE)),"")</f>
        <v/>
      </c>
      <c r="K813" t="str">
        <f>IFERROR(IF(VLOOKUP('Xlookup set'!$S813,'Xlookup set'!$A$1:$R$1200,12,FALSE)=0,"",VLOOKUP('Xlookup set'!$S813,'Xlookup set'!$A$1:$R$1200,12,FALSE)),"")</f>
        <v/>
      </c>
      <c r="L813" t="str">
        <f>IFERROR(IF(VLOOKUP('Xlookup set'!$S813,'Xlookup set'!$A$1:$R$1200,13,FALSE)=0,"",VLOOKUP('Xlookup set'!$S813,'Xlookup set'!$A$1:$R$1200,13,FALSE)),"")</f>
        <v/>
      </c>
      <c r="M813" t="str">
        <f>IFERROR(IF(VLOOKUP('Xlookup set'!$S813,'Xlookup set'!$A$1:$R$1200,14,FALSE)=0,"",VLOOKUP('Xlookup set'!$S813,'Xlookup set'!$A$1:$R$1200,14,FALSE)),"")</f>
        <v/>
      </c>
      <c r="N813" t="str">
        <f>IFERROR(IF(VLOOKUP('Xlookup set'!$S813,'Xlookup set'!$A$1:$R$1200,15,FALSE)=0,"",VLOOKUP('Xlookup set'!$S813,'Xlookup set'!$A$1:$R$1200,15,FALSE)),"")</f>
        <v/>
      </c>
      <c r="O813" t="str">
        <f>IFERROR(IF(VLOOKUP('Xlookup set'!$S813,'Xlookup set'!$A$1:$R$1200,16,FALSE)=0,"",VLOOKUP('Xlookup set'!$S813,'Xlookup set'!$A$1:$R$1200,16,FALSE)),"")</f>
        <v/>
      </c>
      <c r="P813" t="str">
        <f t="array" aca="1" ref="P813" ca="1">IFERROR(Y2IF(VLOOKUP('Xlookup set'!$S813,'Xlookup set'!$A$1:$R$1200,17,FALSE)=0,"",VLOOKUP('Xlookup set'!$S813,'Xlookup set'!$A$1:$R$1200,17,FALSE)),"")</f>
        <v/>
      </c>
      <c r="Q813" t="str">
        <f>IFERROR(IF(VLOOKUP('Xlookup set'!$S813,'Xlookup set'!$A$1:$R$1200,18,FALSE)=0,"",VLOOKUP('Xlookup set'!$S813,'Xlookup set'!$A$1:$R$1200,18,FALSE)),"")</f>
        <v/>
      </c>
    </row>
    <row r="814" spans="1:17">
      <c r="A814" t="str">
        <f>IFERROR(VLOOKUP('Xlookup set'!$S814,'Xlookup set'!$A$1:$R$1200,2,FALSE),"")</f>
        <v/>
      </c>
      <c r="B814" t="str">
        <f>IF(I814&lt;&gt;"",ドッグキャリー!$I$2,"")</f>
        <v/>
      </c>
      <c r="C814" t="str">
        <f t="shared" si="28"/>
        <v/>
      </c>
      <c r="D814" t="str">
        <f t="shared" si="29"/>
        <v/>
      </c>
      <c r="E814" t="str">
        <f>IFERROR(IF(VLOOKUP('Xlookup set'!$S814,'Xlookup set'!$A$1:$R$1200,6,FALSE)=0,"",VLOOKUP('Xlookup set'!$S814,'Xlookup set'!$A$1:$R$1200,6,FALSE)),"")</f>
        <v/>
      </c>
      <c r="F814" t="str">
        <f t="array" aca="1" ref="F814" ca="1">IFERROR(F(VLOOKUP('Xlookup set'!$S814,'Xlookup set'!$A$1:$R$1200,7,FALSE)=0,"",VLOOKUP('Xlookup set'!$S814,'Xlookup set'!$A$1:$R$1200,7,FALSE)),"")</f>
        <v/>
      </c>
      <c r="G814" t="str">
        <f>IFERROR(IF(VLOOKUP('Xlookup set'!$S814,'Xlookup set'!$A$1:$R$1200,8,FALSE)=0,"",VLOOKUP('Xlookup set'!$S814,'Xlookup set'!$A$1:$R$1200,8,FALSE)),"")</f>
        <v/>
      </c>
      <c r="H814" s="89" t="str">
        <f>IFERROR(IF(VLOOKUP('Xlookup set'!$S814,'Xlookup set'!$A$1:$R$1200,9,FALSE)=0,"",VLOOKUP('Xlookup set'!$S814,'Xlookup set'!$A$1:$R$1200,9,FALSE)),"")</f>
        <v/>
      </c>
      <c r="I814" t="str">
        <f>IFERROR(IF(VLOOKUP('Xlookup set'!$S814,'Xlookup set'!$A$1:$R$1200,10,FALSE)=0,"",VLOOKUP('Xlookup set'!$S814,'Xlookup set'!$A$1:$R$1200,10,FALSE)),"")</f>
        <v/>
      </c>
      <c r="J814" t="str">
        <f>IFERROR(IF(VLOOKUP('Xlookup set'!$S814,'Xlookup set'!$A$1:$R$1200,11,FALSE)=0,"",VLOOKUP('Xlookup set'!$S814,'Xlookup set'!$A$1:$R$1200,11,FALSE)),"")</f>
        <v/>
      </c>
      <c r="K814" t="str">
        <f>IFERROR(IF(VLOOKUP('Xlookup set'!$S814,'Xlookup set'!$A$1:$R$1200,12,FALSE)=0,"",VLOOKUP('Xlookup set'!$S814,'Xlookup set'!$A$1:$R$1200,12,FALSE)),"")</f>
        <v/>
      </c>
      <c r="L814" t="str">
        <f>IFERROR(IF(VLOOKUP('Xlookup set'!$S814,'Xlookup set'!$A$1:$R$1200,13,FALSE)=0,"",VLOOKUP('Xlookup set'!$S814,'Xlookup set'!$A$1:$R$1200,13,FALSE)),"")</f>
        <v/>
      </c>
      <c r="M814" t="str">
        <f>IFERROR(IF(VLOOKUP('Xlookup set'!$S814,'Xlookup set'!$A$1:$R$1200,14,FALSE)=0,"",VLOOKUP('Xlookup set'!$S814,'Xlookup set'!$A$1:$R$1200,14,FALSE)),"")</f>
        <v/>
      </c>
      <c r="N814" t="str">
        <f>IFERROR(IF(VLOOKUP('Xlookup set'!$S814,'Xlookup set'!$A$1:$R$1200,15,FALSE)=0,"",VLOOKUP('Xlookup set'!$S814,'Xlookup set'!$A$1:$R$1200,15,FALSE)),"")</f>
        <v/>
      </c>
      <c r="O814" t="str">
        <f>IFERROR(IF(VLOOKUP('Xlookup set'!$S814,'Xlookup set'!$A$1:$R$1200,16,FALSE)=0,"",VLOOKUP('Xlookup set'!$S814,'Xlookup set'!$A$1:$R$1200,16,FALSE)),"")</f>
        <v/>
      </c>
      <c r="P814" t="str">
        <f t="array" aca="1" ref="P814" ca="1">IFERROR(Y2IF(VLOOKUP('Xlookup set'!$S814,'Xlookup set'!$A$1:$R$1200,17,FALSE)=0,"",VLOOKUP('Xlookup set'!$S814,'Xlookup set'!$A$1:$R$1200,17,FALSE)),"")</f>
        <v/>
      </c>
      <c r="Q814" t="str">
        <f>IFERROR(IF(VLOOKUP('Xlookup set'!$S814,'Xlookup set'!$A$1:$R$1200,18,FALSE)=0,"",VLOOKUP('Xlookup set'!$S814,'Xlookup set'!$A$1:$R$1200,18,FALSE)),"")</f>
        <v/>
      </c>
    </row>
    <row r="815" spans="1:17">
      <c r="A815" t="str">
        <f>IFERROR(VLOOKUP('Xlookup set'!$S815,'Xlookup set'!$A$1:$R$1200,2,FALSE),"")</f>
        <v/>
      </c>
      <c r="B815" t="str">
        <f>IF(I815&lt;&gt;"",ドッグキャリー!$I$2,"")</f>
        <v/>
      </c>
      <c r="C815" t="str">
        <f t="shared" si="28"/>
        <v/>
      </c>
      <c r="D815" t="str">
        <f t="shared" si="29"/>
        <v/>
      </c>
      <c r="E815" t="str">
        <f>IFERROR(IF(VLOOKUP('Xlookup set'!$S815,'Xlookup set'!$A$1:$R$1200,6,FALSE)=0,"",VLOOKUP('Xlookup set'!$S815,'Xlookup set'!$A$1:$R$1200,6,FALSE)),"")</f>
        <v/>
      </c>
      <c r="F815" t="str">
        <f t="array" aca="1" ref="F815" ca="1">IFERROR(F(VLOOKUP('Xlookup set'!$S815,'Xlookup set'!$A$1:$R$1200,7,FALSE)=0,"",VLOOKUP('Xlookup set'!$S815,'Xlookup set'!$A$1:$R$1200,7,FALSE)),"")</f>
        <v/>
      </c>
      <c r="G815" t="str">
        <f>IFERROR(IF(VLOOKUP('Xlookup set'!$S815,'Xlookup set'!$A$1:$R$1200,8,FALSE)=0,"",VLOOKUP('Xlookup set'!$S815,'Xlookup set'!$A$1:$R$1200,8,FALSE)),"")</f>
        <v/>
      </c>
      <c r="H815" s="89" t="str">
        <f>IFERROR(IF(VLOOKUP('Xlookup set'!$S815,'Xlookup set'!$A$1:$R$1200,9,FALSE)=0,"",VLOOKUP('Xlookup set'!$S815,'Xlookup set'!$A$1:$R$1200,9,FALSE)),"")</f>
        <v/>
      </c>
      <c r="I815" t="str">
        <f>IFERROR(IF(VLOOKUP('Xlookup set'!$S815,'Xlookup set'!$A$1:$R$1200,10,FALSE)=0,"",VLOOKUP('Xlookup set'!$S815,'Xlookup set'!$A$1:$R$1200,10,FALSE)),"")</f>
        <v/>
      </c>
      <c r="J815" t="str">
        <f>IFERROR(IF(VLOOKUP('Xlookup set'!$S815,'Xlookup set'!$A$1:$R$1200,11,FALSE)=0,"",VLOOKUP('Xlookup set'!$S815,'Xlookup set'!$A$1:$R$1200,11,FALSE)),"")</f>
        <v/>
      </c>
      <c r="K815" t="str">
        <f>IFERROR(IF(VLOOKUP('Xlookup set'!$S815,'Xlookup set'!$A$1:$R$1200,12,FALSE)=0,"",VLOOKUP('Xlookup set'!$S815,'Xlookup set'!$A$1:$R$1200,12,FALSE)),"")</f>
        <v/>
      </c>
      <c r="L815" t="str">
        <f>IFERROR(IF(VLOOKUP('Xlookup set'!$S815,'Xlookup set'!$A$1:$R$1200,13,FALSE)=0,"",VLOOKUP('Xlookup set'!$S815,'Xlookup set'!$A$1:$R$1200,13,FALSE)),"")</f>
        <v/>
      </c>
      <c r="M815" t="str">
        <f>IFERROR(IF(VLOOKUP('Xlookup set'!$S815,'Xlookup set'!$A$1:$R$1200,14,FALSE)=0,"",VLOOKUP('Xlookup set'!$S815,'Xlookup set'!$A$1:$R$1200,14,FALSE)),"")</f>
        <v/>
      </c>
      <c r="N815" t="str">
        <f>IFERROR(IF(VLOOKUP('Xlookup set'!$S815,'Xlookup set'!$A$1:$R$1200,15,FALSE)=0,"",VLOOKUP('Xlookup set'!$S815,'Xlookup set'!$A$1:$R$1200,15,FALSE)),"")</f>
        <v/>
      </c>
      <c r="O815" t="str">
        <f>IFERROR(IF(VLOOKUP('Xlookup set'!$S815,'Xlookup set'!$A$1:$R$1200,16,FALSE)=0,"",VLOOKUP('Xlookup set'!$S815,'Xlookup set'!$A$1:$R$1200,16,FALSE)),"")</f>
        <v/>
      </c>
      <c r="P815" t="str">
        <f t="array" aca="1" ref="P815" ca="1">IFERROR(Y2IF(VLOOKUP('Xlookup set'!$S815,'Xlookup set'!$A$1:$R$1200,17,FALSE)=0,"",VLOOKUP('Xlookup set'!$S815,'Xlookup set'!$A$1:$R$1200,17,FALSE)),"")</f>
        <v/>
      </c>
      <c r="Q815" t="str">
        <f>IFERROR(IF(VLOOKUP('Xlookup set'!$S815,'Xlookup set'!$A$1:$R$1200,18,FALSE)=0,"",VLOOKUP('Xlookup set'!$S815,'Xlookup set'!$A$1:$R$1200,18,FALSE)),"")</f>
        <v/>
      </c>
    </row>
    <row r="816" spans="1:17">
      <c r="A816" t="str">
        <f>IFERROR(VLOOKUP('Xlookup set'!$S816,'Xlookup set'!$A$1:$R$1200,2,FALSE),"")</f>
        <v/>
      </c>
      <c r="B816" t="str">
        <f>IF(I816&lt;&gt;"",ドッグキャリー!$I$2,"")</f>
        <v/>
      </c>
      <c r="C816" t="str">
        <f t="shared" si="28"/>
        <v/>
      </c>
      <c r="D816" t="str">
        <f t="shared" si="29"/>
        <v/>
      </c>
      <c r="E816" t="str">
        <f>IFERROR(IF(VLOOKUP('Xlookup set'!$S816,'Xlookup set'!$A$1:$R$1200,6,FALSE)=0,"",VLOOKUP('Xlookup set'!$S816,'Xlookup set'!$A$1:$R$1200,6,FALSE)),"")</f>
        <v/>
      </c>
      <c r="F816" t="str">
        <f t="array" aca="1" ref="F816" ca="1">IFERROR(F(VLOOKUP('Xlookup set'!$S816,'Xlookup set'!$A$1:$R$1200,7,FALSE)=0,"",VLOOKUP('Xlookup set'!$S816,'Xlookup set'!$A$1:$R$1200,7,FALSE)),"")</f>
        <v/>
      </c>
      <c r="G816" t="str">
        <f>IFERROR(IF(VLOOKUP('Xlookup set'!$S816,'Xlookup set'!$A$1:$R$1200,8,FALSE)=0,"",VLOOKUP('Xlookup set'!$S816,'Xlookup set'!$A$1:$R$1200,8,FALSE)),"")</f>
        <v/>
      </c>
      <c r="H816" s="89" t="str">
        <f>IFERROR(IF(VLOOKUP('Xlookup set'!$S816,'Xlookup set'!$A$1:$R$1200,9,FALSE)=0,"",VLOOKUP('Xlookup set'!$S816,'Xlookup set'!$A$1:$R$1200,9,FALSE)),"")</f>
        <v/>
      </c>
      <c r="I816" t="str">
        <f>IFERROR(IF(VLOOKUP('Xlookup set'!$S816,'Xlookup set'!$A$1:$R$1200,10,FALSE)=0,"",VLOOKUP('Xlookup set'!$S816,'Xlookup set'!$A$1:$R$1200,10,FALSE)),"")</f>
        <v/>
      </c>
      <c r="J816" t="str">
        <f>IFERROR(IF(VLOOKUP('Xlookup set'!$S816,'Xlookup set'!$A$1:$R$1200,11,FALSE)=0,"",VLOOKUP('Xlookup set'!$S816,'Xlookup set'!$A$1:$R$1200,11,FALSE)),"")</f>
        <v/>
      </c>
      <c r="K816" t="str">
        <f>IFERROR(IF(VLOOKUP('Xlookup set'!$S816,'Xlookup set'!$A$1:$R$1200,12,FALSE)=0,"",VLOOKUP('Xlookup set'!$S816,'Xlookup set'!$A$1:$R$1200,12,FALSE)),"")</f>
        <v/>
      </c>
      <c r="L816" t="str">
        <f>IFERROR(IF(VLOOKUP('Xlookup set'!$S816,'Xlookup set'!$A$1:$R$1200,13,FALSE)=0,"",VLOOKUP('Xlookup set'!$S816,'Xlookup set'!$A$1:$R$1200,13,FALSE)),"")</f>
        <v/>
      </c>
      <c r="M816" t="str">
        <f>IFERROR(IF(VLOOKUP('Xlookup set'!$S816,'Xlookup set'!$A$1:$R$1200,14,FALSE)=0,"",VLOOKUP('Xlookup set'!$S816,'Xlookup set'!$A$1:$R$1200,14,FALSE)),"")</f>
        <v/>
      </c>
      <c r="N816" t="str">
        <f>IFERROR(IF(VLOOKUP('Xlookup set'!$S816,'Xlookup set'!$A$1:$R$1200,15,FALSE)=0,"",VLOOKUP('Xlookup set'!$S816,'Xlookup set'!$A$1:$R$1200,15,FALSE)),"")</f>
        <v/>
      </c>
      <c r="O816" t="str">
        <f>IFERROR(IF(VLOOKUP('Xlookup set'!$S816,'Xlookup set'!$A$1:$R$1200,16,FALSE)=0,"",VLOOKUP('Xlookup set'!$S816,'Xlookup set'!$A$1:$R$1200,16,FALSE)),"")</f>
        <v/>
      </c>
      <c r="P816" t="str">
        <f t="array" aca="1" ref="P816" ca="1">IFERROR(Y2IF(VLOOKUP('Xlookup set'!$S816,'Xlookup set'!$A$1:$R$1200,17,FALSE)=0,"",VLOOKUP('Xlookup set'!$S816,'Xlookup set'!$A$1:$R$1200,17,FALSE)),"")</f>
        <v/>
      </c>
      <c r="Q816" t="str">
        <f>IFERROR(IF(VLOOKUP('Xlookup set'!$S816,'Xlookup set'!$A$1:$R$1200,18,FALSE)=0,"",VLOOKUP('Xlookup set'!$S816,'Xlookup set'!$A$1:$R$1200,18,FALSE)),"")</f>
        <v/>
      </c>
    </row>
    <row r="817" spans="1:17">
      <c r="A817" t="str">
        <f>IFERROR(VLOOKUP('Xlookup set'!$S817,'Xlookup set'!$A$1:$R$1200,2,FALSE),"")</f>
        <v/>
      </c>
      <c r="B817" t="str">
        <f>IF(I817&lt;&gt;"",ドッグキャリー!$I$2,"")</f>
        <v/>
      </c>
      <c r="C817" t="str">
        <f t="shared" si="28"/>
        <v/>
      </c>
      <c r="D817" t="str">
        <f t="shared" si="29"/>
        <v/>
      </c>
      <c r="E817" t="str">
        <f>IFERROR(IF(VLOOKUP('Xlookup set'!$S817,'Xlookup set'!$A$1:$R$1200,6,FALSE)=0,"",VLOOKUP('Xlookup set'!$S817,'Xlookup set'!$A$1:$R$1200,6,FALSE)),"")</f>
        <v/>
      </c>
      <c r="F817" t="str">
        <f t="array" aca="1" ref="F817" ca="1">IFERROR(F(VLOOKUP('Xlookup set'!$S817,'Xlookup set'!$A$1:$R$1200,7,FALSE)=0,"",VLOOKUP('Xlookup set'!$S817,'Xlookup set'!$A$1:$R$1200,7,FALSE)),"")</f>
        <v/>
      </c>
      <c r="G817" t="str">
        <f>IFERROR(IF(VLOOKUP('Xlookup set'!$S817,'Xlookup set'!$A$1:$R$1200,8,FALSE)=0,"",VLOOKUP('Xlookup set'!$S817,'Xlookup set'!$A$1:$R$1200,8,FALSE)),"")</f>
        <v/>
      </c>
      <c r="H817" s="89" t="str">
        <f>IFERROR(IF(VLOOKUP('Xlookup set'!$S817,'Xlookup set'!$A$1:$R$1200,9,FALSE)=0,"",VLOOKUP('Xlookup set'!$S817,'Xlookup set'!$A$1:$R$1200,9,FALSE)),"")</f>
        <v/>
      </c>
      <c r="I817" t="str">
        <f>IFERROR(IF(VLOOKUP('Xlookup set'!$S817,'Xlookup set'!$A$1:$R$1200,10,FALSE)=0,"",VLOOKUP('Xlookup set'!$S817,'Xlookup set'!$A$1:$R$1200,10,FALSE)),"")</f>
        <v/>
      </c>
      <c r="J817" t="str">
        <f>IFERROR(IF(VLOOKUP('Xlookup set'!$S817,'Xlookup set'!$A$1:$R$1200,11,FALSE)=0,"",VLOOKUP('Xlookup set'!$S817,'Xlookup set'!$A$1:$R$1200,11,FALSE)),"")</f>
        <v/>
      </c>
      <c r="K817" t="str">
        <f>IFERROR(IF(VLOOKUP('Xlookup set'!$S817,'Xlookup set'!$A$1:$R$1200,12,FALSE)=0,"",VLOOKUP('Xlookup set'!$S817,'Xlookup set'!$A$1:$R$1200,12,FALSE)),"")</f>
        <v/>
      </c>
      <c r="L817" t="str">
        <f>IFERROR(IF(VLOOKUP('Xlookup set'!$S817,'Xlookup set'!$A$1:$R$1200,13,FALSE)=0,"",VLOOKUP('Xlookup set'!$S817,'Xlookup set'!$A$1:$R$1200,13,FALSE)),"")</f>
        <v/>
      </c>
      <c r="M817" t="str">
        <f>IFERROR(IF(VLOOKUP('Xlookup set'!$S817,'Xlookup set'!$A$1:$R$1200,14,FALSE)=0,"",VLOOKUP('Xlookup set'!$S817,'Xlookup set'!$A$1:$R$1200,14,FALSE)),"")</f>
        <v/>
      </c>
      <c r="N817" t="str">
        <f>IFERROR(IF(VLOOKUP('Xlookup set'!$S817,'Xlookup set'!$A$1:$R$1200,15,FALSE)=0,"",VLOOKUP('Xlookup set'!$S817,'Xlookup set'!$A$1:$R$1200,15,FALSE)),"")</f>
        <v/>
      </c>
      <c r="O817" t="str">
        <f>IFERROR(IF(VLOOKUP('Xlookup set'!$S817,'Xlookup set'!$A$1:$R$1200,16,FALSE)=0,"",VLOOKUP('Xlookup set'!$S817,'Xlookup set'!$A$1:$R$1200,16,FALSE)),"")</f>
        <v/>
      </c>
      <c r="P817" t="str">
        <f t="array" aca="1" ref="P817" ca="1">IFERROR(Y2IF(VLOOKUP('Xlookup set'!$S817,'Xlookup set'!$A$1:$R$1200,17,FALSE)=0,"",VLOOKUP('Xlookup set'!$S817,'Xlookup set'!$A$1:$R$1200,17,FALSE)),"")</f>
        <v/>
      </c>
      <c r="Q817" t="str">
        <f>IFERROR(IF(VLOOKUP('Xlookup set'!$S817,'Xlookup set'!$A$1:$R$1200,18,FALSE)=0,"",VLOOKUP('Xlookup set'!$S817,'Xlookup set'!$A$1:$R$1200,18,FALSE)),"")</f>
        <v/>
      </c>
    </row>
    <row r="818" spans="1:17">
      <c r="A818" t="str">
        <f>IFERROR(VLOOKUP('Xlookup set'!$S818,'Xlookup set'!$A$1:$R$1200,2,FALSE),"")</f>
        <v/>
      </c>
      <c r="B818" t="str">
        <f>IF(I818&lt;&gt;"",ドッグキャリー!$I$2,"")</f>
        <v/>
      </c>
      <c r="C818" t="str">
        <f t="shared" si="28"/>
        <v/>
      </c>
      <c r="D818" t="str">
        <f t="shared" si="29"/>
        <v/>
      </c>
      <c r="E818" t="str">
        <f>IFERROR(IF(VLOOKUP('Xlookup set'!$S818,'Xlookup set'!$A$1:$R$1200,6,FALSE)=0,"",VLOOKUP('Xlookup set'!$S818,'Xlookup set'!$A$1:$R$1200,6,FALSE)),"")</f>
        <v/>
      </c>
      <c r="F818" t="str">
        <f t="array" aca="1" ref="F818" ca="1">IFERROR(F(VLOOKUP('Xlookup set'!$S818,'Xlookup set'!$A$1:$R$1200,7,FALSE)=0,"",VLOOKUP('Xlookup set'!$S818,'Xlookup set'!$A$1:$R$1200,7,FALSE)),"")</f>
        <v/>
      </c>
      <c r="G818" t="str">
        <f>IFERROR(IF(VLOOKUP('Xlookup set'!$S818,'Xlookup set'!$A$1:$R$1200,8,FALSE)=0,"",VLOOKUP('Xlookup set'!$S818,'Xlookup set'!$A$1:$R$1200,8,FALSE)),"")</f>
        <v/>
      </c>
      <c r="H818" s="89" t="str">
        <f>IFERROR(IF(VLOOKUP('Xlookup set'!$S818,'Xlookup set'!$A$1:$R$1200,9,FALSE)=0,"",VLOOKUP('Xlookup set'!$S818,'Xlookup set'!$A$1:$R$1200,9,FALSE)),"")</f>
        <v/>
      </c>
      <c r="I818" t="str">
        <f>IFERROR(IF(VLOOKUP('Xlookup set'!$S818,'Xlookup set'!$A$1:$R$1200,10,FALSE)=0,"",VLOOKUP('Xlookup set'!$S818,'Xlookup set'!$A$1:$R$1200,10,FALSE)),"")</f>
        <v/>
      </c>
      <c r="J818" t="str">
        <f>IFERROR(IF(VLOOKUP('Xlookup set'!$S818,'Xlookup set'!$A$1:$R$1200,11,FALSE)=0,"",VLOOKUP('Xlookup set'!$S818,'Xlookup set'!$A$1:$R$1200,11,FALSE)),"")</f>
        <v/>
      </c>
      <c r="K818" t="str">
        <f>IFERROR(IF(VLOOKUP('Xlookup set'!$S818,'Xlookup set'!$A$1:$R$1200,12,FALSE)=0,"",VLOOKUP('Xlookup set'!$S818,'Xlookup set'!$A$1:$R$1200,12,FALSE)),"")</f>
        <v/>
      </c>
      <c r="L818" t="str">
        <f>IFERROR(IF(VLOOKUP('Xlookup set'!$S818,'Xlookup set'!$A$1:$R$1200,13,FALSE)=0,"",VLOOKUP('Xlookup set'!$S818,'Xlookup set'!$A$1:$R$1200,13,FALSE)),"")</f>
        <v/>
      </c>
      <c r="M818" t="str">
        <f>IFERROR(IF(VLOOKUP('Xlookup set'!$S818,'Xlookup set'!$A$1:$R$1200,14,FALSE)=0,"",VLOOKUP('Xlookup set'!$S818,'Xlookup set'!$A$1:$R$1200,14,FALSE)),"")</f>
        <v/>
      </c>
      <c r="N818" t="str">
        <f>IFERROR(IF(VLOOKUP('Xlookup set'!$S818,'Xlookup set'!$A$1:$R$1200,15,FALSE)=0,"",VLOOKUP('Xlookup set'!$S818,'Xlookup set'!$A$1:$R$1200,15,FALSE)),"")</f>
        <v/>
      </c>
      <c r="O818" t="str">
        <f>IFERROR(IF(VLOOKUP('Xlookup set'!$S818,'Xlookup set'!$A$1:$R$1200,16,FALSE)=0,"",VLOOKUP('Xlookup set'!$S818,'Xlookup set'!$A$1:$R$1200,16,FALSE)),"")</f>
        <v/>
      </c>
      <c r="P818" t="str">
        <f t="array" aca="1" ref="P818" ca="1">IFERROR(Y2IF(VLOOKUP('Xlookup set'!$S818,'Xlookup set'!$A$1:$R$1200,17,FALSE)=0,"",VLOOKUP('Xlookup set'!$S818,'Xlookup set'!$A$1:$R$1200,17,FALSE)),"")</f>
        <v/>
      </c>
      <c r="Q818" t="str">
        <f>IFERROR(IF(VLOOKUP('Xlookup set'!$S818,'Xlookup set'!$A$1:$R$1200,18,FALSE)=0,"",VLOOKUP('Xlookup set'!$S818,'Xlookup set'!$A$1:$R$1200,18,FALSE)),"")</f>
        <v/>
      </c>
    </row>
    <row r="819" spans="1:17">
      <c r="A819" t="str">
        <f>IFERROR(VLOOKUP('Xlookup set'!$S819,'Xlookup set'!$A$1:$R$1200,2,FALSE),"")</f>
        <v/>
      </c>
      <c r="B819" t="str">
        <f>IF(I819&lt;&gt;"",ドッグキャリー!$I$2,"")</f>
        <v/>
      </c>
      <c r="C819" t="str">
        <f t="shared" si="28"/>
        <v/>
      </c>
      <c r="D819" t="str">
        <f t="shared" si="29"/>
        <v/>
      </c>
      <c r="E819" t="str">
        <f>IFERROR(IF(VLOOKUP('Xlookup set'!$S819,'Xlookup set'!$A$1:$R$1200,6,FALSE)=0,"",VLOOKUP('Xlookup set'!$S819,'Xlookup set'!$A$1:$R$1200,6,FALSE)),"")</f>
        <v/>
      </c>
      <c r="F819" t="str">
        <f t="array" aca="1" ref="F819" ca="1">IFERROR(F(VLOOKUP('Xlookup set'!$S819,'Xlookup set'!$A$1:$R$1200,7,FALSE)=0,"",VLOOKUP('Xlookup set'!$S819,'Xlookup set'!$A$1:$R$1200,7,FALSE)),"")</f>
        <v/>
      </c>
      <c r="G819" t="str">
        <f>IFERROR(IF(VLOOKUP('Xlookup set'!$S819,'Xlookup set'!$A$1:$R$1200,8,FALSE)=0,"",VLOOKUP('Xlookup set'!$S819,'Xlookup set'!$A$1:$R$1200,8,FALSE)),"")</f>
        <v/>
      </c>
      <c r="H819" s="89" t="str">
        <f>IFERROR(IF(VLOOKUP('Xlookup set'!$S819,'Xlookup set'!$A$1:$R$1200,9,FALSE)=0,"",VLOOKUP('Xlookup set'!$S819,'Xlookup set'!$A$1:$R$1200,9,FALSE)),"")</f>
        <v/>
      </c>
      <c r="I819" t="str">
        <f>IFERROR(IF(VLOOKUP('Xlookup set'!$S819,'Xlookup set'!$A$1:$R$1200,10,FALSE)=0,"",VLOOKUP('Xlookup set'!$S819,'Xlookup set'!$A$1:$R$1200,10,FALSE)),"")</f>
        <v/>
      </c>
      <c r="J819" t="str">
        <f>IFERROR(IF(VLOOKUP('Xlookup set'!$S819,'Xlookup set'!$A$1:$R$1200,11,FALSE)=0,"",VLOOKUP('Xlookup set'!$S819,'Xlookup set'!$A$1:$R$1200,11,FALSE)),"")</f>
        <v/>
      </c>
      <c r="K819" t="str">
        <f>IFERROR(IF(VLOOKUP('Xlookup set'!$S819,'Xlookup set'!$A$1:$R$1200,12,FALSE)=0,"",VLOOKUP('Xlookup set'!$S819,'Xlookup set'!$A$1:$R$1200,12,FALSE)),"")</f>
        <v/>
      </c>
      <c r="L819" t="str">
        <f>IFERROR(IF(VLOOKUP('Xlookup set'!$S819,'Xlookup set'!$A$1:$R$1200,13,FALSE)=0,"",VLOOKUP('Xlookup set'!$S819,'Xlookup set'!$A$1:$R$1200,13,FALSE)),"")</f>
        <v/>
      </c>
      <c r="M819" t="str">
        <f>IFERROR(IF(VLOOKUP('Xlookup set'!$S819,'Xlookup set'!$A$1:$R$1200,14,FALSE)=0,"",VLOOKUP('Xlookup set'!$S819,'Xlookup set'!$A$1:$R$1200,14,FALSE)),"")</f>
        <v/>
      </c>
      <c r="N819" t="str">
        <f>IFERROR(IF(VLOOKUP('Xlookup set'!$S819,'Xlookup set'!$A$1:$R$1200,15,FALSE)=0,"",VLOOKUP('Xlookup set'!$S819,'Xlookup set'!$A$1:$R$1200,15,FALSE)),"")</f>
        <v/>
      </c>
      <c r="O819" t="str">
        <f>IFERROR(IF(VLOOKUP('Xlookup set'!$S819,'Xlookup set'!$A$1:$R$1200,16,FALSE)=0,"",VLOOKUP('Xlookup set'!$S819,'Xlookup set'!$A$1:$R$1200,16,FALSE)),"")</f>
        <v/>
      </c>
      <c r="P819" t="str">
        <f t="array" aca="1" ref="P819" ca="1">IFERROR(Y2IF(VLOOKUP('Xlookup set'!$S819,'Xlookup set'!$A$1:$R$1200,17,FALSE)=0,"",VLOOKUP('Xlookup set'!$S819,'Xlookup set'!$A$1:$R$1200,17,FALSE)),"")</f>
        <v/>
      </c>
      <c r="Q819" t="str">
        <f>IFERROR(IF(VLOOKUP('Xlookup set'!$S819,'Xlookup set'!$A$1:$R$1200,18,FALSE)=0,"",VLOOKUP('Xlookup set'!$S819,'Xlookup set'!$A$1:$R$1200,18,FALSE)),"")</f>
        <v/>
      </c>
    </row>
    <row r="820" spans="1:17">
      <c r="A820" t="str">
        <f>IFERROR(VLOOKUP('Xlookup set'!$S820,'Xlookup set'!$A$1:$R$1200,2,FALSE),"")</f>
        <v/>
      </c>
      <c r="B820" t="str">
        <f>IF(I820&lt;&gt;"",ドッグキャリー!$I$2,"")</f>
        <v/>
      </c>
      <c r="C820" t="str">
        <f t="shared" si="28"/>
        <v/>
      </c>
      <c r="D820" t="str">
        <f t="shared" si="29"/>
        <v/>
      </c>
      <c r="E820" t="str">
        <f>IFERROR(IF(VLOOKUP('Xlookup set'!$S820,'Xlookup set'!$A$1:$R$1200,6,FALSE)=0,"",VLOOKUP('Xlookup set'!$S820,'Xlookup set'!$A$1:$R$1200,6,FALSE)),"")</f>
        <v/>
      </c>
      <c r="F820" t="str">
        <f t="array" aca="1" ref="F820" ca="1">IFERROR(F(VLOOKUP('Xlookup set'!$S820,'Xlookup set'!$A$1:$R$1200,7,FALSE)=0,"",VLOOKUP('Xlookup set'!$S820,'Xlookup set'!$A$1:$R$1200,7,FALSE)),"")</f>
        <v/>
      </c>
      <c r="G820" t="str">
        <f>IFERROR(IF(VLOOKUP('Xlookup set'!$S820,'Xlookup set'!$A$1:$R$1200,8,FALSE)=0,"",VLOOKUP('Xlookup set'!$S820,'Xlookup set'!$A$1:$R$1200,8,FALSE)),"")</f>
        <v/>
      </c>
      <c r="H820" s="89" t="str">
        <f>IFERROR(IF(VLOOKUP('Xlookup set'!$S820,'Xlookup set'!$A$1:$R$1200,9,FALSE)=0,"",VLOOKUP('Xlookup set'!$S820,'Xlookup set'!$A$1:$R$1200,9,FALSE)),"")</f>
        <v/>
      </c>
      <c r="I820" t="str">
        <f>IFERROR(IF(VLOOKUP('Xlookup set'!$S820,'Xlookup set'!$A$1:$R$1200,10,FALSE)=0,"",VLOOKUP('Xlookup set'!$S820,'Xlookup set'!$A$1:$R$1200,10,FALSE)),"")</f>
        <v/>
      </c>
      <c r="J820" t="str">
        <f>IFERROR(IF(VLOOKUP('Xlookup set'!$S820,'Xlookup set'!$A$1:$R$1200,11,FALSE)=0,"",VLOOKUP('Xlookup set'!$S820,'Xlookup set'!$A$1:$R$1200,11,FALSE)),"")</f>
        <v/>
      </c>
      <c r="K820" t="str">
        <f>IFERROR(IF(VLOOKUP('Xlookup set'!$S820,'Xlookup set'!$A$1:$R$1200,12,FALSE)=0,"",VLOOKUP('Xlookup set'!$S820,'Xlookup set'!$A$1:$R$1200,12,FALSE)),"")</f>
        <v/>
      </c>
      <c r="L820" t="str">
        <f>IFERROR(IF(VLOOKUP('Xlookup set'!$S820,'Xlookup set'!$A$1:$R$1200,13,FALSE)=0,"",VLOOKUP('Xlookup set'!$S820,'Xlookup set'!$A$1:$R$1200,13,FALSE)),"")</f>
        <v/>
      </c>
      <c r="M820" t="str">
        <f>IFERROR(IF(VLOOKUP('Xlookup set'!$S820,'Xlookup set'!$A$1:$R$1200,14,FALSE)=0,"",VLOOKUP('Xlookup set'!$S820,'Xlookup set'!$A$1:$R$1200,14,FALSE)),"")</f>
        <v/>
      </c>
      <c r="N820" t="str">
        <f>IFERROR(IF(VLOOKUP('Xlookup set'!$S820,'Xlookup set'!$A$1:$R$1200,15,FALSE)=0,"",VLOOKUP('Xlookup set'!$S820,'Xlookup set'!$A$1:$R$1200,15,FALSE)),"")</f>
        <v/>
      </c>
      <c r="O820" t="str">
        <f>IFERROR(IF(VLOOKUP('Xlookup set'!$S820,'Xlookup set'!$A$1:$R$1200,16,FALSE)=0,"",VLOOKUP('Xlookup set'!$S820,'Xlookup set'!$A$1:$R$1200,16,FALSE)),"")</f>
        <v/>
      </c>
      <c r="P820" t="str">
        <f t="array" aca="1" ref="P820" ca="1">IFERROR(Y2IF(VLOOKUP('Xlookup set'!$S820,'Xlookup set'!$A$1:$R$1200,17,FALSE)=0,"",VLOOKUP('Xlookup set'!$S820,'Xlookup set'!$A$1:$R$1200,17,FALSE)),"")</f>
        <v/>
      </c>
      <c r="Q820" t="str">
        <f>IFERROR(IF(VLOOKUP('Xlookup set'!$S820,'Xlookup set'!$A$1:$R$1200,18,FALSE)=0,"",VLOOKUP('Xlookup set'!$S820,'Xlookup set'!$A$1:$R$1200,18,FALSE)),"")</f>
        <v/>
      </c>
    </row>
    <row r="821" spans="1:17">
      <c r="A821" t="str">
        <f>IFERROR(VLOOKUP('Xlookup set'!$S821,'Xlookup set'!$A$1:$R$1200,2,FALSE),"")</f>
        <v/>
      </c>
      <c r="B821" t="str">
        <f>IF(I821&lt;&gt;"",ドッグキャリー!$I$2,"")</f>
        <v/>
      </c>
      <c r="C821" t="str">
        <f t="shared" si="28"/>
        <v/>
      </c>
      <c r="D821" t="str">
        <f t="shared" si="29"/>
        <v/>
      </c>
      <c r="E821" t="str">
        <f>IFERROR(IF(VLOOKUP('Xlookup set'!$S821,'Xlookup set'!$A$1:$R$1200,6,FALSE)=0,"",VLOOKUP('Xlookup set'!$S821,'Xlookup set'!$A$1:$R$1200,6,FALSE)),"")</f>
        <v/>
      </c>
      <c r="F821" t="str">
        <f t="array" aca="1" ref="F821" ca="1">IFERROR(F(VLOOKUP('Xlookup set'!$S821,'Xlookup set'!$A$1:$R$1200,7,FALSE)=0,"",VLOOKUP('Xlookup set'!$S821,'Xlookup set'!$A$1:$R$1200,7,FALSE)),"")</f>
        <v/>
      </c>
      <c r="G821" t="str">
        <f>IFERROR(IF(VLOOKUP('Xlookup set'!$S821,'Xlookup set'!$A$1:$R$1200,8,FALSE)=0,"",VLOOKUP('Xlookup set'!$S821,'Xlookup set'!$A$1:$R$1200,8,FALSE)),"")</f>
        <v/>
      </c>
      <c r="H821" s="89" t="str">
        <f>IFERROR(IF(VLOOKUP('Xlookup set'!$S821,'Xlookup set'!$A$1:$R$1200,9,FALSE)=0,"",VLOOKUP('Xlookup set'!$S821,'Xlookup set'!$A$1:$R$1200,9,FALSE)),"")</f>
        <v/>
      </c>
      <c r="I821" t="str">
        <f>IFERROR(IF(VLOOKUP('Xlookup set'!$S821,'Xlookup set'!$A$1:$R$1200,10,FALSE)=0,"",VLOOKUP('Xlookup set'!$S821,'Xlookup set'!$A$1:$R$1200,10,FALSE)),"")</f>
        <v/>
      </c>
      <c r="J821" t="str">
        <f>IFERROR(IF(VLOOKUP('Xlookup set'!$S821,'Xlookup set'!$A$1:$R$1200,11,FALSE)=0,"",VLOOKUP('Xlookup set'!$S821,'Xlookup set'!$A$1:$R$1200,11,FALSE)),"")</f>
        <v/>
      </c>
      <c r="K821" t="str">
        <f>IFERROR(IF(VLOOKUP('Xlookup set'!$S821,'Xlookup set'!$A$1:$R$1200,12,FALSE)=0,"",VLOOKUP('Xlookup set'!$S821,'Xlookup set'!$A$1:$R$1200,12,FALSE)),"")</f>
        <v/>
      </c>
      <c r="L821" t="str">
        <f>IFERROR(IF(VLOOKUP('Xlookup set'!$S821,'Xlookup set'!$A$1:$R$1200,13,FALSE)=0,"",VLOOKUP('Xlookup set'!$S821,'Xlookup set'!$A$1:$R$1200,13,FALSE)),"")</f>
        <v/>
      </c>
      <c r="M821" t="str">
        <f>IFERROR(IF(VLOOKUP('Xlookup set'!$S821,'Xlookup set'!$A$1:$R$1200,14,FALSE)=0,"",VLOOKUP('Xlookup set'!$S821,'Xlookup set'!$A$1:$R$1200,14,FALSE)),"")</f>
        <v/>
      </c>
      <c r="N821" t="str">
        <f>IFERROR(IF(VLOOKUP('Xlookup set'!$S821,'Xlookup set'!$A$1:$R$1200,15,FALSE)=0,"",VLOOKUP('Xlookup set'!$S821,'Xlookup set'!$A$1:$R$1200,15,FALSE)),"")</f>
        <v/>
      </c>
      <c r="O821" t="str">
        <f>IFERROR(IF(VLOOKUP('Xlookup set'!$S821,'Xlookup set'!$A$1:$R$1200,16,FALSE)=0,"",VLOOKUP('Xlookup set'!$S821,'Xlookup set'!$A$1:$R$1200,16,FALSE)),"")</f>
        <v/>
      </c>
      <c r="P821" t="str">
        <f t="array" aca="1" ref="P821" ca="1">IFERROR(Y2IF(VLOOKUP('Xlookup set'!$S821,'Xlookup set'!$A$1:$R$1200,17,FALSE)=0,"",VLOOKUP('Xlookup set'!$S821,'Xlookup set'!$A$1:$R$1200,17,FALSE)),"")</f>
        <v/>
      </c>
      <c r="Q821" t="str">
        <f>IFERROR(IF(VLOOKUP('Xlookup set'!$S821,'Xlookup set'!$A$1:$R$1200,18,FALSE)=0,"",VLOOKUP('Xlookup set'!$S821,'Xlookup set'!$A$1:$R$1200,18,FALSE)),"")</f>
        <v/>
      </c>
    </row>
    <row r="822" spans="1:17">
      <c r="A822" t="str">
        <f>IFERROR(VLOOKUP('Xlookup set'!$S822,'Xlookup set'!$A$1:$R$1200,2,FALSE),"")</f>
        <v/>
      </c>
      <c r="B822" t="str">
        <f>IF(I822&lt;&gt;"",ドッグキャリー!$I$2,"")</f>
        <v/>
      </c>
      <c r="C822" t="str">
        <f t="shared" si="28"/>
        <v/>
      </c>
      <c r="D822" t="str">
        <f t="shared" si="29"/>
        <v/>
      </c>
      <c r="E822" t="str">
        <f>IFERROR(IF(VLOOKUP('Xlookup set'!$S822,'Xlookup set'!$A$1:$R$1200,6,FALSE)=0,"",VLOOKUP('Xlookup set'!$S822,'Xlookup set'!$A$1:$R$1200,6,FALSE)),"")</f>
        <v/>
      </c>
      <c r="F822" t="str">
        <f t="array" aca="1" ref="F822" ca="1">IFERROR(F(VLOOKUP('Xlookup set'!$S822,'Xlookup set'!$A$1:$R$1200,7,FALSE)=0,"",VLOOKUP('Xlookup set'!$S822,'Xlookup set'!$A$1:$R$1200,7,FALSE)),"")</f>
        <v/>
      </c>
      <c r="G822" t="str">
        <f>IFERROR(IF(VLOOKUP('Xlookup set'!$S822,'Xlookup set'!$A$1:$R$1200,8,FALSE)=0,"",VLOOKUP('Xlookup set'!$S822,'Xlookup set'!$A$1:$R$1200,8,FALSE)),"")</f>
        <v/>
      </c>
      <c r="H822" s="89" t="str">
        <f>IFERROR(IF(VLOOKUP('Xlookup set'!$S822,'Xlookup set'!$A$1:$R$1200,9,FALSE)=0,"",VLOOKUP('Xlookup set'!$S822,'Xlookup set'!$A$1:$R$1200,9,FALSE)),"")</f>
        <v/>
      </c>
      <c r="I822" t="str">
        <f>IFERROR(IF(VLOOKUP('Xlookup set'!$S822,'Xlookup set'!$A$1:$R$1200,10,FALSE)=0,"",VLOOKUP('Xlookup set'!$S822,'Xlookup set'!$A$1:$R$1200,10,FALSE)),"")</f>
        <v/>
      </c>
      <c r="J822" t="str">
        <f>IFERROR(IF(VLOOKUP('Xlookup set'!$S822,'Xlookup set'!$A$1:$R$1200,11,FALSE)=0,"",VLOOKUP('Xlookup set'!$S822,'Xlookup set'!$A$1:$R$1200,11,FALSE)),"")</f>
        <v/>
      </c>
      <c r="K822" t="str">
        <f>IFERROR(IF(VLOOKUP('Xlookup set'!$S822,'Xlookup set'!$A$1:$R$1200,12,FALSE)=0,"",VLOOKUP('Xlookup set'!$S822,'Xlookup set'!$A$1:$R$1200,12,FALSE)),"")</f>
        <v/>
      </c>
      <c r="L822" t="str">
        <f>IFERROR(IF(VLOOKUP('Xlookup set'!$S822,'Xlookup set'!$A$1:$R$1200,13,FALSE)=0,"",VLOOKUP('Xlookup set'!$S822,'Xlookup set'!$A$1:$R$1200,13,FALSE)),"")</f>
        <v/>
      </c>
      <c r="M822" t="str">
        <f>IFERROR(IF(VLOOKUP('Xlookup set'!$S822,'Xlookup set'!$A$1:$R$1200,14,FALSE)=0,"",VLOOKUP('Xlookup set'!$S822,'Xlookup set'!$A$1:$R$1200,14,FALSE)),"")</f>
        <v/>
      </c>
      <c r="N822" t="str">
        <f>IFERROR(IF(VLOOKUP('Xlookup set'!$S822,'Xlookup set'!$A$1:$R$1200,15,FALSE)=0,"",VLOOKUP('Xlookup set'!$S822,'Xlookup set'!$A$1:$R$1200,15,FALSE)),"")</f>
        <v/>
      </c>
      <c r="O822" t="str">
        <f>IFERROR(IF(VLOOKUP('Xlookup set'!$S822,'Xlookup set'!$A$1:$R$1200,16,FALSE)=0,"",VLOOKUP('Xlookup set'!$S822,'Xlookup set'!$A$1:$R$1200,16,FALSE)),"")</f>
        <v/>
      </c>
      <c r="P822" t="str">
        <f t="array" aca="1" ref="P822" ca="1">IFERROR(Y2IF(VLOOKUP('Xlookup set'!$S822,'Xlookup set'!$A$1:$R$1200,17,FALSE)=0,"",VLOOKUP('Xlookup set'!$S822,'Xlookup set'!$A$1:$R$1200,17,FALSE)),"")</f>
        <v/>
      </c>
      <c r="Q822" t="str">
        <f>IFERROR(IF(VLOOKUP('Xlookup set'!$S822,'Xlookup set'!$A$1:$R$1200,18,FALSE)=0,"",VLOOKUP('Xlookup set'!$S822,'Xlookup set'!$A$1:$R$1200,18,FALSE)),"")</f>
        <v/>
      </c>
    </row>
    <row r="823" spans="1:17">
      <c r="A823" t="str">
        <f>IFERROR(VLOOKUP('Xlookup set'!$S823,'Xlookup set'!$A$1:$R$1200,2,FALSE),"")</f>
        <v/>
      </c>
      <c r="B823" t="str">
        <f>IF(I823&lt;&gt;"",ドッグキャリー!$I$2,"")</f>
        <v/>
      </c>
      <c r="C823" t="str">
        <f t="shared" si="28"/>
        <v/>
      </c>
      <c r="D823" t="str">
        <f t="shared" si="29"/>
        <v/>
      </c>
      <c r="E823" t="str">
        <f>IFERROR(IF(VLOOKUP('Xlookup set'!$S823,'Xlookup set'!$A$1:$R$1200,6,FALSE)=0,"",VLOOKUP('Xlookup set'!$S823,'Xlookup set'!$A$1:$R$1200,6,FALSE)),"")</f>
        <v/>
      </c>
      <c r="F823" t="str">
        <f t="array" aca="1" ref="F823" ca="1">IFERROR(F(VLOOKUP('Xlookup set'!$S823,'Xlookup set'!$A$1:$R$1200,7,FALSE)=0,"",VLOOKUP('Xlookup set'!$S823,'Xlookup set'!$A$1:$R$1200,7,FALSE)),"")</f>
        <v/>
      </c>
      <c r="G823" t="str">
        <f>IFERROR(IF(VLOOKUP('Xlookup set'!$S823,'Xlookup set'!$A$1:$R$1200,8,FALSE)=0,"",VLOOKUP('Xlookup set'!$S823,'Xlookup set'!$A$1:$R$1200,8,FALSE)),"")</f>
        <v/>
      </c>
      <c r="H823" s="89" t="str">
        <f>IFERROR(IF(VLOOKUP('Xlookup set'!$S823,'Xlookup set'!$A$1:$R$1200,9,FALSE)=0,"",VLOOKUP('Xlookup set'!$S823,'Xlookup set'!$A$1:$R$1200,9,FALSE)),"")</f>
        <v/>
      </c>
      <c r="I823" t="str">
        <f>IFERROR(IF(VLOOKUP('Xlookup set'!$S823,'Xlookup set'!$A$1:$R$1200,10,FALSE)=0,"",VLOOKUP('Xlookup set'!$S823,'Xlookup set'!$A$1:$R$1200,10,FALSE)),"")</f>
        <v/>
      </c>
      <c r="J823" t="str">
        <f>IFERROR(IF(VLOOKUP('Xlookup set'!$S823,'Xlookup set'!$A$1:$R$1200,11,FALSE)=0,"",VLOOKUP('Xlookup set'!$S823,'Xlookup set'!$A$1:$R$1200,11,FALSE)),"")</f>
        <v/>
      </c>
      <c r="K823" t="str">
        <f>IFERROR(IF(VLOOKUP('Xlookup set'!$S823,'Xlookup set'!$A$1:$R$1200,12,FALSE)=0,"",VLOOKUP('Xlookup set'!$S823,'Xlookup set'!$A$1:$R$1200,12,FALSE)),"")</f>
        <v/>
      </c>
      <c r="L823" t="str">
        <f>IFERROR(IF(VLOOKUP('Xlookup set'!$S823,'Xlookup set'!$A$1:$R$1200,13,FALSE)=0,"",VLOOKUP('Xlookup set'!$S823,'Xlookup set'!$A$1:$R$1200,13,FALSE)),"")</f>
        <v/>
      </c>
      <c r="M823" t="str">
        <f>IFERROR(IF(VLOOKUP('Xlookup set'!$S823,'Xlookup set'!$A$1:$R$1200,14,FALSE)=0,"",VLOOKUP('Xlookup set'!$S823,'Xlookup set'!$A$1:$R$1200,14,FALSE)),"")</f>
        <v/>
      </c>
      <c r="N823" t="str">
        <f>IFERROR(IF(VLOOKUP('Xlookup set'!$S823,'Xlookup set'!$A$1:$R$1200,15,FALSE)=0,"",VLOOKUP('Xlookup set'!$S823,'Xlookup set'!$A$1:$R$1200,15,FALSE)),"")</f>
        <v/>
      </c>
      <c r="O823" t="str">
        <f>IFERROR(IF(VLOOKUP('Xlookup set'!$S823,'Xlookup set'!$A$1:$R$1200,16,FALSE)=0,"",VLOOKUP('Xlookup set'!$S823,'Xlookup set'!$A$1:$R$1200,16,FALSE)),"")</f>
        <v/>
      </c>
      <c r="P823" t="str">
        <f t="array" aca="1" ref="P823" ca="1">IFERROR(Y2IF(VLOOKUP('Xlookup set'!$S823,'Xlookup set'!$A$1:$R$1200,17,FALSE)=0,"",VLOOKUP('Xlookup set'!$S823,'Xlookup set'!$A$1:$R$1200,17,FALSE)),"")</f>
        <v/>
      </c>
      <c r="Q823" t="str">
        <f>IFERROR(IF(VLOOKUP('Xlookup set'!$S823,'Xlookup set'!$A$1:$R$1200,18,FALSE)=0,"",VLOOKUP('Xlookup set'!$S823,'Xlookup set'!$A$1:$R$1200,18,FALSE)),"")</f>
        <v/>
      </c>
    </row>
    <row r="824" spans="1:17">
      <c r="A824" t="str">
        <f>IFERROR(VLOOKUP('Xlookup set'!$S824,'Xlookup set'!$A$1:$R$1200,2,FALSE),"")</f>
        <v/>
      </c>
      <c r="B824" t="str">
        <f>IF(I824&lt;&gt;"",ドッグキャリー!$I$2,"")</f>
        <v/>
      </c>
      <c r="C824" t="str">
        <f t="shared" si="28"/>
        <v/>
      </c>
      <c r="D824" t="str">
        <f t="shared" si="29"/>
        <v/>
      </c>
      <c r="E824" t="str">
        <f>IFERROR(IF(VLOOKUP('Xlookup set'!$S824,'Xlookup set'!$A$1:$R$1200,6,FALSE)=0,"",VLOOKUP('Xlookup set'!$S824,'Xlookup set'!$A$1:$R$1200,6,FALSE)),"")</f>
        <v/>
      </c>
      <c r="F824" t="str">
        <f t="array" aca="1" ref="F824" ca="1">IFERROR(F(VLOOKUP('Xlookup set'!$S824,'Xlookup set'!$A$1:$R$1200,7,FALSE)=0,"",VLOOKUP('Xlookup set'!$S824,'Xlookup set'!$A$1:$R$1200,7,FALSE)),"")</f>
        <v/>
      </c>
      <c r="G824" t="str">
        <f>IFERROR(IF(VLOOKUP('Xlookup set'!$S824,'Xlookup set'!$A$1:$R$1200,8,FALSE)=0,"",VLOOKUP('Xlookup set'!$S824,'Xlookup set'!$A$1:$R$1200,8,FALSE)),"")</f>
        <v/>
      </c>
      <c r="H824" s="89" t="str">
        <f>IFERROR(IF(VLOOKUP('Xlookup set'!$S824,'Xlookup set'!$A$1:$R$1200,9,FALSE)=0,"",VLOOKUP('Xlookup set'!$S824,'Xlookup set'!$A$1:$R$1200,9,FALSE)),"")</f>
        <v/>
      </c>
      <c r="I824" t="str">
        <f>IFERROR(IF(VLOOKUP('Xlookup set'!$S824,'Xlookup set'!$A$1:$R$1200,10,FALSE)=0,"",VLOOKUP('Xlookup set'!$S824,'Xlookup set'!$A$1:$R$1200,10,FALSE)),"")</f>
        <v/>
      </c>
      <c r="J824" t="str">
        <f>IFERROR(IF(VLOOKUP('Xlookup set'!$S824,'Xlookup set'!$A$1:$R$1200,11,FALSE)=0,"",VLOOKUP('Xlookup set'!$S824,'Xlookup set'!$A$1:$R$1200,11,FALSE)),"")</f>
        <v/>
      </c>
      <c r="K824" t="str">
        <f>IFERROR(IF(VLOOKUP('Xlookup set'!$S824,'Xlookup set'!$A$1:$R$1200,12,FALSE)=0,"",VLOOKUP('Xlookup set'!$S824,'Xlookup set'!$A$1:$R$1200,12,FALSE)),"")</f>
        <v/>
      </c>
      <c r="L824" t="str">
        <f>IFERROR(IF(VLOOKUP('Xlookup set'!$S824,'Xlookup set'!$A$1:$R$1200,13,FALSE)=0,"",VLOOKUP('Xlookup set'!$S824,'Xlookup set'!$A$1:$R$1200,13,FALSE)),"")</f>
        <v/>
      </c>
      <c r="M824" t="str">
        <f>IFERROR(IF(VLOOKUP('Xlookup set'!$S824,'Xlookup set'!$A$1:$R$1200,14,FALSE)=0,"",VLOOKUP('Xlookup set'!$S824,'Xlookup set'!$A$1:$R$1200,14,FALSE)),"")</f>
        <v/>
      </c>
      <c r="N824" t="str">
        <f>IFERROR(IF(VLOOKUP('Xlookup set'!$S824,'Xlookup set'!$A$1:$R$1200,15,FALSE)=0,"",VLOOKUP('Xlookup set'!$S824,'Xlookup set'!$A$1:$R$1200,15,FALSE)),"")</f>
        <v/>
      </c>
      <c r="O824" t="str">
        <f>IFERROR(IF(VLOOKUP('Xlookup set'!$S824,'Xlookup set'!$A$1:$R$1200,16,FALSE)=0,"",VLOOKUP('Xlookup set'!$S824,'Xlookup set'!$A$1:$R$1200,16,FALSE)),"")</f>
        <v/>
      </c>
      <c r="P824" t="str">
        <f t="array" aca="1" ref="P824" ca="1">IFERROR(Y2IF(VLOOKUP('Xlookup set'!$S824,'Xlookup set'!$A$1:$R$1200,17,FALSE)=0,"",VLOOKUP('Xlookup set'!$S824,'Xlookup set'!$A$1:$R$1200,17,FALSE)),"")</f>
        <v/>
      </c>
      <c r="Q824" t="str">
        <f>IFERROR(IF(VLOOKUP('Xlookup set'!$S824,'Xlookup set'!$A$1:$R$1200,18,FALSE)=0,"",VLOOKUP('Xlookup set'!$S824,'Xlookup set'!$A$1:$R$1200,18,FALSE)),"")</f>
        <v/>
      </c>
    </row>
    <row r="825" spans="1:17">
      <c r="A825" t="str">
        <f>IFERROR(VLOOKUP('Xlookup set'!$S825,'Xlookup set'!$A$1:$R$1200,2,FALSE),"")</f>
        <v/>
      </c>
      <c r="B825" t="str">
        <f>IF(I825&lt;&gt;"",ドッグキャリー!$I$2,"")</f>
        <v/>
      </c>
      <c r="C825" t="str">
        <f t="shared" si="28"/>
        <v/>
      </c>
      <c r="D825" t="str">
        <f t="shared" si="29"/>
        <v/>
      </c>
      <c r="E825" t="str">
        <f>IFERROR(IF(VLOOKUP('Xlookup set'!$S825,'Xlookup set'!$A$1:$R$1200,6,FALSE)=0,"",VLOOKUP('Xlookup set'!$S825,'Xlookup set'!$A$1:$R$1200,6,FALSE)),"")</f>
        <v/>
      </c>
      <c r="F825" t="str">
        <f t="array" aca="1" ref="F825" ca="1">IFERROR(F(VLOOKUP('Xlookup set'!$S825,'Xlookup set'!$A$1:$R$1200,7,FALSE)=0,"",VLOOKUP('Xlookup set'!$S825,'Xlookup set'!$A$1:$R$1200,7,FALSE)),"")</f>
        <v/>
      </c>
      <c r="G825" t="str">
        <f>IFERROR(IF(VLOOKUP('Xlookup set'!$S825,'Xlookup set'!$A$1:$R$1200,8,FALSE)=0,"",VLOOKUP('Xlookup set'!$S825,'Xlookup set'!$A$1:$R$1200,8,FALSE)),"")</f>
        <v/>
      </c>
      <c r="H825" s="89" t="str">
        <f>IFERROR(IF(VLOOKUP('Xlookup set'!$S825,'Xlookup set'!$A$1:$R$1200,9,FALSE)=0,"",VLOOKUP('Xlookup set'!$S825,'Xlookup set'!$A$1:$R$1200,9,FALSE)),"")</f>
        <v/>
      </c>
      <c r="I825" t="str">
        <f>IFERROR(IF(VLOOKUP('Xlookup set'!$S825,'Xlookup set'!$A$1:$R$1200,10,FALSE)=0,"",VLOOKUP('Xlookup set'!$S825,'Xlookup set'!$A$1:$R$1200,10,FALSE)),"")</f>
        <v/>
      </c>
      <c r="J825" t="str">
        <f>IFERROR(IF(VLOOKUP('Xlookup set'!$S825,'Xlookup set'!$A$1:$R$1200,11,FALSE)=0,"",VLOOKUP('Xlookup set'!$S825,'Xlookup set'!$A$1:$R$1200,11,FALSE)),"")</f>
        <v/>
      </c>
      <c r="K825" t="str">
        <f>IFERROR(IF(VLOOKUP('Xlookup set'!$S825,'Xlookup set'!$A$1:$R$1200,12,FALSE)=0,"",VLOOKUP('Xlookup set'!$S825,'Xlookup set'!$A$1:$R$1200,12,FALSE)),"")</f>
        <v/>
      </c>
      <c r="L825" t="str">
        <f>IFERROR(IF(VLOOKUP('Xlookup set'!$S825,'Xlookup set'!$A$1:$R$1200,13,FALSE)=0,"",VLOOKUP('Xlookup set'!$S825,'Xlookup set'!$A$1:$R$1200,13,FALSE)),"")</f>
        <v/>
      </c>
      <c r="M825" t="str">
        <f>IFERROR(IF(VLOOKUP('Xlookup set'!$S825,'Xlookup set'!$A$1:$R$1200,14,FALSE)=0,"",VLOOKUP('Xlookup set'!$S825,'Xlookup set'!$A$1:$R$1200,14,FALSE)),"")</f>
        <v/>
      </c>
      <c r="N825" t="str">
        <f>IFERROR(IF(VLOOKUP('Xlookup set'!$S825,'Xlookup set'!$A$1:$R$1200,15,FALSE)=0,"",VLOOKUP('Xlookup set'!$S825,'Xlookup set'!$A$1:$R$1200,15,FALSE)),"")</f>
        <v/>
      </c>
      <c r="O825" t="str">
        <f>IFERROR(IF(VLOOKUP('Xlookup set'!$S825,'Xlookup set'!$A$1:$R$1200,16,FALSE)=0,"",VLOOKUP('Xlookup set'!$S825,'Xlookup set'!$A$1:$R$1200,16,FALSE)),"")</f>
        <v/>
      </c>
      <c r="P825" t="str">
        <f t="array" aca="1" ref="P825" ca="1">IFERROR(Y2IF(VLOOKUP('Xlookup set'!$S825,'Xlookup set'!$A$1:$R$1200,17,FALSE)=0,"",VLOOKUP('Xlookup set'!$S825,'Xlookup set'!$A$1:$R$1200,17,FALSE)),"")</f>
        <v/>
      </c>
      <c r="Q825" t="str">
        <f>IFERROR(IF(VLOOKUP('Xlookup set'!$S825,'Xlookup set'!$A$1:$R$1200,18,FALSE)=0,"",VLOOKUP('Xlookup set'!$S825,'Xlookup set'!$A$1:$R$1200,18,FALSE)),"")</f>
        <v/>
      </c>
    </row>
    <row r="826" spans="1:17">
      <c r="A826" t="str">
        <f>IFERROR(VLOOKUP('Xlookup set'!$S826,'Xlookup set'!$A$1:$R$1200,2,FALSE),"")</f>
        <v/>
      </c>
      <c r="B826" t="str">
        <f>IF(I826&lt;&gt;"",ドッグキャリー!$I$2,"")</f>
        <v/>
      </c>
      <c r="C826" t="str">
        <f t="shared" si="28"/>
        <v/>
      </c>
      <c r="D826" t="str">
        <f t="shared" si="29"/>
        <v/>
      </c>
      <c r="E826" t="str">
        <f>IFERROR(IF(VLOOKUP('Xlookup set'!$S826,'Xlookup set'!$A$1:$R$1200,6,FALSE)=0,"",VLOOKUP('Xlookup set'!$S826,'Xlookup set'!$A$1:$R$1200,6,FALSE)),"")</f>
        <v/>
      </c>
      <c r="F826" t="str">
        <f t="array" aca="1" ref="F826" ca="1">IFERROR(F(VLOOKUP('Xlookup set'!$S826,'Xlookup set'!$A$1:$R$1200,7,FALSE)=0,"",VLOOKUP('Xlookup set'!$S826,'Xlookup set'!$A$1:$R$1200,7,FALSE)),"")</f>
        <v/>
      </c>
      <c r="G826" t="str">
        <f>IFERROR(IF(VLOOKUP('Xlookup set'!$S826,'Xlookup set'!$A$1:$R$1200,8,FALSE)=0,"",VLOOKUP('Xlookup set'!$S826,'Xlookup set'!$A$1:$R$1200,8,FALSE)),"")</f>
        <v/>
      </c>
      <c r="H826" s="89" t="str">
        <f>IFERROR(IF(VLOOKUP('Xlookup set'!$S826,'Xlookup set'!$A$1:$R$1200,9,FALSE)=0,"",VLOOKUP('Xlookup set'!$S826,'Xlookup set'!$A$1:$R$1200,9,FALSE)),"")</f>
        <v/>
      </c>
      <c r="I826" t="str">
        <f>IFERROR(IF(VLOOKUP('Xlookup set'!$S826,'Xlookup set'!$A$1:$R$1200,10,FALSE)=0,"",VLOOKUP('Xlookup set'!$S826,'Xlookup set'!$A$1:$R$1200,10,FALSE)),"")</f>
        <v/>
      </c>
      <c r="J826" t="str">
        <f>IFERROR(IF(VLOOKUP('Xlookup set'!$S826,'Xlookup set'!$A$1:$R$1200,11,FALSE)=0,"",VLOOKUP('Xlookup set'!$S826,'Xlookup set'!$A$1:$R$1200,11,FALSE)),"")</f>
        <v/>
      </c>
      <c r="K826" t="str">
        <f>IFERROR(IF(VLOOKUP('Xlookup set'!$S826,'Xlookup set'!$A$1:$R$1200,12,FALSE)=0,"",VLOOKUP('Xlookup set'!$S826,'Xlookup set'!$A$1:$R$1200,12,FALSE)),"")</f>
        <v/>
      </c>
      <c r="L826" t="str">
        <f>IFERROR(IF(VLOOKUP('Xlookup set'!$S826,'Xlookup set'!$A$1:$R$1200,13,FALSE)=0,"",VLOOKUP('Xlookup set'!$S826,'Xlookup set'!$A$1:$R$1200,13,FALSE)),"")</f>
        <v/>
      </c>
      <c r="M826" t="str">
        <f>IFERROR(IF(VLOOKUP('Xlookup set'!$S826,'Xlookup set'!$A$1:$R$1200,14,FALSE)=0,"",VLOOKUP('Xlookup set'!$S826,'Xlookup set'!$A$1:$R$1200,14,FALSE)),"")</f>
        <v/>
      </c>
      <c r="N826" t="str">
        <f>IFERROR(IF(VLOOKUP('Xlookup set'!$S826,'Xlookup set'!$A$1:$R$1200,15,FALSE)=0,"",VLOOKUP('Xlookup set'!$S826,'Xlookup set'!$A$1:$R$1200,15,FALSE)),"")</f>
        <v/>
      </c>
      <c r="O826" t="str">
        <f>IFERROR(IF(VLOOKUP('Xlookup set'!$S826,'Xlookup set'!$A$1:$R$1200,16,FALSE)=0,"",VLOOKUP('Xlookup set'!$S826,'Xlookup set'!$A$1:$R$1200,16,FALSE)),"")</f>
        <v/>
      </c>
      <c r="P826" t="str">
        <f t="array" aca="1" ref="P826" ca="1">IFERROR(Y2IF(VLOOKUP('Xlookup set'!$S826,'Xlookup set'!$A$1:$R$1200,17,FALSE)=0,"",VLOOKUP('Xlookup set'!$S826,'Xlookup set'!$A$1:$R$1200,17,FALSE)),"")</f>
        <v/>
      </c>
      <c r="Q826" t="str">
        <f>IFERROR(IF(VLOOKUP('Xlookup set'!$S826,'Xlookup set'!$A$1:$R$1200,18,FALSE)=0,"",VLOOKUP('Xlookup set'!$S826,'Xlookup set'!$A$1:$R$1200,18,FALSE)),"")</f>
        <v/>
      </c>
    </row>
    <row r="827" spans="1:17">
      <c r="A827" t="str">
        <f>IFERROR(VLOOKUP('Xlookup set'!$S827,'Xlookup set'!$A$1:$R$1200,2,FALSE),"")</f>
        <v/>
      </c>
      <c r="B827" t="str">
        <f>IF(I827&lt;&gt;"",ドッグキャリー!$I$2,"")</f>
        <v/>
      </c>
      <c r="C827" t="str">
        <f t="shared" si="28"/>
        <v/>
      </c>
      <c r="D827" t="str">
        <f t="shared" si="29"/>
        <v/>
      </c>
      <c r="E827" t="str">
        <f>IFERROR(IF(VLOOKUP('Xlookup set'!$S827,'Xlookup set'!$A$1:$R$1200,6,FALSE)=0,"",VLOOKUP('Xlookup set'!$S827,'Xlookup set'!$A$1:$R$1200,6,FALSE)),"")</f>
        <v/>
      </c>
      <c r="F827" t="str">
        <f t="array" aca="1" ref="F827" ca="1">IFERROR(F(VLOOKUP('Xlookup set'!$S827,'Xlookup set'!$A$1:$R$1200,7,FALSE)=0,"",VLOOKUP('Xlookup set'!$S827,'Xlookup set'!$A$1:$R$1200,7,FALSE)),"")</f>
        <v/>
      </c>
      <c r="G827" t="str">
        <f>IFERROR(IF(VLOOKUP('Xlookup set'!$S827,'Xlookup set'!$A$1:$R$1200,8,FALSE)=0,"",VLOOKUP('Xlookup set'!$S827,'Xlookup set'!$A$1:$R$1200,8,FALSE)),"")</f>
        <v/>
      </c>
      <c r="H827" s="89" t="str">
        <f>IFERROR(IF(VLOOKUP('Xlookup set'!$S827,'Xlookup set'!$A$1:$R$1200,9,FALSE)=0,"",VLOOKUP('Xlookup set'!$S827,'Xlookup set'!$A$1:$R$1200,9,FALSE)),"")</f>
        <v/>
      </c>
      <c r="I827" t="str">
        <f>IFERROR(IF(VLOOKUP('Xlookup set'!$S827,'Xlookup set'!$A$1:$R$1200,10,FALSE)=0,"",VLOOKUP('Xlookup set'!$S827,'Xlookup set'!$A$1:$R$1200,10,FALSE)),"")</f>
        <v/>
      </c>
      <c r="J827" t="str">
        <f>IFERROR(IF(VLOOKUP('Xlookup set'!$S827,'Xlookup set'!$A$1:$R$1200,11,FALSE)=0,"",VLOOKUP('Xlookup set'!$S827,'Xlookup set'!$A$1:$R$1200,11,FALSE)),"")</f>
        <v/>
      </c>
      <c r="K827" t="str">
        <f>IFERROR(IF(VLOOKUP('Xlookup set'!$S827,'Xlookup set'!$A$1:$R$1200,12,FALSE)=0,"",VLOOKUP('Xlookup set'!$S827,'Xlookup set'!$A$1:$R$1200,12,FALSE)),"")</f>
        <v/>
      </c>
      <c r="L827" t="str">
        <f>IFERROR(IF(VLOOKUP('Xlookup set'!$S827,'Xlookup set'!$A$1:$R$1200,13,FALSE)=0,"",VLOOKUP('Xlookup set'!$S827,'Xlookup set'!$A$1:$R$1200,13,FALSE)),"")</f>
        <v/>
      </c>
      <c r="M827" t="str">
        <f>IFERROR(IF(VLOOKUP('Xlookup set'!$S827,'Xlookup set'!$A$1:$R$1200,14,FALSE)=0,"",VLOOKUP('Xlookup set'!$S827,'Xlookup set'!$A$1:$R$1200,14,FALSE)),"")</f>
        <v/>
      </c>
      <c r="N827" t="str">
        <f>IFERROR(IF(VLOOKUP('Xlookup set'!$S827,'Xlookup set'!$A$1:$R$1200,15,FALSE)=0,"",VLOOKUP('Xlookup set'!$S827,'Xlookup set'!$A$1:$R$1200,15,FALSE)),"")</f>
        <v/>
      </c>
      <c r="O827" t="str">
        <f>IFERROR(IF(VLOOKUP('Xlookup set'!$S827,'Xlookup set'!$A$1:$R$1200,16,FALSE)=0,"",VLOOKUP('Xlookup set'!$S827,'Xlookup set'!$A$1:$R$1200,16,FALSE)),"")</f>
        <v/>
      </c>
      <c r="P827" t="str">
        <f t="array" aca="1" ref="P827" ca="1">IFERROR(Y2IF(VLOOKUP('Xlookup set'!$S827,'Xlookup set'!$A$1:$R$1200,17,FALSE)=0,"",VLOOKUP('Xlookup set'!$S827,'Xlookup set'!$A$1:$R$1200,17,FALSE)),"")</f>
        <v/>
      </c>
      <c r="Q827" t="str">
        <f>IFERROR(IF(VLOOKUP('Xlookup set'!$S827,'Xlookup set'!$A$1:$R$1200,18,FALSE)=0,"",VLOOKUP('Xlookup set'!$S827,'Xlookup set'!$A$1:$R$1200,18,FALSE)),"")</f>
        <v/>
      </c>
    </row>
    <row r="828" spans="1:17">
      <c r="A828" t="str">
        <f>IFERROR(VLOOKUP('Xlookup set'!$S828,'Xlookup set'!$A$1:$R$1200,2,FALSE),"")</f>
        <v/>
      </c>
      <c r="B828" t="str">
        <f>IF(I828&lt;&gt;"",ドッグキャリー!$I$2,"")</f>
        <v/>
      </c>
      <c r="C828" t="str">
        <f t="shared" si="28"/>
        <v/>
      </c>
      <c r="D828" t="str">
        <f t="shared" si="29"/>
        <v/>
      </c>
      <c r="E828" t="str">
        <f>IFERROR(IF(VLOOKUP('Xlookup set'!$S828,'Xlookup set'!$A$1:$R$1200,6,FALSE)=0,"",VLOOKUP('Xlookup set'!$S828,'Xlookup set'!$A$1:$R$1200,6,FALSE)),"")</f>
        <v/>
      </c>
      <c r="F828" t="str">
        <f t="array" aca="1" ref="F828" ca="1">IFERROR(F(VLOOKUP('Xlookup set'!$S828,'Xlookup set'!$A$1:$R$1200,7,FALSE)=0,"",VLOOKUP('Xlookup set'!$S828,'Xlookup set'!$A$1:$R$1200,7,FALSE)),"")</f>
        <v/>
      </c>
      <c r="G828" t="str">
        <f>IFERROR(IF(VLOOKUP('Xlookup set'!$S828,'Xlookup set'!$A$1:$R$1200,8,FALSE)=0,"",VLOOKUP('Xlookup set'!$S828,'Xlookup set'!$A$1:$R$1200,8,FALSE)),"")</f>
        <v/>
      </c>
      <c r="H828" s="89" t="str">
        <f>IFERROR(IF(VLOOKUP('Xlookup set'!$S828,'Xlookup set'!$A$1:$R$1200,9,FALSE)=0,"",VLOOKUP('Xlookup set'!$S828,'Xlookup set'!$A$1:$R$1200,9,FALSE)),"")</f>
        <v/>
      </c>
      <c r="I828" t="str">
        <f>IFERROR(IF(VLOOKUP('Xlookup set'!$S828,'Xlookup set'!$A$1:$R$1200,10,FALSE)=0,"",VLOOKUP('Xlookup set'!$S828,'Xlookup set'!$A$1:$R$1200,10,FALSE)),"")</f>
        <v/>
      </c>
      <c r="J828" t="str">
        <f>IFERROR(IF(VLOOKUP('Xlookup set'!$S828,'Xlookup set'!$A$1:$R$1200,11,FALSE)=0,"",VLOOKUP('Xlookup set'!$S828,'Xlookup set'!$A$1:$R$1200,11,FALSE)),"")</f>
        <v/>
      </c>
      <c r="K828" t="str">
        <f>IFERROR(IF(VLOOKUP('Xlookup set'!$S828,'Xlookup set'!$A$1:$R$1200,12,FALSE)=0,"",VLOOKUP('Xlookup set'!$S828,'Xlookup set'!$A$1:$R$1200,12,FALSE)),"")</f>
        <v/>
      </c>
      <c r="L828" t="str">
        <f>IFERROR(IF(VLOOKUP('Xlookup set'!$S828,'Xlookup set'!$A$1:$R$1200,13,FALSE)=0,"",VLOOKUP('Xlookup set'!$S828,'Xlookup set'!$A$1:$R$1200,13,FALSE)),"")</f>
        <v/>
      </c>
      <c r="M828" t="str">
        <f>IFERROR(IF(VLOOKUP('Xlookup set'!$S828,'Xlookup set'!$A$1:$R$1200,14,FALSE)=0,"",VLOOKUP('Xlookup set'!$S828,'Xlookup set'!$A$1:$R$1200,14,FALSE)),"")</f>
        <v/>
      </c>
      <c r="N828" t="str">
        <f>IFERROR(IF(VLOOKUP('Xlookup set'!$S828,'Xlookup set'!$A$1:$R$1200,15,FALSE)=0,"",VLOOKUP('Xlookup set'!$S828,'Xlookup set'!$A$1:$R$1200,15,FALSE)),"")</f>
        <v/>
      </c>
      <c r="O828" t="str">
        <f>IFERROR(IF(VLOOKUP('Xlookup set'!$S828,'Xlookup set'!$A$1:$R$1200,16,FALSE)=0,"",VLOOKUP('Xlookup set'!$S828,'Xlookup set'!$A$1:$R$1200,16,FALSE)),"")</f>
        <v/>
      </c>
      <c r="P828" t="str">
        <f t="array" aca="1" ref="P828" ca="1">IFERROR(Y2IF(VLOOKUP('Xlookup set'!$S828,'Xlookup set'!$A$1:$R$1200,17,FALSE)=0,"",VLOOKUP('Xlookup set'!$S828,'Xlookup set'!$A$1:$R$1200,17,FALSE)),"")</f>
        <v/>
      </c>
      <c r="Q828" t="str">
        <f>IFERROR(IF(VLOOKUP('Xlookup set'!$S828,'Xlookup set'!$A$1:$R$1200,18,FALSE)=0,"",VLOOKUP('Xlookup set'!$S828,'Xlookup set'!$A$1:$R$1200,18,FALSE)),"")</f>
        <v/>
      </c>
    </row>
    <row r="829" spans="1:17">
      <c r="A829" t="str">
        <f>IFERROR(VLOOKUP('Xlookup set'!$S829,'Xlookup set'!$A$1:$R$1200,2,FALSE),"")</f>
        <v/>
      </c>
      <c r="B829" t="str">
        <f>IF(I829&lt;&gt;"",ドッグキャリー!$I$2,"")</f>
        <v/>
      </c>
      <c r="C829" t="str">
        <f t="shared" si="28"/>
        <v/>
      </c>
      <c r="D829" t="str">
        <f t="shared" si="29"/>
        <v/>
      </c>
      <c r="E829" t="str">
        <f>IFERROR(IF(VLOOKUP('Xlookup set'!$S829,'Xlookup set'!$A$1:$R$1200,6,FALSE)=0,"",VLOOKUP('Xlookup set'!$S829,'Xlookup set'!$A$1:$R$1200,6,FALSE)),"")</f>
        <v/>
      </c>
      <c r="F829" t="str">
        <f t="array" aca="1" ref="F829" ca="1">IFERROR(F(VLOOKUP('Xlookup set'!$S829,'Xlookup set'!$A$1:$R$1200,7,FALSE)=0,"",VLOOKUP('Xlookup set'!$S829,'Xlookup set'!$A$1:$R$1200,7,FALSE)),"")</f>
        <v/>
      </c>
      <c r="G829" t="str">
        <f>IFERROR(IF(VLOOKUP('Xlookup set'!$S829,'Xlookup set'!$A$1:$R$1200,8,FALSE)=0,"",VLOOKUP('Xlookup set'!$S829,'Xlookup set'!$A$1:$R$1200,8,FALSE)),"")</f>
        <v/>
      </c>
      <c r="H829" s="89" t="str">
        <f>IFERROR(IF(VLOOKUP('Xlookup set'!$S829,'Xlookup set'!$A$1:$R$1200,9,FALSE)=0,"",VLOOKUP('Xlookup set'!$S829,'Xlookup set'!$A$1:$R$1200,9,FALSE)),"")</f>
        <v/>
      </c>
      <c r="I829" t="str">
        <f>IFERROR(IF(VLOOKUP('Xlookup set'!$S829,'Xlookup set'!$A$1:$R$1200,10,FALSE)=0,"",VLOOKUP('Xlookup set'!$S829,'Xlookup set'!$A$1:$R$1200,10,FALSE)),"")</f>
        <v/>
      </c>
      <c r="J829" t="str">
        <f>IFERROR(IF(VLOOKUP('Xlookup set'!$S829,'Xlookup set'!$A$1:$R$1200,11,FALSE)=0,"",VLOOKUP('Xlookup set'!$S829,'Xlookup set'!$A$1:$R$1200,11,FALSE)),"")</f>
        <v/>
      </c>
      <c r="K829" t="str">
        <f>IFERROR(IF(VLOOKUP('Xlookup set'!$S829,'Xlookup set'!$A$1:$R$1200,12,FALSE)=0,"",VLOOKUP('Xlookup set'!$S829,'Xlookup set'!$A$1:$R$1200,12,FALSE)),"")</f>
        <v/>
      </c>
      <c r="L829" t="str">
        <f>IFERROR(IF(VLOOKUP('Xlookup set'!$S829,'Xlookup set'!$A$1:$R$1200,13,FALSE)=0,"",VLOOKUP('Xlookup set'!$S829,'Xlookup set'!$A$1:$R$1200,13,FALSE)),"")</f>
        <v/>
      </c>
      <c r="M829" t="str">
        <f>IFERROR(IF(VLOOKUP('Xlookup set'!$S829,'Xlookup set'!$A$1:$R$1200,14,FALSE)=0,"",VLOOKUP('Xlookup set'!$S829,'Xlookup set'!$A$1:$R$1200,14,FALSE)),"")</f>
        <v/>
      </c>
      <c r="N829" t="str">
        <f>IFERROR(IF(VLOOKUP('Xlookup set'!$S829,'Xlookup set'!$A$1:$R$1200,15,FALSE)=0,"",VLOOKUP('Xlookup set'!$S829,'Xlookup set'!$A$1:$R$1200,15,FALSE)),"")</f>
        <v/>
      </c>
      <c r="O829" t="str">
        <f>IFERROR(IF(VLOOKUP('Xlookup set'!$S829,'Xlookup set'!$A$1:$R$1200,16,FALSE)=0,"",VLOOKUP('Xlookup set'!$S829,'Xlookup set'!$A$1:$R$1200,16,FALSE)),"")</f>
        <v/>
      </c>
      <c r="P829" t="str">
        <f t="array" aca="1" ref="P829" ca="1">IFERROR(Y2IF(VLOOKUP('Xlookup set'!$S829,'Xlookup set'!$A$1:$R$1200,17,FALSE)=0,"",VLOOKUP('Xlookup set'!$S829,'Xlookup set'!$A$1:$R$1200,17,FALSE)),"")</f>
        <v/>
      </c>
      <c r="Q829" t="str">
        <f>IFERROR(IF(VLOOKUP('Xlookup set'!$S829,'Xlookup set'!$A$1:$R$1200,18,FALSE)=0,"",VLOOKUP('Xlookup set'!$S829,'Xlookup set'!$A$1:$R$1200,18,FALSE)),"")</f>
        <v/>
      </c>
    </row>
    <row r="830" spans="1:17">
      <c r="A830" t="str">
        <f>IFERROR(VLOOKUP('Xlookup set'!$S830,'Xlookup set'!$A$1:$R$1200,2,FALSE),"")</f>
        <v/>
      </c>
      <c r="B830" t="str">
        <f>IF(I830&lt;&gt;"",ドッグキャリー!$I$2,"")</f>
        <v/>
      </c>
      <c r="C830" t="str">
        <f t="shared" si="28"/>
        <v/>
      </c>
      <c r="D830" t="str">
        <f t="shared" si="29"/>
        <v/>
      </c>
      <c r="E830" t="str">
        <f>IFERROR(IF(VLOOKUP('Xlookup set'!$S830,'Xlookup set'!$A$1:$R$1200,6,FALSE)=0,"",VLOOKUP('Xlookup set'!$S830,'Xlookup set'!$A$1:$R$1200,6,FALSE)),"")</f>
        <v/>
      </c>
      <c r="F830" t="str">
        <f t="array" aca="1" ref="F830" ca="1">IFERROR(F(VLOOKUP('Xlookup set'!$S830,'Xlookup set'!$A$1:$R$1200,7,FALSE)=0,"",VLOOKUP('Xlookup set'!$S830,'Xlookup set'!$A$1:$R$1200,7,FALSE)),"")</f>
        <v/>
      </c>
      <c r="G830" t="str">
        <f>IFERROR(IF(VLOOKUP('Xlookup set'!$S830,'Xlookup set'!$A$1:$R$1200,8,FALSE)=0,"",VLOOKUP('Xlookup set'!$S830,'Xlookup set'!$A$1:$R$1200,8,FALSE)),"")</f>
        <v/>
      </c>
      <c r="H830" s="89" t="str">
        <f>IFERROR(IF(VLOOKUP('Xlookup set'!$S830,'Xlookup set'!$A$1:$R$1200,9,FALSE)=0,"",VLOOKUP('Xlookup set'!$S830,'Xlookup set'!$A$1:$R$1200,9,FALSE)),"")</f>
        <v/>
      </c>
      <c r="I830" t="str">
        <f>IFERROR(IF(VLOOKUP('Xlookup set'!$S830,'Xlookup set'!$A$1:$R$1200,10,FALSE)=0,"",VLOOKUP('Xlookup set'!$S830,'Xlookup set'!$A$1:$R$1200,10,FALSE)),"")</f>
        <v/>
      </c>
      <c r="J830" t="str">
        <f>IFERROR(IF(VLOOKUP('Xlookup set'!$S830,'Xlookup set'!$A$1:$R$1200,11,FALSE)=0,"",VLOOKUP('Xlookup set'!$S830,'Xlookup set'!$A$1:$R$1200,11,FALSE)),"")</f>
        <v/>
      </c>
      <c r="K830" t="str">
        <f>IFERROR(IF(VLOOKUP('Xlookup set'!$S830,'Xlookup set'!$A$1:$R$1200,12,FALSE)=0,"",VLOOKUP('Xlookup set'!$S830,'Xlookup set'!$A$1:$R$1200,12,FALSE)),"")</f>
        <v/>
      </c>
      <c r="L830" t="str">
        <f>IFERROR(IF(VLOOKUP('Xlookup set'!$S830,'Xlookup set'!$A$1:$R$1200,13,FALSE)=0,"",VLOOKUP('Xlookup set'!$S830,'Xlookup set'!$A$1:$R$1200,13,FALSE)),"")</f>
        <v/>
      </c>
      <c r="M830" t="str">
        <f>IFERROR(IF(VLOOKUP('Xlookup set'!$S830,'Xlookup set'!$A$1:$R$1200,14,FALSE)=0,"",VLOOKUP('Xlookup set'!$S830,'Xlookup set'!$A$1:$R$1200,14,FALSE)),"")</f>
        <v/>
      </c>
      <c r="N830" t="str">
        <f>IFERROR(IF(VLOOKUP('Xlookup set'!$S830,'Xlookup set'!$A$1:$R$1200,15,FALSE)=0,"",VLOOKUP('Xlookup set'!$S830,'Xlookup set'!$A$1:$R$1200,15,FALSE)),"")</f>
        <v/>
      </c>
      <c r="O830" t="str">
        <f>IFERROR(IF(VLOOKUP('Xlookup set'!$S830,'Xlookup set'!$A$1:$R$1200,16,FALSE)=0,"",VLOOKUP('Xlookup set'!$S830,'Xlookup set'!$A$1:$R$1200,16,FALSE)),"")</f>
        <v/>
      </c>
      <c r="P830" t="str">
        <f t="array" aca="1" ref="P830" ca="1">IFERROR(Y2IF(VLOOKUP('Xlookup set'!$S830,'Xlookup set'!$A$1:$R$1200,17,FALSE)=0,"",VLOOKUP('Xlookup set'!$S830,'Xlookup set'!$A$1:$R$1200,17,FALSE)),"")</f>
        <v/>
      </c>
      <c r="Q830" t="str">
        <f>IFERROR(IF(VLOOKUP('Xlookup set'!$S830,'Xlookup set'!$A$1:$R$1200,18,FALSE)=0,"",VLOOKUP('Xlookup set'!$S830,'Xlookup set'!$A$1:$R$1200,18,FALSE)),"")</f>
        <v/>
      </c>
    </row>
    <row r="831" spans="1:17">
      <c r="A831" t="str">
        <f>IFERROR(VLOOKUP('Xlookup set'!$S831,'Xlookup set'!$A$1:$R$1200,2,FALSE),"")</f>
        <v/>
      </c>
      <c r="B831" t="str">
        <f>IF(I831&lt;&gt;"",ドッグキャリー!$I$2,"")</f>
        <v/>
      </c>
      <c r="C831" t="str">
        <f t="shared" si="28"/>
        <v/>
      </c>
      <c r="D831" t="str">
        <f t="shared" si="29"/>
        <v/>
      </c>
      <c r="E831" t="str">
        <f>IFERROR(IF(VLOOKUP('Xlookup set'!$S831,'Xlookup set'!$A$1:$R$1200,6,FALSE)=0,"",VLOOKUP('Xlookup set'!$S831,'Xlookup set'!$A$1:$R$1200,6,FALSE)),"")</f>
        <v/>
      </c>
      <c r="F831" t="str">
        <f t="array" aca="1" ref="F831" ca="1">IFERROR(F(VLOOKUP('Xlookup set'!$S831,'Xlookup set'!$A$1:$R$1200,7,FALSE)=0,"",VLOOKUP('Xlookup set'!$S831,'Xlookup set'!$A$1:$R$1200,7,FALSE)),"")</f>
        <v/>
      </c>
      <c r="G831" t="str">
        <f>IFERROR(IF(VLOOKUP('Xlookup set'!$S831,'Xlookup set'!$A$1:$R$1200,8,FALSE)=0,"",VLOOKUP('Xlookup set'!$S831,'Xlookup set'!$A$1:$R$1200,8,FALSE)),"")</f>
        <v/>
      </c>
      <c r="H831" s="89" t="str">
        <f>IFERROR(IF(VLOOKUP('Xlookup set'!$S831,'Xlookup set'!$A$1:$R$1200,9,FALSE)=0,"",VLOOKUP('Xlookup set'!$S831,'Xlookup set'!$A$1:$R$1200,9,FALSE)),"")</f>
        <v/>
      </c>
      <c r="I831" t="str">
        <f>IFERROR(IF(VLOOKUP('Xlookup set'!$S831,'Xlookup set'!$A$1:$R$1200,10,FALSE)=0,"",VLOOKUP('Xlookup set'!$S831,'Xlookup set'!$A$1:$R$1200,10,FALSE)),"")</f>
        <v/>
      </c>
      <c r="J831" t="str">
        <f>IFERROR(IF(VLOOKUP('Xlookup set'!$S831,'Xlookup set'!$A$1:$R$1200,11,FALSE)=0,"",VLOOKUP('Xlookup set'!$S831,'Xlookup set'!$A$1:$R$1200,11,FALSE)),"")</f>
        <v/>
      </c>
      <c r="K831" t="str">
        <f>IFERROR(IF(VLOOKUP('Xlookup set'!$S831,'Xlookup set'!$A$1:$R$1200,12,FALSE)=0,"",VLOOKUP('Xlookup set'!$S831,'Xlookup set'!$A$1:$R$1200,12,FALSE)),"")</f>
        <v/>
      </c>
      <c r="L831" t="str">
        <f>IFERROR(IF(VLOOKUP('Xlookup set'!$S831,'Xlookup set'!$A$1:$R$1200,13,FALSE)=0,"",VLOOKUP('Xlookup set'!$S831,'Xlookup set'!$A$1:$R$1200,13,FALSE)),"")</f>
        <v/>
      </c>
      <c r="M831" t="str">
        <f>IFERROR(IF(VLOOKUP('Xlookup set'!$S831,'Xlookup set'!$A$1:$R$1200,14,FALSE)=0,"",VLOOKUP('Xlookup set'!$S831,'Xlookup set'!$A$1:$R$1200,14,FALSE)),"")</f>
        <v/>
      </c>
      <c r="N831" t="str">
        <f>IFERROR(IF(VLOOKUP('Xlookup set'!$S831,'Xlookup set'!$A$1:$R$1200,15,FALSE)=0,"",VLOOKUP('Xlookup set'!$S831,'Xlookup set'!$A$1:$R$1200,15,FALSE)),"")</f>
        <v/>
      </c>
      <c r="O831" t="str">
        <f>IFERROR(IF(VLOOKUP('Xlookup set'!$S831,'Xlookup set'!$A$1:$R$1200,16,FALSE)=0,"",VLOOKUP('Xlookup set'!$S831,'Xlookup set'!$A$1:$R$1200,16,FALSE)),"")</f>
        <v/>
      </c>
      <c r="P831" t="str">
        <f t="array" aca="1" ref="P831" ca="1">IFERROR(Y2IF(VLOOKUP('Xlookup set'!$S831,'Xlookup set'!$A$1:$R$1200,17,FALSE)=0,"",VLOOKUP('Xlookup set'!$S831,'Xlookup set'!$A$1:$R$1200,17,FALSE)),"")</f>
        <v/>
      </c>
      <c r="Q831" t="str">
        <f>IFERROR(IF(VLOOKUP('Xlookup set'!$S831,'Xlookup set'!$A$1:$R$1200,18,FALSE)=0,"",VLOOKUP('Xlookup set'!$S831,'Xlookup set'!$A$1:$R$1200,18,FALSE)),"")</f>
        <v/>
      </c>
    </row>
    <row r="832" spans="1:17">
      <c r="A832" t="str">
        <f>IFERROR(VLOOKUP('Xlookup set'!$S832,'Xlookup set'!$A$1:$R$1200,2,FALSE),"")</f>
        <v/>
      </c>
      <c r="B832" t="str">
        <f>IF(I832&lt;&gt;"",ドッグキャリー!$I$2,"")</f>
        <v/>
      </c>
      <c r="C832" t="str">
        <f t="shared" si="28"/>
        <v/>
      </c>
      <c r="D832" t="str">
        <f t="shared" si="29"/>
        <v/>
      </c>
      <c r="E832" t="str">
        <f>IFERROR(IF(VLOOKUP('Xlookup set'!$S832,'Xlookup set'!$A$1:$R$1200,6,FALSE)=0,"",VLOOKUP('Xlookup set'!$S832,'Xlookup set'!$A$1:$R$1200,6,FALSE)),"")</f>
        <v/>
      </c>
      <c r="F832" t="str">
        <f t="array" aca="1" ref="F832" ca="1">IFERROR(F(VLOOKUP('Xlookup set'!$S832,'Xlookup set'!$A$1:$R$1200,7,FALSE)=0,"",VLOOKUP('Xlookup set'!$S832,'Xlookup set'!$A$1:$R$1200,7,FALSE)),"")</f>
        <v/>
      </c>
      <c r="G832" t="str">
        <f>IFERROR(IF(VLOOKUP('Xlookup set'!$S832,'Xlookup set'!$A$1:$R$1200,8,FALSE)=0,"",VLOOKUP('Xlookup set'!$S832,'Xlookup set'!$A$1:$R$1200,8,FALSE)),"")</f>
        <v/>
      </c>
      <c r="H832" s="89" t="str">
        <f>IFERROR(IF(VLOOKUP('Xlookup set'!$S832,'Xlookup set'!$A$1:$R$1200,9,FALSE)=0,"",VLOOKUP('Xlookup set'!$S832,'Xlookup set'!$A$1:$R$1200,9,FALSE)),"")</f>
        <v/>
      </c>
      <c r="I832" t="str">
        <f>IFERROR(IF(VLOOKUP('Xlookup set'!$S832,'Xlookup set'!$A$1:$R$1200,10,FALSE)=0,"",VLOOKUP('Xlookup set'!$S832,'Xlookup set'!$A$1:$R$1200,10,FALSE)),"")</f>
        <v/>
      </c>
      <c r="J832" t="str">
        <f>IFERROR(IF(VLOOKUP('Xlookup set'!$S832,'Xlookup set'!$A$1:$R$1200,11,FALSE)=0,"",VLOOKUP('Xlookup set'!$S832,'Xlookup set'!$A$1:$R$1200,11,FALSE)),"")</f>
        <v/>
      </c>
      <c r="K832" t="str">
        <f>IFERROR(IF(VLOOKUP('Xlookup set'!$S832,'Xlookup set'!$A$1:$R$1200,12,FALSE)=0,"",VLOOKUP('Xlookup set'!$S832,'Xlookup set'!$A$1:$R$1200,12,FALSE)),"")</f>
        <v/>
      </c>
      <c r="L832" t="str">
        <f>IFERROR(IF(VLOOKUP('Xlookup set'!$S832,'Xlookup set'!$A$1:$R$1200,13,FALSE)=0,"",VLOOKUP('Xlookup set'!$S832,'Xlookup set'!$A$1:$R$1200,13,FALSE)),"")</f>
        <v/>
      </c>
      <c r="M832" t="str">
        <f>IFERROR(IF(VLOOKUP('Xlookup set'!$S832,'Xlookup set'!$A$1:$R$1200,14,FALSE)=0,"",VLOOKUP('Xlookup set'!$S832,'Xlookup set'!$A$1:$R$1200,14,FALSE)),"")</f>
        <v/>
      </c>
      <c r="N832" t="str">
        <f>IFERROR(IF(VLOOKUP('Xlookup set'!$S832,'Xlookup set'!$A$1:$R$1200,15,FALSE)=0,"",VLOOKUP('Xlookup set'!$S832,'Xlookup set'!$A$1:$R$1200,15,FALSE)),"")</f>
        <v/>
      </c>
      <c r="O832" t="str">
        <f>IFERROR(IF(VLOOKUP('Xlookup set'!$S832,'Xlookup set'!$A$1:$R$1200,16,FALSE)=0,"",VLOOKUP('Xlookup set'!$S832,'Xlookup set'!$A$1:$R$1200,16,FALSE)),"")</f>
        <v/>
      </c>
      <c r="P832" t="str">
        <f t="array" aca="1" ref="P832" ca="1">IFERROR(Y2IF(VLOOKUP('Xlookup set'!$S832,'Xlookup set'!$A$1:$R$1200,17,FALSE)=0,"",VLOOKUP('Xlookup set'!$S832,'Xlookup set'!$A$1:$R$1200,17,FALSE)),"")</f>
        <v/>
      </c>
      <c r="Q832" t="str">
        <f>IFERROR(IF(VLOOKUP('Xlookup set'!$S832,'Xlookup set'!$A$1:$R$1200,18,FALSE)=0,"",VLOOKUP('Xlookup set'!$S832,'Xlookup set'!$A$1:$R$1200,18,FALSE)),"")</f>
        <v/>
      </c>
    </row>
    <row r="833" spans="1:17">
      <c r="A833" t="str">
        <f>IFERROR(VLOOKUP('Xlookup set'!$S833,'Xlookup set'!$A$1:$R$1200,2,FALSE),"")</f>
        <v/>
      </c>
      <c r="B833" t="str">
        <f>IF(I833&lt;&gt;"",ドッグキャリー!$I$2,"")</f>
        <v/>
      </c>
      <c r="C833" t="str">
        <f t="shared" si="28"/>
        <v/>
      </c>
      <c r="D833" t="str">
        <f t="shared" si="29"/>
        <v/>
      </c>
      <c r="E833" t="str">
        <f>IFERROR(IF(VLOOKUP('Xlookup set'!$S833,'Xlookup set'!$A$1:$R$1200,6,FALSE)=0,"",VLOOKUP('Xlookup set'!$S833,'Xlookup set'!$A$1:$R$1200,6,FALSE)),"")</f>
        <v/>
      </c>
      <c r="F833" t="str">
        <f t="array" aca="1" ref="F833" ca="1">IFERROR(F(VLOOKUP('Xlookup set'!$S833,'Xlookup set'!$A$1:$R$1200,7,FALSE)=0,"",VLOOKUP('Xlookup set'!$S833,'Xlookup set'!$A$1:$R$1200,7,FALSE)),"")</f>
        <v/>
      </c>
      <c r="G833" t="str">
        <f>IFERROR(IF(VLOOKUP('Xlookup set'!$S833,'Xlookup set'!$A$1:$R$1200,8,FALSE)=0,"",VLOOKUP('Xlookup set'!$S833,'Xlookup set'!$A$1:$R$1200,8,FALSE)),"")</f>
        <v/>
      </c>
      <c r="H833" s="89" t="str">
        <f>IFERROR(IF(VLOOKUP('Xlookup set'!$S833,'Xlookup set'!$A$1:$R$1200,9,FALSE)=0,"",VLOOKUP('Xlookup set'!$S833,'Xlookup set'!$A$1:$R$1200,9,FALSE)),"")</f>
        <v/>
      </c>
      <c r="I833" t="str">
        <f>IFERROR(IF(VLOOKUP('Xlookup set'!$S833,'Xlookup set'!$A$1:$R$1200,10,FALSE)=0,"",VLOOKUP('Xlookup set'!$S833,'Xlookup set'!$A$1:$R$1200,10,FALSE)),"")</f>
        <v/>
      </c>
      <c r="J833" t="str">
        <f>IFERROR(IF(VLOOKUP('Xlookup set'!$S833,'Xlookup set'!$A$1:$R$1200,11,FALSE)=0,"",VLOOKUP('Xlookup set'!$S833,'Xlookup set'!$A$1:$R$1200,11,FALSE)),"")</f>
        <v/>
      </c>
      <c r="K833" t="str">
        <f>IFERROR(IF(VLOOKUP('Xlookup set'!$S833,'Xlookup set'!$A$1:$R$1200,12,FALSE)=0,"",VLOOKUP('Xlookup set'!$S833,'Xlookup set'!$A$1:$R$1200,12,FALSE)),"")</f>
        <v/>
      </c>
      <c r="L833" t="str">
        <f>IFERROR(IF(VLOOKUP('Xlookup set'!$S833,'Xlookup set'!$A$1:$R$1200,13,FALSE)=0,"",VLOOKUP('Xlookup set'!$S833,'Xlookup set'!$A$1:$R$1200,13,FALSE)),"")</f>
        <v/>
      </c>
      <c r="M833" t="str">
        <f>IFERROR(IF(VLOOKUP('Xlookup set'!$S833,'Xlookup set'!$A$1:$R$1200,14,FALSE)=0,"",VLOOKUP('Xlookup set'!$S833,'Xlookup set'!$A$1:$R$1200,14,FALSE)),"")</f>
        <v/>
      </c>
      <c r="N833" t="str">
        <f>IFERROR(IF(VLOOKUP('Xlookup set'!$S833,'Xlookup set'!$A$1:$R$1200,15,FALSE)=0,"",VLOOKUP('Xlookup set'!$S833,'Xlookup set'!$A$1:$R$1200,15,FALSE)),"")</f>
        <v/>
      </c>
      <c r="O833" t="str">
        <f>IFERROR(IF(VLOOKUP('Xlookup set'!$S833,'Xlookup set'!$A$1:$R$1200,16,FALSE)=0,"",VLOOKUP('Xlookup set'!$S833,'Xlookup set'!$A$1:$R$1200,16,FALSE)),"")</f>
        <v/>
      </c>
      <c r="P833" t="str">
        <f t="array" aca="1" ref="P833" ca="1">IFERROR(Y2IF(VLOOKUP('Xlookup set'!$S833,'Xlookup set'!$A$1:$R$1200,17,FALSE)=0,"",VLOOKUP('Xlookup set'!$S833,'Xlookup set'!$A$1:$R$1200,17,FALSE)),"")</f>
        <v/>
      </c>
      <c r="Q833" t="str">
        <f>IFERROR(IF(VLOOKUP('Xlookup set'!$S833,'Xlookup set'!$A$1:$R$1200,18,FALSE)=0,"",VLOOKUP('Xlookup set'!$S833,'Xlookup set'!$A$1:$R$1200,18,FALSE)),"")</f>
        <v/>
      </c>
    </row>
    <row r="834" spans="1:17">
      <c r="A834" t="str">
        <f>IFERROR(VLOOKUP('Xlookup set'!$S834,'Xlookup set'!$A$1:$R$1200,2,FALSE),"")</f>
        <v/>
      </c>
      <c r="B834" t="str">
        <f>IF(I834&lt;&gt;"",ドッグキャリー!$I$2,"")</f>
        <v/>
      </c>
      <c r="C834" t="str">
        <f t="shared" si="28"/>
        <v/>
      </c>
      <c r="D834" t="str">
        <f t="shared" si="29"/>
        <v/>
      </c>
      <c r="E834" t="str">
        <f>IFERROR(IF(VLOOKUP('Xlookup set'!$S834,'Xlookup set'!$A$1:$R$1200,6,FALSE)=0,"",VLOOKUP('Xlookup set'!$S834,'Xlookup set'!$A$1:$R$1200,6,FALSE)),"")</f>
        <v/>
      </c>
      <c r="F834" t="str">
        <f t="array" aca="1" ref="F834" ca="1">IFERROR(F(VLOOKUP('Xlookup set'!$S834,'Xlookup set'!$A$1:$R$1200,7,FALSE)=0,"",VLOOKUP('Xlookup set'!$S834,'Xlookup set'!$A$1:$R$1200,7,FALSE)),"")</f>
        <v/>
      </c>
      <c r="G834" t="str">
        <f>IFERROR(IF(VLOOKUP('Xlookup set'!$S834,'Xlookup set'!$A$1:$R$1200,8,FALSE)=0,"",VLOOKUP('Xlookup set'!$S834,'Xlookup set'!$A$1:$R$1200,8,FALSE)),"")</f>
        <v/>
      </c>
      <c r="H834" s="89" t="str">
        <f>IFERROR(IF(VLOOKUP('Xlookup set'!$S834,'Xlookup set'!$A$1:$R$1200,9,FALSE)=0,"",VLOOKUP('Xlookup set'!$S834,'Xlookup set'!$A$1:$R$1200,9,FALSE)),"")</f>
        <v/>
      </c>
      <c r="I834" t="str">
        <f>IFERROR(IF(VLOOKUP('Xlookup set'!$S834,'Xlookup set'!$A$1:$R$1200,10,FALSE)=0,"",VLOOKUP('Xlookup set'!$S834,'Xlookup set'!$A$1:$R$1200,10,FALSE)),"")</f>
        <v/>
      </c>
      <c r="J834" t="str">
        <f>IFERROR(IF(VLOOKUP('Xlookup set'!$S834,'Xlookup set'!$A$1:$R$1200,11,FALSE)=0,"",VLOOKUP('Xlookup set'!$S834,'Xlookup set'!$A$1:$R$1200,11,FALSE)),"")</f>
        <v/>
      </c>
      <c r="K834" t="str">
        <f>IFERROR(IF(VLOOKUP('Xlookup set'!$S834,'Xlookup set'!$A$1:$R$1200,12,FALSE)=0,"",VLOOKUP('Xlookup set'!$S834,'Xlookup set'!$A$1:$R$1200,12,FALSE)),"")</f>
        <v/>
      </c>
      <c r="L834" t="str">
        <f>IFERROR(IF(VLOOKUP('Xlookup set'!$S834,'Xlookup set'!$A$1:$R$1200,13,FALSE)=0,"",VLOOKUP('Xlookup set'!$S834,'Xlookup set'!$A$1:$R$1200,13,FALSE)),"")</f>
        <v/>
      </c>
      <c r="M834" t="str">
        <f>IFERROR(IF(VLOOKUP('Xlookup set'!$S834,'Xlookup set'!$A$1:$R$1200,14,FALSE)=0,"",VLOOKUP('Xlookup set'!$S834,'Xlookup set'!$A$1:$R$1200,14,FALSE)),"")</f>
        <v/>
      </c>
      <c r="N834" t="str">
        <f>IFERROR(IF(VLOOKUP('Xlookup set'!$S834,'Xlookup set'!$A$1:$R$1200,15,FALSE)=0,"",VLOOKUP('Xlookup set'!$S834,'Xlookup set'!$A$1:$R$1200,15,FALSE)),"")</f>
        <v/>
      </c>
      <c r="O834" t="str">
        <f>IFERROR(IF(VLOOKUP('Xlookup set'!$S834,'Xlookup set'!$A$1:$R$1200,16,FALSE)=0,"",VLOOKUP('Xlookup set'!$S834,'Xlookup set'!$A$1:$R$1200,16,FALSE)),"")</f>
        <v/>
      </c>
      <c r="P834" t="str">
        <f t="array" aca="1" ref="P834" ca="1">IFERROR(Y2IF(VLOOKUP('Xlookup set'!$S834,'Xlookup set'!$A$1:$R$1200,17,FALSE)=0,"",VLOOKUP('Xlookup set'!$S834,'Xlookup set'!$A$1:$R$1200,17,FALSE)),"")</f>
        <v/>
      </c>
      <c r="Q834" t="str">
        <f>IFERROR(IF(VLOOKUP('Xlookup set'!$S834,'Xlookup set'!$A$1:$R$1200,18,FALSE)=0,"",VLOOKUP('Xlookup set'!$S834,'Xlookup set'!$A$1:$R$1200,18,FALSE)),"")</f>
        <v/>
      </c>
    </row>
    <row r="835" spans="1:17">
      <c r="A835" t="str">
        <f>IFERROR(VLOOKUP('Xlookup set'!$S835,'Xlookup set'!$A$1:$R$1200,2,FALSE),"")</f>
        <v/>
      </c>
      <c r="B835" t="str">
        <f>IF(I835&lt;&gt;"",ドッグキャリー!$I$2,"")</f>
        <v/>
      </c>
      <c r="C835" t="str">
        <f t="shared" si="28"/>
        <v/>
      </c>
      <c r="D835" t="str">
        <f t="shared" si="29"/>
        <v/>
      </c>
      <c r="E835" t="str">
        <f>IFERROR(IF(VLOOKUP('Xlookup set'!$S835,'Xlookup set'!$A$1:$R$1200,6,FALSE)=0,"",VLOOKUP('Xlookup set'!$S835,'Xlookup set'!$A$1:$R$1200,6,FALSE)),"")</f>
        <v/>
      </c>
      <c r="F835" t="str">
        <f t="array" aca="1" ref="F835" ca="1">IFERROR(F(VLOOKUP('Xlookup set'!$S835,'Xlookup set'!$A$1:$R$1200,7,FALSE)=0,"",VLOOKUP('Xlookup set'!$S835,'Xlookup set'!$A$1:$R$1200,7,FALSE)),"")</f>
        <v/>
      </c>
      <c r="G835" t="str">
        <f>IFERROR(IF(VLOOKUP('Xlookup set'!$S835,'Xlookup set'!$A$1:$R$1200,8,FALSE)=0,"",VLOOKUP('Xlookup set'!$S835,'Xlookup set'!$A$1:$R$1200,8,FALSE)),"")</f>
        <v/>
      </c>
      <c r="H835" s="89" t="str">
        <f>IFERROR(IF(VLOOKUP('Xlookup set'!$S835,'Xlookup set'!$A$1:$R$1200,9,FALSE)=0,"",VLOOKUP('Xlookup set'!$S835,'Xlookup set'!$A$1:$R$1200,9,FALSE)),"")</f>
        <v/>
      </c>
      <c r="I835" t="str">
        <f>IFERROR(IF(VLOOKUP('Xlookup set'!$S835,'Xlookup set'!$A$1:$R$1200,10,FALSE)=0,"",VLOOKUP('Xlookup set'!$S835,'Xlookup set'!$A$1:$R$1200,10,FALSE)),"")</f>
        <v/>
      </c>
      <c r="J835" t="str">
        <f>IFERROR(IF(VLOOKUP('Xlookup set'!$S835,'Xlookup set'!$A$1:$R$1200,11,FALSE)=0,"",VLOOKUP('Xlookup set'!$S835,'Xlookup set'!$A$1:$R$1200,11,FALSE)),"")</f>
        <v/>
      </c>
      <c r="K835" t="str">
        <f>IFERROR(IF(VLOOKUP('Xlookup set'!$S835,'Xlookup set'!$A$1:$R$1200,12,FALSE)=0,"",VLOOKUP('Xlookup set'!$S835,'Xlookup set'!$A$1:$R$1200,12,FALSE)),"")</f>
        <v/>
      </c>
      <c r="L835" t="str">
        <f>IFERROR(IF(VLOOKUP('Xlookup set'!$S835,'Xlookup set'!$A$1:$R$1200,13,FALSE)=0,"",VLOOKUP('Xlookup set'!$S835,'Xlookup set'!$A$1:$R$1200,13,FALSE)),"")</f>
        <v/>
      </c>
      <c r="M835" t="str">
        <f>IFERROR(IF(VLOOKUP('Xlookup set'!$S835,'Xlookup set'!$A$1:$R$1200,14,FALSE)=0,"",VLOOKUP('Xlookup set'!$S835,'Xlookup set'!$A$1:$R$1200,14,FALSE)),"")</f>
        <v/>
      </c>
      <c r="N835" t="str">
        <f>IFERROR(IF(VLOOKUP('Xlookup set'!$S835,'Xlookup set'!$A$1:$R$1200,15,FALSE)=0,"",VLOOKUP('Xlookup set'!$S835,'Xlookup set'!$A$1:$R$1200,15,FALSE)),"")</f>
        <v/>
      </c>
      <c r="O835" t="str">
        <f>IFERROR(IF(VLOOKUP('Xlookup set'!$S835,'Xlookup set'!$A$1:$R$1200,16,FALSE)=0,"",VLOOKUP('Xlookup set'!$S835,'Xlookup set'!$A$1:$R$1200,16,FALSE)),"")</f>
        <v/>
      </c>
      <c r="P835" t="str">
        <f t="array" aca="1" ref="P835" ca="1">IFERROR(Y2IF(VLOOKUP('Xlookup set'!$S835,'Xlookup set'!$A$1:$R$1200,17,FALSE)=0,"",VLOOKUP('Xlookup set'!$S835,'Xlookup set'!$A$1:$R$1200,17,FALSE)),"")</f>
        <v/>
      </c>
      <c r="Q835" t="str">
        <f>IFERROR(IF(VLOOKUP('Xlookup set'!$S835,'Xlookup set'!$A$1:$R$1200,18,FALSE)=0,"",VLOOKUP('Xlookup set'!$S835,'Xlookup set'!$A$1:$R$1200,18,FALSE)),"")</f>
        <v/>
      </c>
    </row>
    <row r="836" spans="1:17">
      <c r="A836" t="str">
        <f>IFERROR(VLOOKUP('Xlookup set'!$S836,'Xlookup set'!$A$1:$R$1200,2,FALSE),"")</f>
        <v/>
      </c>
      <c r="B836" t="str">
        <f>IF(I836&lt;&gt;"",ドッグキャリー!$I$2,"")</f>
        <v/>
      </c>
      <c r="C836" t="str">
        <f t="shared" si="28"/>
        <v/>
      </c>
      <c r="D836" t="str">
        <f t="shared" si="29"/>
        <v/>
      </c>
      <c r="E836" t="str">
        <f>IFERROR(IF(VLOOKUP('Xlookup set'!$S836,'Xlookup set'!$A$1:$R$1200,6,FALSE)=0,"",VLOOKUP('Xlookup set'!$S836,'Xlookup set'!$A$1:$R$1200,6,FALSE)),"")</f>
        <v/>
      </c>
      <c r="F836" t="str">
        <f t="array" aca="1" ref="F836" ca="1">IFERROR(F(VLOOKUP('Xlookup set'!$S836,'Xlookup set'!$A$1:$R$1200,7,FALSE)=0,"",VLOOKUP('Xlookup set'!$S836,'Xlookup set'!$A$1:$R$1200,7,FALSE)),"")</f>
        <v/>
      </c>
      <c r="G836" t="str">
        <f>IFERROR(IF(VLOOKUP('Xlookup set'!$S836,'Xlookup set'!$A$1:$R$1200,8,FALSE)=0,"",VLOOKUP('Xlookup set'!$S836,'Xlookup set'!$A$1:$R$1200,8,FALSE)),"")</f>
        <v/>
      </c>
      <c r="H836" s="89" t="str">
        <f>IFERROR(IF(VLOOKUP('Xlookup set'!$S836,'Xlookup set'!$A$1:$R$1200,9,FALSE)=0,"",VLOOKUP('Xlookup set'!$S836,'Xlookup set'!$A$1:$R$1200,9,FALSE)),"")</f>
        <v/>
      </c>
      <c r="I836" t="str">
        <f>IFERROR(IF(VLOOKUP('Xlookup set'!$S836,'Xlookup set'!$A$1:$R$1200,10,FALSE)=0,"",VLOOKUP('Xlookup set'!$S836,'Xlookup set'!$A$1:$R$1200,10,FALSE)),"")</f>
        <v/>
      </c>
      <c r="J836" t="str">
        <f>IFERROR(IF(VLOOKUP('Xlookup set'!$S836,'Xlookup set'!$A$1:$R$1200,11,FALSE)=0,"",VLOOKUP('Xlookup set'!$S836,'Xlookup set'!$A$1:$R$1200,11,FALSE)),"")</f>
        <v/>
      </c>
      <c r="K836" t="str">
        <f>IFERROR(IF(VLOOKUP('Xlookup set'!$S836,'Xlookup set'!$A$1:$R$1200,12,FALSE)=0,"",VLOOKUP('Xlookup set'!$S836,'Xlookup set'!$A$1:$R$1200,12,FALSE)),"")</f>
        <v/>
      </c>
      <c r="L836" t="str">
        <f>IFERROR(IF(VLOOKUP('Xlookup set'!$S836,'Xlookup set'!$A$1:$R$1200,13,FALSE)=0,"",VLOOKUP('Xlookup set'!$S836,'Xlookup set'!$A$1:$R$1200,13,FALSE)),"")</f>
        <v/>
      </c>
      <c r="M836" t="str">
        <f>IFERROR(IF(VLOOKUP('Xlookup set'!$S836,'Xlookup set'!$A$1:$R$1200,14,FALSE)=0,"",VLOOKUP('Xlookup set'!$S836,'Xlookup set'!$A$1:$R$1200,14,FALSE)),"")</f>
        <v/>
      </c>
      <c r="N836" t="str">
        <f>IFERROR(IF(VLOOKUP('Xlookup set'!$S836,'Xlookup set'!$A$1:$R$1200,15,FALSE)=0,"",VLOOKUP('Xlookup set'!$S836,'Xlookup set'!$A$1:$R$1200,15,FALSE)),"")</f>
        <v/>
      </c>
      <c r="O836" t="str">
        <f>IFERROR(IF(VLOOKUP('Xlookup set'!$S836,'Xlookup set'!$A$1:$R$1200,16,FALSE)=0,"",VLOOKUP('Xlookup set'!$S836,'Xlookup set'!$A$1:$R$1200,16,FALSE)),"")</f>
        <v/>
      </c>
      <c r="P836" t="str">
        <f t="array" aca="1" ref="P836" ca="1">IFERROR(Y2IF(VLOOKUP('Xlookup set'!$S836,'Xlookup set'!$A$1:$R$1200,17,FALSE)=0,"",VLOOKUP('Xlookup set'!$S836,'Xlookup set'!$A$1:$R$1200,17,FALSE)),"")</f>
        <v/>
      </c>
      <c r="Q836" t="str">
        <f>IFERROR(IF(VLOOKUP('Xlookup set'!$S836,'Xlookup set'!$A$1:$R$1200,18,FALSE)=0,"",VLOOKUP('Xlookup set'!$S836,'Xlookup set'!$A$1:$R$1200,18,FALSE)),"")</f>
        <v/>
      </c>
    </row>
    <row r="837" spans="1:17">
      <c r="A837" t="str">
        <f>IFERROR(VLOOKUP('Xlookup set'!$S837,'Xlookup set'!$A$1:$R$1200,2,FALSE),"")</f>
        <v/>
      </c>
      <c r="B837" t="str">
        <f>IF(I837&lt;&gt;"",ドッグキャリー!$I$2,"")</f>
        <v/>
      </c>
      <c r="C837" t="str">
        <f t="shared" si="28"/>
        <v/>
      </c>
      <c r="D837" t="str">
        <f t="shared" si="29"/>
        <v/>
      </c>
      <c r="E837" t="str">
        <f>IFERROR(IF(VLOOKUP('Xlookup set'!$S837,'Xlookup set'!$A$1:$R$1200,6,FALSE)=0,"",VLOOKUP('Xlookup set'!$S837,'Xlookup set'!$A$1:$R$1200,6,FALSE)),"")</f>
        <v/>
      </c>
      <c r="F837" t="str">
        <f t="array" aca="1" ref="F837" ca="1">IFERROR(F(VLOOKUP('Xlookup set'!$S837,'Xlookup set'!$A$1:$R$1200,7,FALSE)=0,"",VLOOKUP('Xlookup set'!$S837,'Xlookup set'!$A$1:$R$1200,7,FALSE)),"")</f>
        <v/>
      </c>
      <c r="G837" t="str">
        <f>IFERROR(IF(VLOOKUP('Xlookup set'!$S837,'Xlookup set'!$A$1:$R$1200,8,FALSE)=0,"",VLOOKUP('Xlookup set'!$S837,'Xlookup set'!$A$1:$R$1200,8,FALSE)),"")</f>
        <v/>
      </c>
      <c r="H837" s="89" t="str">
        <f>IFERROR(IF(VLOOKUP('Xlookup set'!$S837,'Xlookup set'!$A$1:$R$1200,9,FALSE)=0,"",VLOOKUP('Xlookup set'!$S837,'Xlookup set'!$A$1:$R$1200,9,FALSE)),"")</f>
        <v/>
      </c>
      <c r="I837" t="str">
        <f>IFERROR(IF(VLOOKUP('Xlookup set'!$S837,'Xlookup set'!$A$1:$R$1200,10,FALSE)=0,"",VLOOKUP('Xlookup set'!$S837,'Xlookup set'!$A$1:$R$1200,10,FALSE)),"")</f>
        <v/>
      </c>
      <c r="J837" t="str">
        <f>IFERROR(IF(VLOOKUP('Xlookup set'!$S837,'Xlookup set'!$A$1:$R$1200,11,FALSE)=0,"",VLOOKUP('Xlookup set'!$S837,'Xlookup set'!$A$1:$R$1200,11,FALSE)),"")</f>
        <v/>
      </c>
      <c r="K837" t="str">
        <f>IFERROR(IF(VLOOKUP('Xlookup set'!$S837,'Xlookup set'!$A$1:$R$1200,12,FALSE)=0,"",VLOOKUP('Xlookup set'!$S837,'Xlookup set'!$A$1:$R$1200,12,FALSE)),"")</f>
        <v/>
      </c>
      <c r="L837" t="str">
        <f>IFERROR(IF(VLOOKUP('Xlookup set'!$S837,'Xlookup set'!$A$1:$R$1200,13,FALSE)=0,"",VLOOKUP('Xlookup set'!$S837,'Xlookup set'!$A$1:$R$1200,13,FALSE)),"")</f>
        <v/>
      </c>
      <c r="M837" t="str">
        <f>IFERROR(IF(VLOOKUP('Xlookup set'!$S837,'Xlookup set'!$A$1:$R$1200,14,FALSE)=0,"",VLOOKUP('Xlookup set'!$S837,'Xlookup set'!$A$1:$R$1200,14,FALSE)),"")</f>
        <v/>
      </c>
      <c r="N837" t="str">
        <f>IFERROR(IF(VLOOKUP('Xlookup set'!$S837,'Xlookup set'!$A$1:$R$1200,15,FALSE)=0,"",VLOOKUP('Xlookup set'!$S837,'Xlookup set'!$A$1:$R$1200,15,FALSE)),"")</f>
        <v/>
      </c>
      <c r="O837" t="str">
        <f>IFERROR(IF(VLOOKUP('Xlookup set'!$S837,'Xlookup set'!$A$1:$R$1200,16,FALSE)=0,"",VLOOKUP('Xlookup set'!$S837,'Xlookup set'!$A$1:$R$1200,16,FALSE)),"")</f>
        <v/>
      </c>
      <c r="P837" t="str">
        <f t="array" aca="1" ref="P837" ca="1">IFERROR(Y2IF(VLOOKUP('Xlookup set'!$S837,'Xlookup set'!$A$1:$R$1200,17,FALSE)=0,"",VLOOKUP('Xlookup set'!$S837,'Xlookup set'!$A$1:$R$1200,17,FALSE)),"")</f>
        <v/>
      </c>
      <c r="Q837" t="str">
        <f>IFERROR(IF(VLOOKUP('Xlookup set'!$S837,'Xlookup set'!$A$1:$R$1200,18,FALSE)=0,"",VLOOKUP('Xlookup set'!$S837,'Xlookup set'!$A$1:$R$1200,18,FALSE)),"")</f>
        <v/>
      </c>
    </row>
    <row r="838" spans="1:17">
      <c r="A838" t="str">
        <f>IFERROR(VLOOKUP('Xlookup set'!$S838,'Xlookup set'!$A$1:$R$1200,2,FALSE),"")</f>
        <v/>
      </c>
      <c r="B838" t="str">
        <f>IF(I838&lt;&gt;"",ドッグキャリー!$I$2,"")</f>
        <v/>
      </c>
      <c r="C838" t="str">
        <f t="shared" si="28"/>
        <v/>
      </c>
      <c r="D838" t="str">
        <f t="shared" si="29"/>
        <v/>
      </c>
      <c r="E838" t="str">
        <f>IFERROR(IF(VLOOKUP('Xlookup set'!$S838,'Xlookup set'!$A$1:$R$1200,6,FALSE)=0,"",VLOOKUP('Xlookup set'!$S838,'Xlookup set'!$A$1:$R$1200,6,FALSE)),"")</f>
        <v/>
      </c>
      <c r="F838" t="str">
        <f t="array" aca="1" ref="F838" ca="1">IFERROR(F(VLOOKUP('Xlookup set'!$S838,'Xlookup set'!$A$1:$R$1200,7,FALSE)=0,"",VLOOKUP('Xlookup set'!$S838,'Xlookup set'!$A$1:$R$1200,7,FALSE)),"")</f>
        <v/>
      </c>
      <c r="G838" t="str">
        <f>IFERROR(IF(VLOOKUP('Xlookup set'!$S838,'Xlookup set'!$A$1:$R$1200,8,FALSE)=0,"",VLOOKUP('Xlookup set'!$S838,'Xlookup set'!$A$1:$R$1200,8,FALSE)),"")</f>
        <v/>
      </c>
      <c r="H838" s="89" t="str">
        <f>IFERROR(IF(VLOOKUP('Xlookup set'!$S838,'Xlookup set'!$A$1:$R$1200,9,FALSE)=0,"",VLOOKUP('Xlookup set'!$S838,'Xlookup set'!$A$1:$R$1200,9,FALSE)),"")</f>
        <v/>
      </c>
      <c r="I838" t="str">
        <f>IFERROR(IF(VLOOKUP('Xlookup set'!$S838,'Xlookup set'!$A$1:$R$1200,10,FALSE)=0,"",VLOOKUP('Xlookup set'!$S838,'Xlookup set'!$A$1:$R$1200,10,FALSE)),"")</f>
        <v/>
      </c>
      <c r="J838" t="str">
        <f>IFERROR(IF(VLOOKUP('Xlookup set'!$S838,'Xlookup set'!$A$1:$R$1200,11,FALSE)=0,"",VLOOKUP('Xlookup set'!$S838,'Xlookup set'!$A$1:$R$1200,11,FALSE)),"")</f>
        <v/>
      </c>
      <c r="K838" t="str">
        <f>IFERROR(IF(VLOOKUP('Xlookup set'!$S838,'Xlookup set'!$A$1:$R$1200,12,FALSE)=0,"",VLOOKUP('Xlookup set'!$S838,'Xlookup set'!$A$1:$R$1200,12,FALSE)),"")</f>
        <v/>
      </c>
      <c r="L838" t="str">
        <f>IFERROR(IF(VLOOKUP('Xlookup set'!$S838,'Xlookup set'!$A$1:$R$1200,13,FALSE)=0,"",VLOOKUP('Xlookup set'!$S838,'Xlookup set'!$A$1:$R$1200,13,FALSE)),"")</f>
        <v/>
      </c>
      <c r="M838" t="str">
        <f>IFERROR(IF(VLOOKUP('Xlookup set'!$S838,'Xlookup set'!$A$1:$R$1200,14,FALSE)=0,"",VLOOKUP('Xlookup set'!$S838,'Xlookup set'!$A$1:$R$1200,14,FALSE)),"")</f>
        <v/>
      </c>
      <c r="N838" t="str">
        <f>IFERROR(IF(VLOOKUP('Xlookup set'!$S838,'Xlookup set'!$A$1:$R$1200,15,FALSE)=0,"",VLOOKUP('Xlookup set'!$S838,'Xlookup set'!$A$1:$R$1200,15,FALSE)),"")</f>
        <v/>
      </c>
      <c r="O838" t="str">
        <f>IFERROR(IF(VLOOKUP('Xlookup set'!$S838,'Xlookup set'!$A$1:$R$1200,16,FALSE)=0,"",VLOOKUP('Xlookup set'!$S838,'Xlookup set'!$A$1:$R$1200,16,FALSE)),"")</f>
        <v/>
      </c>
      <c r="P838" t="str">
        <f t="array" aca="1" ref="P838" ca="1">IFERROR(Y2IF(VLOOKUP('Xlookup set'!$S838,'Xlookup set'!$A$1:$R$1200,17,FALSE)=0,"",VLOOKUP('Xlookup set'!$S838,'Xlookup set'!$A$1:$R$1200,17,FALSE)),"")</f>
        <v/>
      </c>
      <c r="Q838" t="str">
        <f>IFERROR(IF(VLOOKUP('Xlookup set'!$S838,'Xlookup set'!$A$1:$R$1200,18,FALSE)=0,"",VLOOKUP('Xlookup set'!$S838,'Xlookup set'!$A$1:$R$1200,18,FALSE)),"")</f>
        <v/>
      </c>
    </row>
    <row r="839" spans="1:17">
      <c r="A839" t="str">
        <f>IFERROR(VLOOKUP('Xlookup set'!$S839,'Xlookup set'!$A$1:$R$1200,2,FALSE),"")</f>
        <v/>
      </c>
      <c r="B839" t="str">
        <f>IF(I839&lt;&gt;"",ドッグキャリー!$I$2,"")</f>
        <v/>
      </c>
      <c r="C839" t="str">
        <f t="shared" si="28"/>
        <v/>
      </c>
      <c r="D839" t="str">
        <f t="shared" si="29"/>
        <v/>
      </c>
      <c r="E839" t="str">
        <f>IFERROR(IF(VLOOKUP('Xlookup set'!$S839,'Xlookup set'!$A$1:$R$1200,6,FALSE)=0,"",VLOOKUP('Xlookup set'!$S839,'Xlookup set'!$A$1:$R$1200,6,FALSE)),"")</f>
        <v/>
      </c>
      <c r="F839" t="str">
        <f t="array" aca="1" ref="F839" ca="1">IFERROR(F(VLOOKUP('Xlookup set'!$S839,'Xlookup set'!$A$1:$R$1200,7,FALSE)=0,"",VLOOKUP('Xlookup set'!$S839,'Xlookup set'!$A$1:$R$1200,7,FALSE)),"")</f>
        <v/>
      </c>
      <c r="G839" t="str">
        <f>IFERROR(IF(VLOOKUP('Xlookup set'!$S839,'Xlookup set'!$A$1:$R$1200,8,FALSE)=0,"",VLOOKUP('Xlookup set'!$S839,'Xlookup set'!$A$1:$R$1200,8,FALSE)),"")</f>
        <v/>
      </c>
      <c r="H839" s="89" t="str">
        <f>IFERROR(IF(VLOOKUP('Xlookup set'!$S839,'Xlookup set'!$A$1:$R$1200,9,FALSE)=0,"",VLOOKUP('Xlookup set'!$S839,'Xlookup set'!$A$1:$R$1200,9,FALSE)),"")</f>
        <v/>
      </c>
      <c r="I839" t="str">
        <f>IFERROR(IF(VLOOKUP('Xlookup set'!$S839,'Xlookup set'!$A$1:$R$1200,10,FALSE)=0,"",VLOOKUP('Xlookup set'!$S839,'Xlookup set'!$A$1:$R$1200,10,FALSE)),"")</f>
        <v/>
      </c>
      <c r="J839" t="str">
        <f>IFERROR(IF(VLOOKUP('Xlookup set'!$S839,'Xlookup set'!$A$1:$R$1200,11,FALSE)=0,"",VLOOKUP('Xlookup set'!$S839,'Xlookup set'!$A$1:$R$1200,11,FALSE)),"")</f>
        <v/>
      </c>
      <c r="K839" t="str">
        <f>IFERROR(IF(VLOOKUP('Xlookup set'!$S839,'Xlookup set'!$A$1:$R$1200,12,FALSE)=0,"",VLOOKUP('Xlookup set'!$S839,'Xlookup set'!$A$1:$R$1200,12,FALSE)),"")</f>
        <v/>
      </c>
      <c r="L839" t="str">
        <f>IFERROR(IF(VLOOKUP('Xlookup set'!$S839,'Xlookup set'!$A$1:$R$1200,13,FALSE)=0,"",VLOOKUP('Xlookup set'!$S839,'Xlookup set'!$A$1:$R$1200,13,FALSE)),"")</f>
        <v/>
      </c>
      <c r="M839" t="str">
        <f>IFERROR(IF(VLOOKUP('Xlookup set'!$S839,'Xlookup set'!$A$1:$R$1200,14,FALSE)=0,"",VLOOKUP('Xlookup set'!$S839,'Xlookup set'!$A$1:$R$1200,14,FALSE)),"")</f>
        <v/>
      </c>
      <c r="N839" t="str">
        <f>IFERROR(IF(VLOOKUP('Xlookup set'!$S839,'Xlookup set'!$A$1:$R$1200,15,FALSE)=0,"",VLOOKUP('Xlookup set'!$S839,'Xlookup set'!$A$1:$R$1200,15,FALSE)),"")</f>
        <v/>
      </c>
      <c r="O839" t="str">
        <f>IFERROR(IF(VLOOKUP('Xlookup set'!$S839,'Xlookup set'!$A$1:$R$1200,16,FALSE)=0,"",VLOOKUP('Xlookup set'!$S839,'Xlookup set'!$A$1:$R$1200,16,FALSE)),"")</f>
        <v/>
      </c>
      <c r="P839" t="str">
        <f t="array" aca="1" ref="P839" ca="1">IFERROR(Y2IF(VLOOKUP('Xlookup set'!$S839,'Xlookup set'!$A$1:$R$1200,17,FALSE)=0,"",VLOOKUP('Xlookup set'!$S839,'Xlookup set'!$A$1:$R$1200,17,FALSE)),"")</f>
        <v/>
      </c>
      <c r="Q839" t="str">
        <f>IFERROR(IF(VLOOKUP('Xlookup set'!$S839,'Xlookup set'!$A$1:$R$1200,18,FALSE)=0,"",VLOOKUP('Xlookup set'!$S839,'Xlookup set'!$A$1:$R$1200,18,FALSE)),"")</f>
        <v/>
      </c>
    </row>
    <row r="840" spans="1:17">
      <c r="A840" t="str">
        <f>IFERROR(VLOOKUP('Xlookup set'!$S840,'Xlookup set'!$A$1:$R$1200,2,FALSE),"")</f>
        <v/>
      </c>
      <c r="B840" t="str">
        <f>IF(I840&lt;&gt;"",ドッグキャリー!$I$2,"")</f>
        <v/>
      </c>
      <c r="C840" t="str">
        <f t="shared" si="28"/>
        <v/>
      </c>
      <c r="D840" t="str">
        <f t="shared" si="29"/>
        <v/>
      </c>
      <c r="E840" t="str">
        <f>IFERROR(IF(VLOOKUP('Xlookup set'!$S840,'Xlookup set'!$A$1:$R$1200,6,FALSE)=0,"",VLOOKUP('Xlookup set'!$S840,'Xlookup set'!$A$1:$R$1200,6,FALSE)),"")</f>
        <v/>
      </c>
      <c r="F840" t="str">
        <f t="array" aca="1" ref="F840" ca="1">IFERROR(F(VLOOKUP('Xlookup set'!$S840,'Xlookup set'!$A$1:$R$1200,7,FALSE)=0,"",VLOOKUP('Xlookup set'!$S840,'Xlookup set'!$A$1:$R$1200,7,FALSE)),"")</f>
        <v/>
      </c>
      <c r="G840" t="str">
        <f>IFERROR(IF(VLOOKUP('Xlookup set'!$S840,'Xlookup set'!$A$1:$R$1200,8,FALSE)=0,"",VLOOKUP('Xlookup set'!$S840,'Xlookup set'!$A$1:$R$1200,8,FALSE)),"")</f>
        <v/>
      </c>
      <c r="H840" s="89" t="str">
        <f>IFERROR(IF(VLOOKUP('Xlookup set'!$S840,'Xlookup set'!$A$1:$R$1200,9,FALSE)=0,"",VLOOKUP('Xlookup set'!$S840,'Xlookup set'!$A$1:$R$1200,9,FALSE)),"")</f>
        <v/>
      </c>
      <c r="I840" t="str">
        <f>IFERROR(IF(VLOOKUP('Xlookup set'!$S840,'Xlookup set'!$A$1:$R$1200,10,FALSE)=0,"",VLOOKUP('Xlookup set'!$S840,'Xlookup set'!$A$1:$R$1200,10,FALSE)),"")</f>
        <v/>
      </c>
      <c r="J840" t="str">
        <f>IFERROR(IF(VLOOKUP('Xlookup set'!$S840,'Xlookup set'!$A$1:$R$1200,11,FALSE)=0,"",VLOOKUP('Xlookup set'!$S840,'Xlookup set'!$A$1:$R$1200,11,FALSE)),"")</f>
        <v/>
      </c>
      <c r="K840" t="str">
        <f>IFERROR(IF(VLOOKUP('Xlookup set'!$S840,'Xlookup set'!$A$1:$R$1200,12,FALSE)=0,"",VLOOKUP('Xlookup set'!$S840,'Xlookup set'!$A$1:$R$1200,12,FALSE)),"")</f>
        <v/>
      </c>
      <c r="L840" t="str">
        <f>IFERROR(IF(VLOOKUP('Xlookup set'!$S840,'Xlookup set'!$A$1:$R$1200,13,FALSE)=0,"",VLOOKUP('Xlookup set'!$S840,'Xlookup set'!$A$1:$R$1200,13,FALSE)),"")</f>
        <v/>
      </c>
      <c r="M840" t="str">
        <f>IFERROR(IF(VLOOKUP('Xlookup set'!$S840,'Xlookup set'!$A$1:$R$1200,14,FALSE)=0,"",VLOOKUP('Xlookup set'!$S840,'Xlookup set'!$A$1:$R$1200,14,FALSE)),"")</f>
        <v/>
      </c>
      <c r="N840" t="str">
        <f>IFERROR(IF(VLOOKUP('Xlookup set'!$S840,'Xlookup set'!$A$1:$R$1200,15,FALSE)=0,"",VLOOKUP('Xlookup set'!$S840,'Xlookup set'!$A$1:$R$1200,15,FALSE)),"")</f>
        <v/>
      </c>
      <c r="O840" t="str">
        <f>IFERROR(IF(VLOOKUP('Xlookup set'!$S840,'Xlookup set'!$A$1:$R$1200,16,FALSE)=0,"",VLOOKUP('Xlookup set'!$S840,'Xlookup set'!$A$1:$R$1200,16,FALSE)),"")</f>
        <v/>
      </c>
      <c r="P840" t="str">
        <f t="array" aca="1" ref="P840" ca="1">IFERROR(Y2IF(VLOOKUP('Xlookup set'!$S840,'Xlookup set'!$A$1:$R$1200,17,FALSE)=0,"",VLOOKUP('Xlookup set'!$S840,'Xlookup set'!$A$1:$R$1200,17,FALSE)),"")</f>
        <v/>
      </c>
      <c r="Q840" t="str">
        <f>IFERROR(IF(VLOOKUP('Xlookup set'!$S840,'Xlookup set'!$A$1:$R$1200,18,FALSE)=0,"",VLOOKUP('Xlookup set'!$S840,'Xlookup set'!$A$1:$R$1200,18,FALSE)),"")</f>
        <v/>
      </c>
    </row>
    <row r="841" spans="1:17">
      <c r="A841" t="str">
        <f>IFERROR(VLOOKUP('Xlookup set'!$S841,'Xlookup set'!$A$1:$R$1200,2,FALSE),"")</f>
        <v/>
      </c>
      <c r="B841" t="str">
        <f>IF(I841&lt;&gt;"",ドッグキャリー!$I$2,"")</f>
        <v/>
      </c>
      <c r="C841" t="str">
        <f t="shared" si="28"/>
        <v/>
      </c>
      <c r="D841" t="str">
        <f t="shared" si="29"/>
        <v/>
      </c>
      <c r="E841" t="str">
        <f>IFERROR(IF(VLOOKUP('Xlookup set'!$S841,'Xlookup set'!$A$1:$R$1200,6,FALSE)=0,"",VLOOKUP('Xlookup set'!$S841,'Xlookup set'!$A$1:$R$1200,6,FALSE)),"")</f>
        <v/>
      </c>
      <c r="F841" t="str">
        <f t="array" aca="1" ref="F841" ca="1">IFERROR(F(VLOOKUP('Xlookup set'!$S841,'Xlookup set'!$A$1:$R$1200,7,FALSE)=0,"",VLOOKUP('Xlookup set'!$S841,'Xlookup set'!$A$1:$R$1200,7,FALSE)),"")</f>
        <v/>
      </c>
      <c r="G841" t="str">
        <f>IFERROR(IF(VLOOKUP('Xlookup set'!$S841,'Xlookup set'!$A$1:$R$1200,8,FALSE)=0,"",VLOOKUP('Xlookup set'!$S841,'Xlookup set'!$A$1:$R$1200,8,FALSE)),"")</f>
        <v/>
      </c>
      <c r="H841" s="89" t="str">
        <f>IFERROR(IF(VLOOKUP('Xlookup set'!$S841,'Xlookup set'!$A$1:$R$1200,9,FALSE)=0,"",VLOOKUP('Xlookup set'!$S841,'Xlookup set'!$A$1:$R$1200,9,FALSE)),"")</f>
        <v/>
      </c>
      <c r="I841" t="str">
        <f>IFERROR(IF(VLOOKUP('Xlookup set'!$S841,'Xlookup set'!$A$1:$R$1200,10,FALSE)=0,"",VLOOKUP('Xlookup set'!$S841,'Xlookup set'!$A$1:$R$1200,10,FALSE)),"")</f>
        <v/>
      </c>
      <c r="J841" t="str">
        <f>IFERROR(IF(VLOOKUP('Xlookup set'!$S841,'Xlookup set'!$A$1:$R$1200,11,FALSE)=0,"",VLOOKUP('Xlookup set'!$S841,'Xlookup set'!$A$1:$R$1200,11,FALSE)),"")</f>
        <v/>
      </c>
      <c r="K841" t="str">
        <f>IFERROR(IF(VLOOKUP('Xlookup set'!$S841,'Xlookup set'!$A$1:$R$1200,12,FALSE)=0,"",VLOOKUP('Xlookup set'!$S841,'Xlookup set'!$A$1:$R$1200,12,FALSE)),"")</f>
        <v/>
      </c>
      <c r="L841" t="str">
        <f>IFERROR(IF(VLOOKUP('Xlookup set'!$S841,'Xlookup set'!$A$1:$R$1200,13,FALSE)=0,"",VLOOKUP('Xlookup set'!$S841,'Xlookup set'!$A$1:$R$1200,13,FALSE)),"")</f>
        <v/>
      </c>
      <c r="M841" t="str">
        <f>IFERROR(IF(VLOOKUP('Xlookup set'!$S841,'Xlookup set'!$A$1:$R$1200,14,FALSE)=0,"",VLOOKUP('Xlookup set'!$S841,'Xlookup set'!$A$1:$R$1200,14,FALSE)),"")</f>
        <v/>
      </c>
      <c r="N841" t="str">
        <f>IFERROR(IF(VLOOKUP('Xlookup set'!$S841,'Xlookup set'!$A$1:$R$1200,15,FALSE)=0,"",VLOOKUP('Xlookup set'!$S841,'Xlookup set'!$A$1:$R$1200,15,FALSE)),"")</f>
        <v/>
      </c>
      <c r="O841" t="str">
        <f>IFERROR(IF(VLOOKUP('Xlookup set'!$S841,'Xlookup set'!$A$1:$R$1200,16,FALSE)=0,"",VLOOKUP('Xlookup set'!$S841,'Xlookup set'!$A$1:$R$1200,16,FALSE)),"")</f>
        <v/>
      </c>
      <c r="P841" t="str">
        <f t="array" aca="1" ref="P841" ca="1">IFERROR(Y2IF(VLOOKUP('Xlookup set'!$S841,'Xlookup set'!$A$1:$R$1200,17,FALSE)=0,"",VLOOKUP('Xlookup set'!$S841,'Xlookup set'!$A$1:$R$1200,17,FALSE)),"")</f>
        <v/>
      </c>
      <c r="Q841" t="str">
        <f>IFERROR(IF(VLOOKUP('Xlookup set'!$S841,'Xlookup set'!$A$1:$R$1200,18,FALSE)=0,"",VLOOKUP('Xlookup set'!$S841,'Xlookup set'!$A$1:$R$1200,18,FALSE)),"")</f>
        <v/>
      </c>
    </row>
    <row r="842" spans="1:17">
      <c r="A842" t="str">
        <f>IFERROR(VLOOKUP('Xlookup set'!$S842,'Xlookup set'!$A$1:$R$1200,2,FALSE),"")</f>
        <v/>
      </c>
      <c r="B842" t="str">
        <f>IF(I842&lt;&gt;"",ドッグキャリー!$I$2,"")</f>
        <v/>
      </c>
      <c r="C842" t="str">
        <f t="shared" si="28"/>
        <v/>
      </c>
      <c r="D842" t="str">
        <f t="shared" si="29"/>
        <v/>
      </c>
      <c r="E842" t="str">
        <f>IFERROR(IF(VLOOKUP('Xlookup set'!$S842,'Xlookup set'!$A$1:$R$1200,6,FALSE)=0,"",VLOOKUP('Xlookup set'!$S842,'Xlookup set'!$A$1:$R$1200,6,FALSE)),"")</f>
        <v/>
      </c>
      <c r="F842" t="str">
        <f t="array" aca="1" ref="F842" ca="1">IFERROR(F(VLOOKUP('Xlookup set'!$S842,'Xlookup set'!$A$1:$R$1200,7,FALSE)=0,"",VLOOKUP('Xlookup set'!$S842,'Xlookup set'!$A$1:$R$1200,7,FALSE)),"")</f>
        <v/>
      </c>
      <c r="G842" t="str">
        <f>IFERROR(IF(VLOOKUP('Xlookup set'!$S842,'Xlookup set'!$A$1:$R$1200,8,FALSE)=0,"",VLOOKUP('Xlookup set'!$S842,'Xlookup set'!$A$1:$R$1200,8,FALSE)),"")</f>
        <v/>
      </c>
      <c r="H842" s="89" t="str">
        <f>IFERROR(IF(VLOOKUP('Xlookup set'!$S842,'Xlookup set'!$A$1:$R$1200,9,FALSE)=0,"",VLOOKUP('Xlookup set'!$S842,'Xlookup set'!$A$1:$R$1200,9,FALSE)),"")</f>
        <v/>
      </c>
      <c r="I842" t="str">
        <f>IFERROR(IF(VLOOKUP('Xlookup set'!$S842,'Xlookup set'!$A$1:$R$1200,10,FALSE)=0,"",VLOOKUP('Xlookup set'!$S842,'Xlookup set'!$A$1:$R$1200,10,FALSE)),"")</f>
        <v/>
      </c>
      <c r="J842" t="str">
        <f>IFERROR(IF(VLOOKUP('Xlookup set'!$S842,'Xlookup set'!$A$1:$R$1200,11,FALSE)=0,"",VLOOKUP('Xlookup set'!$S842,'Xlookup set'!$A$1:$R$1200,11,FALSE)),"")</f>
        <v/>
      </c>
      <c r="K842" t="str">
        <f>IFERROR(IF(VLOOKUP('Xlookup set'!$S842,'Xlookup set'!$A$1:$R$1200,12,FALSE)=0,"",VLOOKUP('Xlookup set'!$S842,'Xlookup set'!$A$1:$R$1200,12,FALSE)),"")</f>
        <v/>
      </c>
      <c r="L842" t="str">
        <f>IFERROR(IF(VLOOKUP('Xlookup set'!$S842,'Xlookup set'!$A$1:$R$1200,13,FALSE)=0,"",VLOOKUP('Xlookup set'!$S842,'Xlookup set'!$A$1:$R$1200,13,FALSE)),"")</f>
        <v/>
      </c>
      <c r="M842" t="str">
        <f>IFERROR(IF(VLOOKUP('Xlookup set'!$S842,'Xlookup set'!$A$1:$R$1200,14,FALSE)=0,"",VLOOKUP('Xlookup set'!$S842,'Xlookup set'!$A$1:$R$1200,14,FALSE)),"")</f>
        <v/>
      </c>
      <c r="N842" t="str">
        <f>IFERROR(IF(VLOOKUP('Xlookup set'!$S842,'Xlookup set'!$A$1:$R$1200,15,FALSE)=0,"",VLOOKUP('Xlookup set'!$S842,'Xlookup set'!$A$1:$R$1200,15,FALSE)),"")</f>
        <v/>
      </c>
      <c r="O842" t="str">
        <f>IFERROR(IF(VLOOKUP('Xlookup set'!$S842,'Xlookup set'!$A$1:$R$1200,16,FALSE)=0,"",VLOOKUP('Xlookup set'!$S842,'Xlookup set'!$A$1:$R$1200,16,FALSE)),"")</f>
        <v/>
      </c>
      <c r="P842" t="str">
        <f t="array" aca="1" ref="P842" ca="1">IFERROR(Y2IF(VLOOKUP('Xlookup set'!$S842,'Xlookup set'!$A$1:$R$1200,17,FALSE)=0,"",VLOOKUP('Xlookup set'!$S842,'Xlookup set'!$A$1:$R$1200,17,FALSE)),"")</f>
        <v/>
      </c>
      <c r="Q842" t="str">
        <f>IFERROR(IF(VLOOKUP('Xlookup set'!$S842,'Xlookup set'!$A$1:$R$1200,18,FALSE)=0,"",VLOOKUP('Xlookup set'!$S842,'Xlookup set'!$A$1:$R$1200,18,FALSE)),"")</f>
        <v/>
      </c>
    </row>
    <row r="843" spans="1:17">
      <c r="A843" t="str">
        <f>IFERROR(VLOOKUP('Xlookup set'!$S843,'Xlookup set'!$A$1:$R$1200,2,FALSE),"")</f>
        <v/>
      </c>
      <c r="B843" t="str">
        <f>IF(I843&lt;&gt;"",ドッグキャリー!$I$2,"")</f>
        <v/>
      </c>
      <c r="C843" t="str">
        <f t="shared" si="28"/>
        <v/>
      </c>
      <c r="D843" t="str">
        <f t="shared" si="29"/>
        <v/>
      </c>
      <c r="E843" t="str">
        <f>IFERROR(IF(VLOOKUP('Xlookup set'!$S843,'Xlookup set'!$A$1:$R$1200,6,FALSE)=0,"",VLOOKUP('Xlookup set'!$S843,'Xlookup set'!$A$1:$R$1200,6,FALSE)),"")</f>
        <v/>
      </c>
      <c r="F843" t="str">
        <f t="array" aca="1" ref="F843" ca="1">IFERROR(F(VLOOKUP('Xlookup set'!$S843,'Xlookup set'!$A$1:$R$1200,7,FALSE)=0,"",VLOOKUP('Xlookup set'!$S843,'Xlookup set'!$A$1:$R$1200,7,FALSE)),"")</f>
        <v/>
      </c>
      <c r="G843" t="str">
        <f>IFERROR(IF(VLOOKUP('Xlookup set'!$S843,'Xlookup set'!$A$1:$R$1200,8,FALSE)=0,"",VLOOKUP('Xlookup set'!$S843,'Xlookup set'!$A$1:$R$1200,8,FALSE)),"")</f>
        <v/>
      </c>
      <c r="H843" s="89" t="str">
        <f>IFERROR(IF(VLOOKUP('Xlookup set'!$S843,'Xlookup set'!$A$1:$R$1200,9,FALSE)=0,"",VLOOKUP('Xlookup set'!$S843,'Xlookup set'!$A$1:$R$1200,9,FALSE)),"")</f>
        <v/>
      </c>
      <c r="I843" t="str">
        <f>IFERROR(IF(VLOOKUP('Xlookup set'!$S843,'Xlookup set'!$A$1:$R$1200,10,FALSE)=0,"",VLOOKUP('Xlookup set'!$S843,'Xlookup set'!$A$1:$R$1200,10,FALSE)),"")</f>
        <v/>
      </c>
      <c r="J843" t="str">
        <f>IFERROR(IF(VLOOKUP('Xlookup set'!$S843,'Xlookup set'!$A$1:$R$1200,11,FALSE)=0,"",VLOOKUP('Xlookup set'!$S843,'Xlookup set'!$A$1:$R$1200,11,FALSE)),"")</f>
        <v/>
      </c>
      <c r="K843" t="str">
        <f>IFERROR(IF(VLOOKUP('Xlookup set'!$S843,'Xlookup set'!$A$1:$R$1200,12,FALSE)=0,"",VLOOKUP('Xlookup set'!$S843,'Xlookup set'!$A$1:$R$1200,12,FALSE)),"")</f>
        <v/>
      </c>
      <c r="L843" t="str">
        <f>IFERROR(IF(VLOOKUP('Xlookup set'!$S843,'Xlookup set'!$A$1:$R$1200,13,FALSE)=0,"",VLOOKUP('Xlookup set'!$S843,'Xlookup set'!$A$1:$R$1200,13,FALSE)),"")</f>
        <v/>
      </c>
      <c r="M843" t="str">
        <f>IFERROR(IF(VLOOKUP('Xlookup set'!$S843,'Xlookup set'!$A$1:$R$1200,14,FALSE)=0,"",VLOOKUP('Xlookup set'!$S843,'Xlookup set'!$A$1:$R$1200,14,FALSE)),"")</f>
        <v/>
      </c>
      <c r="N843" t="str">
        <f>IFERROR(IF(VLOOKUP('Xlookup set'!$S843,'Xlookup set'!$A$1:$R$1200,15,FALSE)=0,"",VLOOKUP('Xlookup set'!$S843,'Xlookup set'!$A$1:$R$1200,15,FALSE)),"")</f>
        <v/>
      </c>
      <c r="O843" t="str">
        <f>IFERROR(IF(VLOOKUP('Xlookup set'!$S843,'Xlookup set'!$A$1:$R$1200,16,FALSE)=0,"",VLOOKUP('Xlookup set'!$S843,'Xlookup set'!$A$1:$R$1200,16,FALSE)),"")</f>
        <v/>
      </c>
      <c r="P843" t="str">
        <f t="array" aca="1" ref="P843" ca="1">IFERROR(Y2IF(VLOOKUP('Xlookup set'!$S843,'Xlookup set'!$A$1:$R$1200,17,FALSE)=0,"",VLOOKUP('Xlookup set'!$S843,'Xlookup set'!$A$1:$R$1200,17,FALSE)),"")</f>
        <v/>
      </c>
      <c r="Q843" t="str">
        <f>IFERROR(IF(VLOOKUP('Xlookup set'!$S843,'Xlookup set'!$A$1:$R$1200,18,FALSE)=0,"",VLOOKUP('Xlookup set'!$S843,'Xlookup set'!$A$1:$R$1200,18,FALSE)),"")</f>
        <v/>
      </c>
    </row>
    <row r="844" spans="1:17">
      <c r="A844" t="str">
        <f>IFERROR(VLOOKUP('Xlookup set'!$S844,'Xlookup set'!$A$1:$R$1200,2,FALSE),"")</f>
        <v/>
      </c>
      <c r="B844" t="str">
        <f>IF(I844&lt;&gt;"",ドッグキャリー!$I$2,"")</f>
        <v/>
      </c>
      <c r="C844" t="str">
        <f t="shared" si="28"/>
        <v/>
      </c>
      <c r="D844" t="str">
        <f t="shared" si="29"/>
        <v/>
      </c>
      <c r="E844" t="str">
        <f>IFERROR(IF(VLOOKUP('Xlookup set'!$S844,'Xlookup set'!$A$1:$R$1200,6,FALSE)=0,"",VLOOKUP('Xlookup set'!$S844,'Xlookup set'!$A$1:$R$1200,6,FALSE)),"")</f>
        <v/>
      </c>
      <c r="F844" t="str">
        <f t="array" aca="1" ref="F844" ca="1">IFERROR(F(VLOOKUP('Xlookup set'!$S844,'Xlookup set'!$A$1:$R$1200,7,FALSE)=0,"",VLOOKUP('Xlookup set'!$S844,'Xlookup set'!$A$1:$R$1200,7,FALSE)),"")</f>
        <v/>
      </c>
      <c r="G844" t="str">
        <f>IFERROR(IF(VLOOKUP('Xlookup set'!$S844,'Xlookup set'!$A$1:$R$1200,8,FALSE)=0,"",VLOOKUP('Xlookup set'!$S844,'Xlookup set'!$A$1:$R$1200,8,FALSE)),"")</f>
        <v/>
      </c>
      <c r="H844" s="89" t="str">
        <f>IFERROR(IF(VLOOKUP('Xlookup set'!$S844,'Xlookup set'!$A$1:$R$1200,9,FALSE)=0,"",VLOOKUP('Xlookup set'!$S844,'Xlookup set'!$A$1:$R$1200,9,FALSE)),"")</f>
        <v/>
      </c>
      <c r="I844" t="str">
        <f>IFERROR(IF(VLOOKUP('Xlookup set'!$S844,'Xlookup set'!$A$1:$R$1200,10,FALSE)=0,"",VLOOKUP('Xlookup set'!$S844,'Xlookup set'!$A$1:$R$1200,10,FALSE)),"")</f>
        <v/>
      </c>
      <c r="J844" t="str">
        <f>IFERROR(IF(VLOOKUP('Xlookup set'!$S844,'Xlookup set'!$A$1:$R$1200,11,FALSE)=0,"",VLOOKUP('Xlookup set'!$S844,'Xlookup set'!$A$1:$R$1200,11,FALSE)),"")</f>
        <v/>
      </c>
      <c r="K844" t="str">
        <f>IFERROR(IF(VLOOKUP('Xlookup set'!$S844,'Xlookup set'!$A$1:$R$1200,12,FALSE)=0,"",VLOOKUP('Xlookup set'!$S844,'Xlookup set'!$A$1:$R$1200,12,FALSE)),"")</f>
        <v/>
      </c>
      <c r="L844" t="str">
        <f>IFERROR(IF(VLOOKUP('Xlookup set'!$S844,'Xlookup set'!$A$1:$R$1200,13,FALSE)=0,"",VLOOKUP('Xlookup set'!$S844,'Xlookup set'!$A$1:$R$1200,13,FALSE)),"")</f>
        <v/>
      </c>
      <c r="M844" t="str">
        <f>IFERROR(IF(VLOOKUP('Xlookup set'!$S844,'Xlookup set'!$A$1:$R$1200,14,FALSE)=0,"",VLOOKUP('Xlookup set'!$S844,'Xlookup set'!$A$1:$R$1200,14,FALSE)),"")</f>
        <v/>
      </c>
      <c r="N844" t="str">
        <f>IFERROR(IF(VLOOKUP('Xlookup set'!$S844,'Xlookup set'!$A$1:$R$1200,15,FALSE)=0,"",VLOOKUP('Xlookup set'!$S844,'Xlookup set'!$A$1:$R$1200,15,FALSE)),"")</f>
        <v/>
      </c>
      <c r="O844" t="str">
        <f>IFERROR(IF(VLOOKUP('Xlookup set'!$S844,'Xlookup set'!$A$1:$R$1200,16,FALSE)=0,"",VLOOKUP('Xlookup set'!$S844,'Xlookup set'!$A$1:$R$1200,16,FALSE)),"")</f>
        <v/>
      </c>
      <c r="P844" t="str">
        <f t="array" aca="1" ref="P844" ca="1">IFERROR(Y2IF(VLOOKUP('Xlookup set'!$S844,'Xlookup set'!$A$1:$R$1200,17,FALSE)=0,"",VLOOKUP('Xlookup set'!$S844,'Xlookup set'!$A$1:$R$1200,17,FALSE)),"")</f>
        <v/>
      </c>
      <c r="Q844" t="str">
        <f>IFERROR(IF(VLOOKUP('Xlookup set'!$S844,'Xlookup set'!$A$1:$R$1200,18,FALSE)=0,"",VLOOKUP('Xlookup set'!$S844,'Xlookup set'!$A$1:$R$1200,18,FALSE)),"")</f>
        <v/>
      </c>
    </row>
    <row r="845" spans="1:17">
      <c r="A845" t="str">
        <f>IFERROR(VLOOKUP('Xlookup set'!$S845,'Xlookup set'!$A$1:$R$1200,2,FALSE),"")</f>
        <v/>
      </c>
      <c r="B845" t="str">
        <f>IF(I845&lt;&gt;"",ドッグキャリー!$I$2,"")</f>
        <v/>
      </c>
      <c r="C845" t="str">
        <f t="shared" si="28"/>
        <v/>
      </c>
      <c r="D845" t="str">
        <f t="shared" si="29"/>
        <v/>
      </c>
      <c r="E845" t="str">
        <f>IFERROR(IF(VLOOKUP('Xlookup set'!$S845,'Xlookup set'!$A$1:$R$1200,6,FALSE)=0,"",VLOOKUP('Xlookup set'!$S845,'Xlookup set'!$A$1:$R$1200,6,FALSE)),"")</f>
        <v/>
      </c>
      <c r="F845" t="str">
        <f t="array" aca="1" ref="F845" ca="1">IFERROR(F(VLOOKUP('Xlookup set'!$S845,'Xlookup set'!$A$1:$R$1200,7,FALSE)=0,"",VLOOKUP('Xlookup set'!$S845,'Xlookup set'!$A$1:$R$1200,7,FALSE)),"")</f>
        <v/>
      </c>
      <c r="G845" t="str">
        <f>IFERROR(IF(VLOOKUP('Xlookup set'!$S845,'Xlookup set'!$A$1:$R$1200,8,FALSE)=0,"",VLOOKUP('Xlookup set'!$S845,'Xlookup set'!$A$1:$R$1200,8,FALSE)),"")</f>
        <v/>
      </c>
      <c r="H845" s="89" t="str">
        <f>IFERROR(IF(VLOOKUP('Xlookup set'!$S845,'Xlookup set'!$A$1:$R$1200,9,FALSE)=0,"",VLOOKUP('Xlookup set'!$S845,'Xlookup set'!$A$1:$R$1200,9,FALSE)),"")</f>
        <v/>
      </c>
      <c r="I845" t="str">
        <f>IFERROR(IF(VLOOKUP('Xlookup set'!$S845,'Xlookup set'!$A$1:$R$1200,10,FALSE)=0,"",VLOOKUP('Xlookup set'!$S845,'Xlookup set'!$A$1:$R$1200,10,FALSE)),"")</f>
        <v/>
      </c>
      <c r="J845" t="str">
        <f>IFERROR(IF(VLOOKUP('Xlookup set'!$S845,'Xlookup set'!$A$1:$R$1200,11,FALSE)=0,"",VLOOKUP('Xlookup set'!$S845,'Xlookup set'!$A$1:$R$1200,11,FALSE)),"")</f>
        <v/>
      </c>
      <c r="K845" t="str">
        <f>IFERROR(IF(VLOOKUP('Xlookup set'!$S845,'Xlookup set'!$A$1:$R$1200,12,FALSE)=0,"",VLOOKUP('Xlookup set'!$S845,'Xlookup set'!$A$1:$R$1200,12,FALSE)),"")</f>
        <v/>
      </c>
      <c r="L845" t="str">
        <f>IFERROR(IF(VLOOKUP('Xlookup set'!$S845,'Xlookup set'!$A$1:$R$1200,13,FALSE)=0,"",VLOOKUP('Xlookup set'!$S845,'Xlookup set'!$A$1:$R$1200,13,FALSE)),"")</f>
        <v/>
      </c>
      <c r="M845" t="str">
        <f>IFERROR(IF(VLOOKUP('Xlookup set'!$S845,'Xlookup set'!$A$1:$R$1200,14,FALSE)=0,"",VLOOKUP('Xlookup set'!$S845,'Xlookup set'!$A$1:$R$1200,14,FALSE)),"")</f>
        <v/>
      </c>
      <c r="N845" t="str">
        <f>IFERROR(IF(VLOOKUP('Xlookup set'!$S845,'Xlookup set'!$A$1:$R$1200,15,FALSE)=0,"",VLOOKUP('Xlookup set'!$S845,'Xlookup set'!$A$1:$R$1200,15,FALSE)),"")</f>
        <v/>
      </c>
      <c r="O845" t="str">
        <f>IFERROR(IF(VLOOKUP('Xlookup set'!$S845,'Xlookup set'!$A$1:$R$1200,16,FALSE)=0,"",VLOOKUP('Xlookup set'!$S845,'Xlookup set'!$A$1:$R$1200,16,FALSE)),"")</f>
        <v/>
      </c>
      <c r="P845" t="str">
        <f t="array" aca="1" ref="P845" ca="1">IFERROR(Y2IF(VLOOKUP('Xlookup set'!$S845,'Xlookup set'!$A$1:$R$1200,17,FALSE)=0,"",VLOOKUP('Xlookup set'!$S845,'Xlookup set'!$A$1:$R$1200,17,FALSE)),"")</f>
        <v/>
      </c>
      <c r="Q845" t="str">
        <f>IFERROR(IF(VLOOKUP('Xlookup set'!$S845,'Xlookup set'!$A$1:$R$1200,18,FALSE)=0,"",VLOOKUP('Xlookup set'!$S845,'Xlookup set'!$A$1:$R$1200,18,FALSE)),"")</f>
        <v/>
      </c>
    </row>
    <row r="846" spans="1:17">
      <c r="A846" t="str">
        <f>IFERROR(VLOOKUP('Xlookup set'!$S846,'Xlookup set'!$A$1:$R$1200,2,FALSE),"")</f>
        <v/>
      </c>
      <c r="B846" t="str">
        <f>IF(I846&lt;&gt;"",ドッグキャリー!$I$2,"")</f>
        <v/>
      </c>
      <c r="C846" t="str">
        <f t="shared" si="28"/>
        <v/>
      </c>
      <c r="D846" t="str">
        <f t="shared" si="29"/>
        <v/>
      </c>
      <c r="E846" t="str">
        <f>IFERROR(IF(VLOOKUP('Xlookup set'!$S846,'Xlookup set'!$A$1:$R$1200,6,FALSE)=0,"",VLOOKUP('Xlookup set'!$S846,'Xlookup set'!$A$1:$R$1200,6,FALSE)),"")</f>
        <v/>
      </c>
      <c r="F846" t="str">
        <f t="array" aca="1" ref="F846" ca="1">IFERROR(F(VLOOKUP('Xlookup set'!$S846,'Xlookup set'!$A$1:$R$1200,7,FALSE)=0,"",VLOOKUP('Xlookup set'!$S846,'Xlookup set'!$A$1:$R$1200,7,FALSE)),"")</f>
        <v/>
      </c>
      <c r="G846" t="str">
        <f>IFERROR(IF(VLOOKUP('Xlookup set'!$S846,'Xlookup set'!$A$1:$R$1200,8,FALSE)=0,"",VLOOKUP('Xlookup set'!$S846,'Xlookup set'!$A$1:$R$1200,8,FALSE)),"")</f>
        <v/>
      </c>
      <c r="H846" s="89" t="str">
        <f>IFERROR(IF(VLOOKUP('Xlookup set'!$S846,'Xlookup set'!$A$1:$R$1200,9,FALSE)=0,"",VLOOKUP('Xlookup set'!$S846,'Xlookup set'!$A$1:$R$1200,9,FALSE)),"")</f>
        <v/>
      </c>
      <c r="I846" t="str">
        <f>IFERROR(IF(VLOOKUP('Xlookup set'!$S846,'Xlookup set'!$A$1:$R$1200,10,FALSE)=0,"",VLOOKUP('Xlookup set'!$S846,'Xlookup set'!$A$1:$R$1200,10,FALSE)),"")</f>
        <v/>
      </c>
      <c r="J846" t="str">
        <f>IFERROR(IF(VLOOKUP('Xlookup set'!$S846,'Xlookup set'!$A$1:$R$1200,11,FALSE)=0,"",VLOOKUP('Xlookup set'!$S846,'Xlookup set'!$A$1:$R$1200,11,FALSE)),"")</f>
        <v/>
      </c>
      <c r="K846" t="str">
        <f>IFERROR(IF(VLOOKUP('Xlookup set'!$S846,'Xlookup set'!$A$1:$R$1200,12,FALSE)=0,"",VLOOKUP('Xlookup set'!$S846,'Xlookup set'!$A$1:$R$1200,12,FALSE)),"")</f>
        <v/>
      </c>
      <c r="L846" t="str">
        <f>IFERROR(IF(VLOOKUP('Xlookup set'!$S846,'Xlookup set'!$A$1:$R$1200,13,FALSE)=0,"",VLOOKUP('Xlookup set'!$S846,'Xlookup set'!$A$1:$R$1200,13,FALSE)),"")</f>
        <v/>
      </c>
      <c r="M846" t="str">
        <f>IFERROR(IF(VLOOKUP('Xlookup set'!$S846,'Xlookup set'!$A$1:$R$1200,14,FALSE)=0,"",VLOOKUP('Xlookup set'!$S846,'Xlookup set'!$A$1:$R$1200,14,FALSE)),"")</f>
        <v/>
      </c>
      <c r="N846" t="str">
        <f>IFERROR(IF(VLOOKUP('Xlookup set'!$S846,'Xlookup set'!$A$1:$R$1200,15,FALSE)=0,"",VLOOKUP('Xlookup set'!$S846,'Xlookup set'!$A$1:$R$1200,15,FALSE)),"")</f>
        <v/>
      </c>
      <c r="O846" t="str">
        <f>IFERROR(IF(VLOOKUP('Xlookup set'!$S846,'Xlookup set'!$A$1:$R$1200,16,FALSE)=0,"",VLOOKUP('Xlookup set'!$S846,'Xlookup set'!$A$1:$R$1200,16,FALSE)),"")</f>
        <v/>
      </c>
      <c r="P846" t="str">
        <f t="array" aca="1" ref="P846" ca="1">IFERROR(Y2IF(VLOOKUP('Xlookup set'!$S846,'Xlookup set'!$A$1:$R$1200,17,FALSE)=0,"",VLOOKUP('Xlookup set'!$S846,'Xlookup set'!$A$1:$R$1200,17,FALSE)),"")</f>
        <v/>
      </c>
      <c r="Q846" t="str">
        <f>IFERROR(IF(VLOOKUP('Xlookup set'!$S846,'Xlookup set'!$A$1:$R$1200,18,FALSE)=0,"",VLOOKUP('Xlookup set'!$S846,'Xlookup set'!$A$1:$R$1200,18,FALSE)),"")</f>
        <v/>
      </c>
    </row>
    <row r="847" spans="1:17">
      <c r="A847" t="str">
        <f>IFERROR(VLOOKUP('Xlookup set'!$S847,'Xlookup set'!$A$1:$R$1200,2,FALSE),"")</f>
        <v/>
      </c>
      <c r="B847" t="str">
        <f>IF(I847&lt;&gt;"",ドッグキャリー!$I$2,"")</f>
        <v/>
      </c>
      <c r="C847" t="str">
        <f t="shared" si="28"/>
        <v/>
      </c>
      <c r="D847" t="str">
        <f t="shared" si="29"/>
        <v/>
      </c>
      <c r="E847" t="str">
        <f>IFERROR(IF(VLOOKUP('Xlookup set'!$S847,'Xlookup set'!$A$1:$R$1200,6,FALSE)=0,"",VLOOKUP('Xlookup set'!$S847,'Xlookup set'!$A$1:$R$1200,6,FALSE)),"")</f>
        <v/>
      </c>
      <c r="F847" t="str">
        <f t="array" aca="1" ref="F847" ca="1">IFERROR(F(VLOOKUP('Xlookup set'!$S847,'Xlookup set'!$A$1:$R$1200,7,FALSE)=0,"",VLOOKUP('Xlookup set'!$S847,'Xlookup set'!$A$1:$R$1200,7,FALSE)),"")</f>
        <v/>
      </c>
      <c r="G847" t="str">
        <f>IFERROR(IF(VLOOKUP('Xlookup set'!$S847,'Xlookup set'!$A$1:$R$1200,8,FALSE)=0,"",VLOOKUP('Xlookup set'!$S847,'Xlookup set'!$A$1:$R$1200,8,FALSE)),"")</f>
        <v/>
      </c>
      <c r="H847" s="89" t="str">
        <f>IFERROR(IF(VLOOKUP('Xlookup set'!$S847,'Xlookup set'!$A$1:$R$1200,9,FALSE)=0,"",VLOOKUP('Xlookup set'!$S847,'Xlookup set'!$A$1:$R$1200,9,FALSE)),"")</f>
        <v/>
      </c>
      <c r="I847" t="str">
        <f>IFERROR(IF(VLOOKUP('Xlookup set'!$S847,'Xlookup set'!$A$1:$R$1200,10,FALSE)=0,"",VLOOKUP('Xlookup set'!$S847,'Xlookup set'!$A$1:$R$1200,10,FALSE)),"")</f>
        <v/>
      </c>
      <c r="J847" t="str">
        <f>IFERROR(IF(VLOOKUP('Xlookup set'!$S847,'Xlookup set'!$A$1:$R$1200,11,FALSE)=0,"",VLOOKUP('Xlookup set'!$S847,'Xlookup set'!$A$1:$R$1200,11,FALSE)),"")</f>
        <v/>
      </c>
      <c r="K847" t="str">
        <f>IFERROR(IF(VLOOKUP('Xlookup set'!$S847,'Xlookup set'!$A$1:$R$1200,12,FALSE)=0,"",VLOOKUP('Xlookup set'!$S847,'Xlookup set'!$A$1:$R$1200,12,FALSE)),"")</f>
        <v/>
      </c>
      <c r="L847" t="str">
        <f>IFERROR(IF(VLOOKUP('Xlookup set'!$S847,'Xlookup set'!$A$1:$R$1200,13,FALSE)=0,"",VLOOKUP('Xlookup set'!$S847,'Xlookup set'!$A$1:$R$1200,13,FALSE)),"")</f>
        <v/>
      </c>
      <c r="M847" t="str">
        <f>IFERROR(IF(VLOOKUP('Xlookup set'!$S847,'Xlookup set'!$A$1:$R$1200,14,FALSE)=0,"",VLOOKUP('Xlookup set'!$S847,'Xlookup set'!$A$1:$R$1200,14,FALSE)),"")</f>
        <v/>
      </c>
      <c r="N847" t="str">
        <f>IFERROR(IF(VLOOKUP('Xlookup set'!$S847,'Xlookup set'!$A$1:$R$1200,15,FALSE)=0,"",VLOOKUP('Xlookup set'!$S847,'Xlookup set'!$A$1:$R$1200,15,FALSE)),"")</f>
        <v/>
      </c>
      <c r="O847" t="str">
        <f>IFERROR(IF(VLOOKUP('Xlookup set'!$S847,'Xlookup set'!$A$1:$R$1200,16,FALSE)=0,"",VLOOKUP('Xlookup set'!$S847,'Xlookup set'!$A$1:$R$1200,16,FALSE)),"")</f>
        <v/>
      </c>
      <c r="P847" t="str">
        <f t="array" aca="1" ref="P847" ca="1">IFERROR(Y2IF(VLOOKUP('Xlookup set'!$S847,'Xlookup set'!$A$1:$R$1200,17,FALSE)=0,"",VLOOKUP('Xlookup set'!$S847,'Xlookup set'!$A$1:$R$1200,17,FALSE)),"")</f>
        <v/>
      </c>
      <c r="Q847" t="str">
        <f>IFERROR(IF(VLOOKUP('Xlookup set'!$S847,'Xlookup set'!$A$1:$R$1200,18,FALSE)=0,"",VLOOKUP('Xlookup set'!$S847,'Xlookup set'!$A$1:$R$1200,18,FALSE)),"")</f>
        <v/>
      </c>
    </row>
    <row r="848" spans="1:17">
      <c r="A848" t="str">
        <f>IFERROR(VLOOKUP('Xlookup set'!$S848,'Xlookup set'!$A$1:$R$1200,2,FALSE),"")</f>
        <v/>
      </c>
      <c r="B848" t="str">
        <f>IF(I848&lt;&gt;"",ドッグキャリー!$I$2,"")</f>
        <v/>
      </c>
      <c r="C848" t="str">
        <f t="shared" si="28"/>
        <v/>
      </c>
      <c r="D848" t="str">
        <f t="shared" si="29"/>
        <v/>
      </c>
      <c r="E848" t="str">
        <f>IFERROR(IF(VLOOKUP('Xlookup set'!$S848,'Xlookup set'!$A$1:$R$1200,6,FALSE)=0,"",VLOOKUP('Xlookup set'!$S848,'Xlookup set'!$A$1:$R$1200,6,FALSE)),"")</f>
        <v/>
      </c>
      <c r="F848" t="str">
        <f t="array" aca="1" ref="F848" ca="1">IFERROR(F(VLOOKUP('Xlookup set'!$S848,'Xlookup set'!$A$1:$R$1200,7,FALSE)=0,"",VLOOKUP('Xlookup set'!$S848,'Xlookup set'!$A$1:$R$1200,7,FALSE)),"")</f>
        <v/>
      </c>
      <c r="G848" t="str">
        <f>IFERROR(IF(VLOOKUP('Xlookup set'!$S848,'Xlookup set'!$A$1:$R$1200,8,FALSE)=0,"",VLOOKUP('Xlookup set'!$S848,'Xlookup set'!$A$1:$R$1200,8,FALSE)),"")</f>
        <v/>
      </c>
      <c r="H848" s="89" t="str">
        <f>IFERROR(IF(VLOOKUP('Xlookup set'!$S848,'Xlookup set'!$A$1:$R$1200,9,FALSE)=0,"",VLOOKUP('Xlookup set'!$S848,'Xlookup set'!$A$1:$R$1200,9,FALSE)),"")</f>
        <v/>
      </c>
      <c r="I848" t="str">
        <f>IFERROR(IF(VLOOKUP('Xlookup set'!$S848,'Xlookup set'!$A$1:$R$1200,10,FALSE)=0,"",VLOOKUP('Xlookup set'!$S848,'Xlookup set'!$A$1:$R$1200,10,FALSE)),"")</f>
        <v/>
      </c>
      <c r="J848" t="str">
        <f>IFERROR(IF(VLOOKUP('Xlookup set'!$S848,'Xlookup set'!$A$1:$R$1200,11,FALSE)=0,"",VLOOKUP('Xlookup set'!$S848,'Xlookup set'!$A$1:$R$1200,11,FALSE)),"")</f>
        <v/>
      </c>
      <c r="K848" t="str">
        <f>IFERROR(IF(VLOOKUP('Xlookup set'!$S848,'Xlookup set'!$A$1:$R$1200,12,FALSE)=0,"",VLOOKUP('Xlookup set'!$S848,'Xlookup set'!$A$1:$R$1200,12,FALSE)),"")</f>
        <v/>
      </c>
      <c r="L848" t="str">
        <f>IFERROR(IF(VLOOKUP('Xlookup set'!$S848,'Xlookup set'!$A$1:$R$1200,13,FALSE)=0,"",VLOOKUP('Xlookup set'!$S848,'Xlookup set'!$A$1:$R$1200,13,FALSE)),"")</f>
        <v/>
      </c>
      <c r="M848" t="str">
        <f>IFERROR(IF(VLOOKUP('Xlookup set'!$S848,'Xlookup set'!$A$1:$R$1200,14,FALSE)=0,"",VLOOKUP('Xlookup set'!$S848,'Xlookup set'!$A$1:$R$1200,14,FALSE)),"")</f>
        <v/>
      </c>
      <c r="N848" t="str">
        <f>IFERROR(IF(VLOOKUP('Xlookup set'!$S848,'Xlookup set'!$A$1:$R$1200,15,FALSE)=0,"",VLOOKUP('Xlookup set'!$S848,'Xlookup set'!$A$1:$R$1200,15,FALSE)),"")</f>
        <v/>
      </c>
      <c r="O848" t="str">
        <f>IFERROR(IF(VLOOKUP('Xlookup set'!$S848,'Xlookup set'!$A$1:$R$1200,16,FALSE)=0,"",VLOOKUP('Xlookup set'!$S848,'Xlookup set'!$A$1:$R$1200,16,FALSE)),"")</f>
        <v/>
      </c>
      <c r="P848" t="str">
        <f t="array" aca="1" ref="P848" ca="1">IFERROR(Y2IF(VLOOKUP('Xlookup set'!$S848,'Xlookup set'!$A$1:$R$1200,17,FALSE)=0,"",VLOOKUP('Xlookup set'!$S848,'Xlookup set'!$A$1:$R$1200,17,FALSE)),"")</f>
        <v/>
      </c>
      <c r="Q848" t="str">
        <f>IFERROR(IF(VLOOKUP('Xlookup set'!$S848,'Xlookup set'!$A$1:$R$1200,18,FALSE)=0,"",VLOOKUP('Xlookup set'!$S848,'Xlookup set'!$A$1:$R$1200,18,FALSE)),"")</f>
        <v/>
      </c>
    </row>
    <row r="849" spans="1:17">
      <c r="A849" t="str">
        <f>IFERROR(VLOOKUP('Xlookup set'!$S849,'Xlookup set'!$A$1:$R$1200,2,FALSE),"")</f>
        <v/>
      </c>
      <c r="B849" t="str">
        <f>IF(I849&lt;&gt;"",ドッグキャリー!$I$2,"")</f>
        <v/>
      </c>
      <c r="C849" t="str">
        <f t="shared" si="28"/>
        <v/>
      </c>
      <c r="D849" t="str">
        <f t="shared" si="29"/>
        <v/>
      </c>
      <c r="E849" t="str">
        <f>IFERROR(IF(VLOOKUP('Xlookup set'!$S849,'Xlookup set'!$A$1:$R$1200,6,FALSE)=0,"",VLOOKUP('Xlookup set'!$S849,'Xlookup set'!$A$1:$R$1200,6,FALSE)),"")</f>
        <v/>
      </c>
      <c r="F849" t="str">
        <f t="array" aca="1" ref="F849" ca="1">IFERROR(F(VLOOKUP('Xlookup set'!$S849,'Xlookup set'!$A$1:$R$1200,7,FALSE)=0,"",VLOOKUP('Xlookup set'!$S849,'Xlookup set'!$A$1:$R$1200,7,FALSE)),"")</f>
        <v/>
      </c>
      <c r="G849" t="str">
        <f>IFERROR(IF(VLOOKUP('Xlookup set'!$S849,'Xlookup set'!$A$1:$R$1200,8,FALSE)=0,"",VLOOKUP('Xlookup set'!$S849,'Xlookup set'!$A$1:$R$1200,8,FALSE)),"")</f>
        <v/>
      </c>
      <c r="H849" s="89" t="str">
        <f>IFERROR(IF(VLOOKUP('Xlookup set'!$S849,'Xlookup set'!$A$1:$R$1200,9,FALSE)=0,"",VLOOKUP('Xlookup set'!$S849,'Xlookup set'!$A$1:$R$1200,9,FALSE)),"")</f>
        <v/>
      </c>
      <c r="I849" t="str">
        <f>IFERROR(IF(VLOOKUP('Xlookup set'!$S849,'Xlookup set'!$A$1:$R$1200,10,FALSE)=0,"",VLOOKUP('Xlookup set'!$S849,'Xlookup set'!$A$1:$R$1200,10,FALSE)),"")</f>
        <v/>
      </c>
      <c r="J849" t="str">
        <f>IFERROR(IF(VLOOKUP('Xlookup set'!$S849,'Xlookup set'!$A$1:$R$1200,11,FALSE)=0,"",VLOOKUP('Xlookup set'!$S849,'Xlookup set'!$A$1:$R$1200,11,FALSE)),"")</f>
        <v/>
      </c>
      <c r="K849" t="str">
        <f>IFERROR(IF(VLOOKUP('Xlookup set'!$S849,'Xlookup set'!$A$1:$R$1200,12,FALSE)=0,"",VLOOKUP('Xlookup set'!$S849,'Xlookup set'!$A$1:$R$1200,12,FALSE)),"")</f>
        <v/>
      </c>
      <c r="L849" t="str">
        <f>IFERROR(IF(VLOOKUP('Xlookup set'!$S849,'Xlookup set'!$A$1:$R$1200,13,FALSE)=0,"",VLOOKUP('Xlookup set'!$S849,'Xlookup set'!$A$1:$R$1200,13,FALSE)),"")</f>
        <v/>
      </c>
      <c r="M849" t="str">
        <f>IFERROR(IF(VLOOKUP('Xlookup set'!$S849,'Xlookup set'!$A$1:$R$1200,14,FALSE)=0,"",VLOOKUP('Xlookup set'!$S849,'Xlookup set'!$A$1:$R$1200,14,FALSE)),"")</f>
        <v/>
      </c>
      <c r="N849" t="str">
        <f>IFERROR(IF(VLOOKUP('Xlookup set'!$S849,'Xlookup set'!$A$1:$R$1200,15,FALSE)=0,"",VLOOKUP('Xlookup set'!$S849,'Xlookup set'!$A$1:$R$1200,15,FALSE)),"")</f>
        <v/>
      </c>
      <c r="O849" t="str">
        <f>IFERROR(IF(VLOOKUP('Xlookup set'!$S849,'Xlookup set'!$A$1:$R$1200,16,FALSE)=0,"",VLOOKUP('Xlookup set'!$S849,'Xlookup set'!$A$1:$R$1200,16,FALSE)),"")</f>
        <v/>
      </c>
      <c r="P849" t="str">
        <f t="array" aca="1" ref="P849" ca="1">IFERROR(Y2IF(VLOOKUP('Xlookup set'!$S849,'Xlookup set'!$A$1:$R$1200,17,FALSE)=0,"",VLOOKUP('Xlookup set'!$S849,'Xlookup set'!$A$1:$R$1200,17,FALSE)),"")</f>
        <v/>
      </c>
      <c r="Q849" t="str">
        <f>IFERROR(IF(VLOOKUP('Xlookup set'!$S849,'Xlookup set'!$A$1:$R$1200,18,FALSE)=0,"",VLOOKUP('Xlookup set'!$S849,'Xlookup set'!$A$1:$R$1200,18,FALSE)),"")</f>
        <v/>
      </c>
    </row>
    <row r="850" spans="1:17">
      <c r="A850" t="str">
        <f>IFERROR(VLOOKUP('Xlookup set'!$S850,'Xlookup set'!$A$1:$R$1200,2,FALSE),"")</f>
        <v/>
      </c>
      <c r="B850" t="str">
        <f>IF(I850&lt;&gt;"",ドッグキャリー!$I$2,"")</f>
        <v/>
      </c>
      <c r="C850" t="str">
        <f t="shared" si="28"/>
        <v/>
      </c>
      <c r="D850" t="str">
        <f t="shared" si="29"/>
        <v/>
      </c>
      <c r="E850" t="str">
        <f>IFERROR(IF(VLOOKUP('Xlookup set'!$S850,'Xlookup set'!$A$1:$R$1200,6,FALSE)=0,"",VLOOKUP('Xlookup set'!$S850,'Xlookup set'!$A$1:$R$1200,6,FALSE)),"")</f>
        <v/>
      </c>
      <c r="F850" t="str">
        <f t="array" aca="1" ref="F850" ca="1">IFERROR(F(VLOOKUP('Xlookup set'!$S850,'Xlookup set'!$A$1:$R$1200,7,FALSE)=0,"",VLOOKUP('Xlookup set'!$S850,'Xlookup set'!$A$1:$R$1200,7,FALSE)),"")</f>
        <v/>
      </c>
      <c r="G850" t="str">
        <f>IFERROR(IF(VLOOKUP('Xlookup set'!$S850,'Xlookup set'!$A$1:$R$1200,8,FALSE)=0,"",VLOOKUP('Xlookup set'!$S850,'Xlookup set'!$A$1:$R$1200,8,FALSE)),"")</f>
        <v/>
      </c>
      <c r="H850" s="89" t="str">
        <f>IFERROR(IF(VLOOKUP('Xlookup set'!$S850,'Xlookup set'!$A$1:$R$1200,9,FALSE)=0,"",VLOOKUP('Xlookup set'!$S850,'Xlookup set'!$A$1:$R$1200,9,FALSE)),"")</f>
        <v/>
      </c>
      <c r="I850" t="str">
        <f>IFERROR(IF(VLOOKUP('Xlookup set'!$S850,'Xlookup set'!$A$1:$R$1200,10,FALSE)=0,"",VLOOKUP('Xlookup set'!$S850,'Xlookup set'!$A$1:$R$1200,10,FALSE)),"")</f>
        <v/>
      </c>
      <c r="J850" t="str">
        <f>IFERROR(IF(VLOOKUP('Xlookup set'!$S850,'Xlookup set'!$A$1:$R$1200,11,FALSE)=0,"",VLOOKUP('Xlookup set'!$S850,'Xlookup set'!$A$1:$R$1200,11,FALSE)),"")</f>
        <v/>
      </c>
      <c r="K850" t="str">
        <f>IFERROR(IF(VLOOKUP('Xlookup set'!$S850,'Xlookup set'!$A$1:$R$1200,12,FALSE)=0,"",VLOOKUP('Xlookup set'!$S850,'Xlookup set'!$A$1:$R$1200,12,FALSE)),"")</f>
        <v/>
      </c>
      <c r="L850" t="str">
        <f>IFERROR(IF(VLOOKUP('Xlookup set'!$S850,'Xlookup set'!$A$1:$R$1200,13,FALSE)=0,"",VLOOKUP('Xlookup set'!$S850,'Xlookup set'!$A$1:$R$1200,13,FALSE)),"")</f>
        <v/>
      </c>
      <c r="M850" t="str">
        <f>IFERROR(IF(VLOOKUP('Xlookup set'!$S850,'Xlookup set'!$A$1:$R$1200,14,FALSE)=0,"",VLOOKUP('Xlookup set'!$S850,'Xlookup set'!$A$1:$R$1200,14,FALSE)),"")</f>
        <v/>
      </c>
      <c r="N850" t="str">
        <f>IFERROR(IF(VLOOKUP('Xlookup set'!$S850,'Xlookup set'!$A$1:$R$1200,15,FALSE)=0,"",VLOOKUP('Xlookup set'!$S850,'Xlookup set'!$A$1:$R$1200,15,FALSE)),"")</f>
        <v/>
      </c>
      <c r="O850" t="str">
        <f>IFERROR(IF(VLOOKUP('Xlookup set'!$S850,'Xlookup set'!$A$1:$R$1200,16,FALSE)=0,"",VLOOKUP('Xlookup set'!$S850,'Xlookup set'!$A$1:$R$1200,16,FALSE)),"")</f>
        <v/>
      </c>
      <c r="P850" t="str">
        <f t="array" aca="1" ref="P850" ca="1">IFERROR(Y2IF(VLOOKUP('Xlookup set'!$S850,'Xlookup set'!$A$1:$R$1200,17,FALSE)=0,"",VLOOKUP('Xlookup set'!$S850,'Xlookup set'!$A$1:$R$1200,17,FALSE)),"")</f>
        <v/>
      </c>
      <c r="Q850" t="str">
        <f>IFERROR(IF(VLOOKUP('Xlookup set'!$S850,'Xlookup set'!$A$1:$R$1200,18,FALSE)=0,"",VLOOKUP('Xlookup set'!$S850,'Xlookup set'!$A$1:$R$1200,18,FALSE)),"")</f>
        <v/>
      </c>
    </row>
    <row r="851" spans="1:17">
      <c r="A851" t="str">
        <f>IFERROR(VLOOKUP('Xlookup set'!$S851,'Xlookup set'!$A$1:$R$1200,2,FALSE),"")</f>
        <v/>
      </c>
      <c r="B851" t="str">
        <f>IF(I851&lt;&gt;"",ドッグキャリー!$I$2,"")</f>
        <v/>
      </c>
      <c r="C851" t="str">
        <f t="shared" si="28"/>
        <v/>
      </c>
      <c r="D851" t="str">
        <f t="shared" si="29"/>
        <v/>
      </c>
      <c r="E851" t="str">
        <f>IFERROR(IF(VLOOKUP('Xlookup set'!$S851,'Xlookup set'!$A$1:$R$1200,6,FALSE)=0,"",VLOOKUP('Xlookup set'!$S851,'Xlookup set'!$A$1:$R$1200,6,FALSE)),"")</f>
        <v/>
      </c>
      <c r="F851" t="str">
        <f t="array" aca="1" ref="F851" ca="1">IFERROR(F(VLOOKUP('Xlookup set'!$S851,'Xlookup set'!$A$1:$R$1200,7,FALSE)=0,"",VLOOKUP('Xlookup set'!$S851,'Xlookup set'!$A$1:$R$1200,7,FALSE)),"")</f>
        <v/>
      </c>
      <c r="G851" t="str">
        <f>IFERROR(IF(VLOOKUP('Xlookup set'!$S851,'Xlookup set'!$A$1:$R$1200,8,FALSE)=0,"",VLOOKUP('Xlookup set'!$S851,'Xlookup set'!$A$1:$R$1200,8,FALSE)),"")</f>
        <v/>
      </c>
      <c r="H851" s="89" t="str">
        <f>IFERROR(IF(VLOOKUP('Xlookup set'!$S851,'Xlookup set'!$A$1:$R$1200,9,FALSE)=0,"",VLOOKUP('Xlookup set'!$S851,'Xlookup set'!$A$1:$R$1200,9,FALSE)),"")</f>
        <v/>
      </c>
      <c r="I851" t="str">
        <f>IFERROR(IF(VLOOKUP('Xlookup set'!$S851,'Xlookup set'!$A$1:$R$1200,10,FALSE)=0,"",VLOOKUP('Xlookup set'!$S851,'Xlookup set'!$A$1:$R$1200,10,FALSE)),"")</f>
        <v/>
      </c>
      <c r="J851" t="str">
        <f>IFERROR(IF(VLOOKUP('Xlookup set'!$S851,'Xlookup set'!$A$1:$R$1200,11,FALSE)=0,"",VLOOKUP('Xlookup set'!$S851,'Xlookup set'!$A$1:$R$1200,11,FALSE)),"")</f>
        <v/>
      </c>
      <c r="K851" t="str">
        <f>IFERROR(IF(VLOOKUP('Xlookup set'!$S851,'Xlookup set'!$A$1:$R$1200,12,FALSE)=0,"",VLOOKUP('Xlookup set'!$S851,'Xlookup set'!$A$1:$R$1200,12,FALSE)),"")</f>
        <v/>
      </c>
      <c r="L851" t="str">
        <f>IFERROR(IF(VLOOKUP('Xlookup set'!$S851,'Xlookup set'!$A$1:$R$1200,13,FALSE)=0,"",VLOOKUP('Xlookup set'!$S851,'Xlookup set'!$A$1:$R$1200,13,FALSE)),"")</f>
        <v/>
      </c>
      <c r="M851" t="str">
        <f>IFERROR(IF(VLOOKUP('Xlookup set'!$S851,'Xlookup set'!$A$1:$R$1200,14,FALSE)=0,"",VLOOKUP('Xlookup set'!$S851,'Xlookup set'!$A$1:$R$1200,14,FALSE)),"")</f>
        <v/>
      </c>
      <c r="N851" t="str">
        <f>IFERROR(IF(VLOOKUP('Xlookup set'!$S851,'Xlookup set'!$A$1:$R$1200,15,FALSE)=0,"",VLOOKUP('Xlookup set'!$S851,'Xlookup set'!$A$1:$R$1200,15,FALSE)),"")</f>
        <v/>
      </c>
      <c r="O851" t="str">
        <f>IFERROR(IF(VLOOKUP('Xlookup set'!$S851,'Xlookup set'!$A$1:$R$1200,16,FALSE)=0,"",VLOOKUP('Xlookup set'!$S851,'Xlookup set'!$A$1:$R$1200,16,FALSE)),"")</f>
        <v/>
      </c>
      <c r="P851" t="str">
        <f t="array" aca="1" ref="P851" ca="1">IFERROR(Y2IF(VLOOKUP('Xlookup set'!$S851,'Xlookup set'!$A$1:$R$1200,17,FALSE)=0,"",VLOOKUP('Xlookup set'!$S851,'Xlookup set'!$A$1:$R$1200,17,FALSE)),"")</f>
        <v/>
      </c>
      <c r="Q851" t="str">
        <f>IFERROR(IF(VLOOKUP('Xlookup set'!$S851,'Xlookup set'!$A$1:$R$1200,18,FALSE)=0,"",VLOOKUP('Xlookup set'!$S851,'Xlookup set'!$A$1:$R$1200,18,FALSE)),"")</f>
        <v/>
      </c>
    </row>
    <row r="852" spans="1:17">
      <c r="A852" t="str">
        <f>IFERROR(VLOOKUP('Xlookup set'!$S852,'Xlookup set'!$A$1:$R$1200,2,FALSE),"")</f>
        <v/>
      </c>
      <c r="B852" t="str">
        <f>IF(I852&lt;&gt;"",ドッグキャリー!$I$2,"")</f>
        <v/>
      </c>
      <c r="C852" t="str">
        <f t="shared" si="28"/>
        <v/>
      </c>
      <c r="D852" t="str">
        <f t="shared" si="29"/>
        <v/>
      </c>
      <c r="E852" t="str">
        <f>IFERROR(IF(VLOOKUP('Xlookup set'!$S852,'Xlookup set'!$A$1:$R$1200,6,FALSE)=0,"",VLOOKUP('Xlookup set'!$S852,'Xlookup set'!$A$1:$R$1200,6,FALSE)),"")</f>
        <v/>
      </c>
      <c r="F852" t="str">
        <f t="array" aca="1" ref="F852" ca="1">IFERROR(F(VLOOKUP('Xlookup set'!$S852,'Xlookup set'!$A$1:$R$1200,7,FALSE)=0,"",VLOOKUP('Xlookup set'!$S852,'Xlookup set'!$A$1:$R$1200,7,FALSE)),"")</f>
        <v/>
      </c>
      <c r="G852" t="str">
        <f>IFERROR(IF(VLOOKUP('Xlookup set'!$S852,'Xlookup set'!$A$1:$R$1200,8,FALSE)=0,"",VLOOKUP('Xlookup set'!$S852,'Xlookup set'!$A$1:$R$1200,8,FALSE)),"")</f>
        <v/>
      </c>
      <c r="H852" s="89" t="str">
        <f>IFERROR(IF(VLOOKUP('Xlookup set'!$S852,'Xlookup set'!$A$1:$R$1200,9,FALSE)=0,"",VLOOKUP('Xlookup set'!$S852,'Xlookup set'!$A$1:$R$1200,9,FALSE)),"")</f>
        <v/>
      </c>
      <c r="I852" t="str">
        <f>IFERROR(IF(VLOOKUP('Xlookup set'!$S852,'Xlookup set'!$A$1:$R$1200,10,FALSE)=0,"",VLOOKUP('Xlookup set'!$S852,'Xlookup set'!$A$1:$R$1200,10,FALSE)),"")</f>
        <v/>
      </c>
      <c r="J852" t="str">
        <f>IFERROR(IF(VLOOKUP('Xlookup set'!$S852,'Xlookup set'!$A$1:$R$1200,11,FALSE)=0,"",VLOOKUP('Xlookup set'!$S852,'Xlookup set'!$A$1:$R$1200,11,FALSE)),"")</f>
        <v/>
      </c>
      <c r="K852" t="str">
        <f>IFERROR(IF(VLOOKUP('Xlookup set'!$S852,'Xlookup set'!$A$1:$R$1200,12,FALSE)=0,"",VLOOKUP('Xlookup set'!$S852,'Xlookup set'!$A$1:$R$1200,12,FALSE)),"")</f>
        <v/>
      </c>
      <c r="L852" t="str">
        <f>IFERROR(IF(VLOOKUP('Xlookup set'!$S852,'Xlookup set'!$A$1:$R$1200,13,FALSE)=0,"",VLOOKUP('Xlookup set'!$S852,'Xlookup set'!$A$1:$R$1200,13,FALSE)),"")</f>
        <v/>
      </c>
      <c r="M852" t="str">
        <f>IFERROR(IF(VLOOKUP('Xlookup set'!$S852,'Xlookup set'!$A$1:$R$1200,14,FALSE)=0,"",VLOOKUP('Xlookup set'!$S852,'Xlookup set'!$A$1:$R$1200,14,FALSE)),"")</f>
        <v/>
      </c>
      <c r="N852" t="str">
        <f>IFERROR(IF(VLOOKUP('Xlookup set'!$S852,'Xlookup set'!$A$1:$R$1200,15,FALSE)=0,"",VLOOKUP('Xlookup set'!$S852,'Xlookup set'!$A$1:$R$1200,15,FALSE)),"")</f>
        <v/>
      </c>
      <c r="O852" t="str">
        <f>IFERROR(IF(VLOOKUP('Xlookup set'!$S852,'Xlookup set'!$A$1:$R$1200,16,FALSE)=0,"",VLOOKUP('Xlookup set'!$S852,'Xlookup set'!$A$1:$R$1200,16,FALSE)),"")</f>
        <v/>
      </c>
      <c r="P852" t="str">
        <f t="array" aca="1" ref="P852" ca="1">IFERROR(Y2IF(VLOOKUP('Xlookup set'!$S852,'Xlookup set'!$A$1:$R$1200,17,FALSE)=0,"",VLOOKUP('Xlookup set'!$S852,'Xlookup set'!$A$1:$R$1200,17,FALSE)),"")</f>
        <v/>
      </c>
      <c r="Q852" t="str">
        <f>IFERROR(IF(VLOOKUP('Xlookup set'!$S852,'Xlookup set'!$A$1:$R$1200,18,FALSE)=0,"",VLOOKUP('Xlookup set'!$S852,'Xlookup set'!$A$1:$R$1200,18,FALSE)),"")</f>
        <v/>
      </c>
    </row>
    <row r="853" spans="1:17">
      <c r="A853" t="str">
        <f>IFERROR(VLOOKUP('Xlookup set'!$S853,'Xlookup set'!$A$1:$R$1200,2,FALSE),"")</f>
        <v/>
      </c>
      <c r="B853" t="str">
        <f>IF(I853&lt;&gt;"",ドッグキャリー!$I$2,"")</f>
        <v/>
      </c>
      <c r="C853" t="str">
        <f t="shared" si="28"/>
        <v/>
      </c>
      <c r="D853" t="str">
        <f t="shared" si="29"/>
        <v/>
      </c>
      <c r="E853" t="str">
        <f>IFERROR(IF(VLOOKUP('Xlookup set'!$S853,'Xlookup set'!$A$1:$R$1200,6,FALSE)=0,"",VLOOKUP('Xlookup set'!$S853,'Xlookup set'!$A$1:$R$1200,6,FALSE)),"")</f>
        <v/>
      </c>
      <c r="F853" t="str">
        <f t="array" aca="1" ref="F853" ca="1">IFERROR(F(VLOOKUP('Xlookup set'!$S853,'Xlookup set'!$A$1:$R$1200,7,FALSE)=0,"",VLOOKUP('Xlookup set'!$S853,'Xlookup set'!$A$1:$R$1200,7,FALSE)),"")</f>
        <v/>
      </c>
      <c r="G853" t="str">
        <f>IFERROR(IF(VLOOKUP('Xlookup set'!$S853,'Xlookup set'!$A$1:$R$1200,8,FALSE)=0,"",VLOOKUP('Xlookup set'!$S853,'Xlookup set'!$A$1:$R$1200,8,FALSE)),"")</f>
        <v/>
      </c>
      <c r="H853" s="89" t="str">
        <f>IFERROR(IF(VLOOKUP('Xlookup set'!$S853,'Xlookup set'!$A$1:$R$1200,9,FALSE)=0,"",VLOOKUP('Xlookup set'!$S853,'Xlookup set'!$A$1:$R$1200,9,FALSE)),"")</f>
        <v/>
      </c>
      <c r="I853" t="str">
        <f>IFERROR(IF(VLOOKUP('Xlookup set'!$S853,'Xlookup set'!$A$1:$R$1200,10,FALSE)=0,"",VLOOKUP('Xlookup set'!$S853,'Xlookup set'!$A$1:$R$1200,10,FALSE)),"")</f>
        <v/>
      </c>
      <c r="J853" t="str">
        <f>IFERROR(IF(VLOOKUP('Xlookup set'!$S853,'Xlookup set'!$A$1:$R$1200,11,FALSE)=0,"",VLOOKUP('Xlookup set'!$S853,'Xlookup set'!$A$1:$R$1200,11,FALSE)),"")</f>
        <v/>
      </c>
      <c r="K853" t="str">
        <f>IFERROR(IF(VLOOKUP('Xlookup set'!$S853,'Xlookup set'!$A$1:$R$1200,12,FALSE)=0,"",VLOOKUP('Xlookup set'!$S853,'Xlookup set'!$A$1:$R$1200,12,FALSE)),"")</f>
        <v/>
      </c>
      <c r="L853" t="str">
        <f>IFERROR(IF(VLOOKUP('Xlookup set'!$S853,'Xlookup set'!$A$1:$R$1200,13,FALSE)=0,"",VLOOKUP('Xlookup set'!$S853,'Xlookup set'!$A$1:$R$1200,13,FALSE)),"")</f>
        <v/>
      </c>
      <c r="M853" t="str">
        <f>IFERROR(IF(VLOOKUP('Xlookup set'!$S853,'Xlookup set'!$A$1:$R$1200,14,FALSE)=0,"",VLOOKUP('Xlookup set'!$S853,'Xlookup set'!$A$1:$R$1200,14,FALSE)),"")</f>
        <v/>
      </c>
      <c r="N853" t="str">
        <f>IFERROR(IF(VLOOKUP('Xlookup set'!$S853,'Xlookup set'!$A$1:$R$1200,15,FALSE)=0,"",VLOOKUP('Xlookup set'!$S853,'Xlookup set'!$A$1:$R$1200,15,FALSE)),"")</f>
        <v/>
      </c>
      <c r="O853" t="str">
        <f>IFERROR(IF(VLOOKUP('Xlookup set'!$S853,'Xlookup set'!$A$1:$R$1200,16,FALSE)=0,"",VLOOKUP('Xlookup set'!$S853,'Xlookup set'!$A$1:$R$1200,16,FALSE)),"")</f>
        <v/>
      </c>
      <c r="P853" t="str">
        <f t="array" aca="1" ref="P853" ca="1">IFERROR(Y2IF(VLOOKUP('Xlookup set'!$S853,'Xlookup set'!$A$1:$R$1200,17,FALSE)=0,"",VLOOKUP('Xlookup set'!$S853,'Xlookup set'!$A$1:$R$1200,17,FALSE)),"")</f>
        <v/>
      </c>
      <c r="Q853" t="str">
        <f>IFERROR(IF(VLOOKUP('Xlookup set'!$S853,'Xlookup set'!$A$1:$R$1200,18,FALSE)=0,"",VLOOKUP('Xlookup set'!$S853,'Xlookup set'!$A$1:$R$1200,18,FALSE)),"")</f>
        <v/>
      </c>
    </row>
    <row r="854" spans="1:17">
      <c r="A854" t="str">
        <f>IFERROR(VLOOKUP('Xlookup set'!$S854,'Xlookup set'!$A$1:$R$1200,2,FALSE),"")</f>
        <v/>
      </c>
      <c r="B854" t="str">
        <f>IF(I854&lt;&gt;"",ドッグキャリー!$I$2,"")</f>
        <v/>
      </c>
      <c r="C854" t="str">
        <f t="shared" si="28"/>
        <v/>
      </c>
      <c r="D854" t="str">
        <f t="shared" si="29"/>
        <v/>
      </c>
      <c r="E854" t="str">
        <f>IFERROR(IF(VLOOKUP('Xlookup set'!$S854,'Xlookup set'!$A$1:$R$1200,6,FALSE)=0,"",VLOOKUP('Xlookup set'!$S854,'Xlookup set'!$A$1:$R$1200,6,FALSE)),"")</f>
        <v/>
      </c>
      <c r="F854" t="str">
        <f t="array" aca="1" ref="F854" ca="1">IFERROR(F(VLOOKUP('Xlookup set'!$S854,'Xlookup set'!$A$1:$R$1200,7,FALSE)=0,"",VLOOKUP('Xlookup set'!$S854,'Xlookup set'!$A$1:$R$1200,7,FALSE)),"")</f>
        <v/>
      </c>
      <c r="G854" t="str">
        <f>IFERROR(IF(VLOOKUP('Xlookup set'!$S854,'Xlookup set'!$A$1:$R$1200,8,FALSE)=0,"",VLOOKUP('Xlookup set'!$S854,'Xlookup set'!$A$1:$R$1200,8,FALSE)),"")</f>
        <v/>
      </c>
      <c r="H854" s="89" t="str">
        <f>IFERROR(IF(VLOOKUP('Xlookup set'!$S854,'Xlookup set'!$A$1:$R$1200,9,FALSE)=0,"",VLOOKUP('Xlookup set'!$S854,'Xlookup set'!$A$1:$R$1200,9,FALSE)),"")</f>
        <v/>
      </c>
      <c r="I854" t="str">
        <f>IFERROR(IF(VLOOKUP('Xlookup set'!$S854,'Xlookup set'!$A$1:$R$1200,10,FALSE)=0,"",VLOOKUP('Xlookup set'!$S854,'Xlookup set'!$A$1:$R$1200,10,FALSE)),"")</f>
        <v/>
      </c>
      <c r="J854" t="str">
        <f>IFERROR(IF(VLOOKUP('Xlookup set'!$S854,'Xlookup set'!$A$1:$R$1200,11,FALSE)=0,"",VLOOKUP('Xlookup set'!$S854,'Xlookup set'!$A$1:$R$1200,11,FALSE)),"")</f>
        <v/>
      </c>
      <c r="K854" t="str">
        <f>IFERROR(IF(VLOOKUP('Xlookup set'!$S854,'Xlookup set'!$A$1:$R$1200,12,FALSE)=0,"",VLOOKUP('Xlookup set'!$S854,'Xlookup set'!$A$1:$R$1200,12,FALSE)),"")</f>
        <v/>
      </c>
      <c r="L854" t="str">
        <f>IFERROR(IF(VLOOKUP('Xlookup set'!$S854,'Xlookup set'!$A$1:$R$1200,13,FALSE)=0,"",VLOOKUP('Xlookup set'!$S854,'Xlookup set'!$A$1:$R$1200,13,FALSE)),"")</f>
        <v/>
      </c>
      <c r="M854" t="str">
        <f>IFERROR(IF(VLOOKUP('Xlookup set'!$S854,'Xlookup set'!$A$1:$R$1200,14,FALSE)=0,"",VLOOKUP('Xlookup set'!$S854,'Xlookup set'!$A$1:$R$1200,14,FALSE)),"")</f>
        <v/>
      </c>
      <c r="N854" t="str">
        <f>IFERROR(IF(VLOOKUP('Xlookup set'!$S854,'Xlookup set'!$A$1:$R$1200,15,FALSE)=0,"",VLOOKUP('Xlookup set'!$S854,'Xlookup set'!$A$1:$R$1200,15,FALSE)),"")</f>
        <v/>
      </c>
      <c r="O854" t="str">
        <f>IFERROR(IF(VLOOKUP('Xlookup set'!$S854,'Xlookup set'!$A$1:$R$1200,16,FALSE)=0,"",VLOOKUP('Xlookup set'!$S854,'Xlookup set'!$A$1:$R$1200,16,FALSE)),"")</f>
        <v/>
      </c>
      <c r="P854" t="str">
        <f t="array" aca="1" ref="P854" ca="1">IFERROR(Y2IF(VLOOKUP('Xlookup set'!$S854,'Xlookup set'!$A$1:$R$1200,17,FALSE)=0,"",VLOOKUP('Xlookup set'!$S854,'Xlookup set'!$A$1:$R$1200,17,FALSE)),"")</f>
        <v/>
      </c>
      <c r="Q854" t="str">
        <f>IFERROR(IF(VLOOKUP('Xlookup set'!$S854,'Xlookup set'!$A$1:$R$1200,18,FALSE)=0,"",VLOOKUP('Xlookup set'!$S854,'Xlookup set'!$A$1:$R$1200,18,FALSE)),"")</f>
        <v/>
      </c>
    </row>
    <row r="855" spans="1:17">
      <c r="A855" t="str">
        <f>IFERROR(VLOOKUP('Xlookup set'!$S855,'Xlookup set'!$A$1:$R$1200,2,FALSE),"")</f>
        <v/>
      </c>
      <c r="B855" t="str">
        <f>IF(I855&lt;&gt;"",ドッグキャリー!$I$2,"")</f>
        <v/>
      </c>
      <c r="C855" t="str">
        <f t="shared" si="28"/>
        <v/>
      </c>
      <c r="D855" t="str">
        <f t="shared" si="29"/>
        <v/>
      </c>
      <c r="E855" t="str">
        <f>IFERROR(IF(VLOOKUP('Xlookup set'!$S855,'Xlookup set'!$A$1:$R$1200,6,FALSE)=0,"",VLOOKUP('Xlookup set'!$S855,'Xlookup set'!$A$1:$R$1200,6,FALSE)),"")</f>
        <v/>
      </c>
      <c r="F855" t="str">
        <f t="array" aca="1" ref="F855" ca="1">IFERROR(F(VLOOKUP('Xlookup set'!$S855,'Xlookup set'!$A$1:$R$1200,7,FALSE)=0,"",VLOOKUP('Xlookup set'!$S855,'Xlookup set'!$A$1:$R$1200,7,FALSE)),"")</f>
        <v/>
      </c>
      <c r="G855" t="str">
        <f>IFERROR(IF(VLOOKUP('Xlookup set'!$S855,'Xlookup set'!$A$1:$R$1200,8,FALSE)=0,"",VLOOKUP('Xlookup set'!$S855,'Xlookup set'!$A$1:$R$1200,8,FALSE)),"")</f>
        <v/>
      </c>
      <c r="H855" s="89" t="str">
        <f>IFERROR(IF(VLOOKUP('Xlookup set'!$S855,'Xlookup set'!$A$1:$R$1200,9,FALSE)=0,"",VLOOKUP('Xlookup set'!$S855,'Xlookup set'!$A$1:$R$1200,9,FALSE)),"")</f>
        <v/>
      </c>
      <c r="I855" t="str">
        <f>IFERROR(IF(VLOOKUP('Xlookup set'!$S855,'Xlookup set'!$A$1:$R$1200,10,FALSE)=0,"",VLOOKUP('Xlookup set'!$S855,'Xlookup set'!$A$1:$R$1200,10,FALSE)),"")</f>
        <v/>
      </c>
      <c r="J855" t="str">
        <f>IFERROR(IF(VLOOKUP('Xlookup set'!$S855,'Xlookup set'!$A$1:$R$1200,11,FALSE)=0,"",VLOOKUP('Xlookup set'!$S855,'Xlookup set'!$A$1:$R$1200,11,FALSE)),"")</f>
        <v/>
      </c>
      <c r="K855" t="str">
        <f>IFERROR(IF(VLOOKUP('Xlookup set'!$S855,'Xlookup set'!$A$1:$R$1200,12,FALSE)=0,"",VLOOKUP('Xlookup set'!$S855,'Xlookup set'!$A$1:$R$1200,12,FALSE)),"")</f>
        <v/>
      </c>
      <c r="L855" t="str">
        <f>IFERROR(IF(VLOOKUP('Xlookup set'!$S855,'Xlookup set'!$A$1:$R$1200,13,FALSE)=0,"",VLOOKUP('Xlookup set'!$S855,'Xlookup set'!$A$1:$R$1200,13,FALSE)),"")</f>
        <v/>
      </c>
      <c r="M855" t="str">
        <f>IFERROR(IF(VLOOKUP('Xlookup set'!$S855,'Xlookup set'!$A$1:$R$1200,14,FALSE)=0,"",VLOOKUP('Xlookup set'!$S855,'Xlookup set'!$A$1:$R$1200,14,FALSE)),"")</f>
        <v/>
      </c>
      <c r="N855" t="str">
        <f>IFERROR(IF(VLOOKUP('Xlookup set'!$S855,'Xlookup set'!$A$1:$R$1200,15,FALSE)=0,"",VLOOKUP('Xlookup set'!$S855,'Xlookup set'!$A$1:$R$1200,15,FALSE)),"")</f>
        <v/>
      </c>
      <c r="O855" t="str">
        <f>IFERROR(IF(VLOOKUP('Xlookup set'!$S855,'Xlookup set'!$A$1:$R$1200,16,FALSE)=0,"",VLOOKUP('Xlookup set'!$S855,'Xlookup set'!$A$1:$R$1200,16,FALSE)),"")</f>
        <v/>
      </c>
      <c r="P855" t="str">
        <f t="array" aca="1" ref="P855" ca="1">IFERROR(Y2IF(VLOOKUP('Xlookup set'!$S855,'Xlookup set'!$A$1:$R$1200,17,FALSE)=0,"",VLOOKUP('Xlookup set'!$S855,'Xlookup set'!$A$1:$R$1200,17,FALSE)),"")</f>
        <v/>
      </c>
      <c r="Q855" t="str">
        <f>IFERROR(IF(VLOOKUP('Xlookup set'!$S855,'Xlookup set'!$A$1:$R$1200,18,FALSE)=0,"",VLOOKUP('Xlookup set'!$S855,'Xlookup set'!$A$1:$R$1200,18,FALSE)),"")</f>
        <v/>
      </c>
    </row>
    <row r="856" spans="1:17">
      <c r="A856" t="str">
        <f>IFERROR(VLOOKUP('Xlookup set'!$S856,'Xlookup set'!$A$1:$R$1200,2,FALSE),"")</f>
        <v/>
      </c>
      <c r="B856" t="str">
        <f>IF(I856&lt;&gt;"",ドッグキャリー!$I$2,"")</f>
        <v/>
      </c>
      <c r="C856" t="str">
        <f t="shared" si="28"/>
        <v/>
      </c>
      <c r="D856" t="str">
        <f t="shared" si="29"/>
        <v/>
      </c>
      <c r="E856" t="str">
        <f>IFERROR(IF(VLOOKUP('Xlookup set'!$S856,'Xlookup set'!$A$1:$R$1200,6,FALSE)=0,"",VLOOKUP('Xlookup set'!$S856,'Xlookup set'!$A$1:$R$1200,6,FALSE)),"")</f>
        <v/>
      </c>
      <c r="F856" t="str">
        <f t="array" aca="1" ref="F856" ca="1">IFERROR(F(VLOOKUP('Xlookup set'!$S856,'Xlookup set'!$A$1:$R$1200,7,FALSE)=0,"",VLOOKUP('Xlookup set'!$S856,'Xlookup set'!$A$1:$R$1200,7,FALSE)),"")</f>
        <v/>
      </c>
      <c r="G856" t="str">
        <f>IFERROR(IF(VLOOKUP('Xlookup set'!$S856,'Xlookup set'!$A$1:$R$1200,8,FALSE)=0,"",VLOOKUP('Xlookup set'!$S856,'Xlookup set'!$A$1:$R$1200,8,FALSE)),"")</f>
        <v/>
      </c>
      <c r="H856" s="89" t="str">
        <f>IFERROR(IF(VLOOKUP('Xlookup set'!$S856,'Xlookup set'!$A$1:$R$1200,9,FALSE)=0,"",VLOOKUP('Xlookup set'!$S856,'Xlookup set'!$A$1:$R$1200,9,FALSE)),"")</f>
        <v/>
      </c>
      <c r="I856" t="str">
        <f>IFERROR(IF(VLOOKUP('Xlookup set'!$S856,'Xlookup set'!$A$1:$R$1200,10,FALSE)=0,"",VLOOKUP('Xlookup set'!$S856,'Xlookup set'!$A$1:$R$1200,10,FALSE)),"")</f>
        <v/>
      </c>
      <c r="J856" t="str">
        <f>IFERROR(IF(VLOOKUP('Xlookup set'!$S856,'Xlookup set'!$A$1:$R$1200,11,FALSE)=0,"",VLOOKUP('Xlookup set'!$S856,'Xlookup set'!$A$1:$R$1200,11,FALSE)),"")</f>
        <v/>
      </c>
      <c r="K856" t="str">
        <f>IFERROR(IF(VLOOKUP('Xlookup set'!$S856,'Xlookup set'!$A$1:$R$1200,12,FALSE)=0,"",VLOOKUP('Xlookup set'!$S856,'Xlookup set'!$A$1:$R$1200,12,FALSE)),"")</f>
        <v/>
      </c>
      <c r="L856" t="str">
        <f>IFERROR(IF(VLOOKUP('Xlookup set'!$S856,'Xlookup set'!$A$1:$R$1200,13,FALSE)=0,"",VLOOKUP('Xlookup set'!$S856,'Xlookup set'!$A$1:$R$1200,13,FALSE)),"")</f>
        <v/>
      </c>
      <c r="M856" t="str">
        <f>IFERROR(IF(VLOOKUP('Xlookup set'!$S856,'Xlookup set'!$A$1:$R$1200,14,FALSE)=0,"",VLOOKUP('Xlookup set'!$S856,'Xlookup set'!$A$1:$R$1200,14,FALSE)),"")</f>
        <v/>
      </c>
      <c r="N856" t="str">
        <f>IFERROR(IF(VLOOKUP('Xlookup set'!$S856,'Xlookup set'!$A$1:$R$1200,15,FALSE)=0,"",VLOOKUP('Xlookup set'!$S856,'Xlookup set'!$A$1:$R$1200,15,FALSE)),"")</f>
        <v/>
      </c>
      <c r="O856" t="str">
        <f>IFERROR(IF(VLOOKUP('Xlookup set'!$S856,'Xlookup set'!$A$1:$R$1200,16,FALSE)=0,"",VLOOKUP('Xlookup set'!$S856,'Xlookup set'!$A$1:$R$1200,16,FALSE)),"")</f>
        <v/>
      </c>
      <c r="P856" t="str">
        <f t="array" aca="1" ref="P856" ca="1">IFERROR(Y2IF(VLOOKUP('Xlookup set'!$S856,'Xlookup set'!$A$1:$R$1200,17,FALSE)=0,"",VLOOKUP('Xlookup set'!$S856,'Xlookup set'!$A$1:$R$1200,17,FALSE)),"")</f>
        <v/>
      </c>
      <c r="Q856" t="str">
        <f>IFERROR(IF(VLOOKUP('Xlookup set'!$S856,'Xlookup set'!$A$1:$R$1200,18,FALSE)=0,"",VLOOKUP('Xlookup set'!$S856,'Xlookup set'!$A$1:$R$1200,18,FALSE)),"")</f>
        <v/>
      </c>
    </row>
    <row r="857" spans="1:17">
      <c r="A857" t="str">
        <f>IFERROR(VLOOKUP('Xlookup set'!$S857,'Xlookup set'!$A$1:$R$1200,2,FALSE),"")</f>
        <v/>
      </c>
      <c r="B857" t="str">
        <f>IF(I857&lt;&gt;"",ドッグキャリー!$I$2,"")</f>
        <v/>
      </c>
      <c r="C857" t="str">
        <f t="shared" si="28"/>
        <v/>
      </c>
      <c r="D857" t="str">
        <f t="shared" si="29"/>
        <v/>
      </c>
      <c r="E857" t="str">
        <f>IFERROR(IF(VLOOKUP('Xlookup set'!$S857,'Xlookup set'!$A$1:$R$1200,6,FALSE)=0,"",VLOOKUP('Xlookup set'!$S857,'Xlookup set'!$A$1:$R$1200,6,FALSE)),"")</f>
        <v/>
      </c>
      <c r="F857" t="str">
        <f t="array" aca="1" ref="F857" ca="1">IFERROR(F(VLOOKUP('Xlookup set'!$S857,'Xlookup set'!$A$1:$R$1200,7,FALSE)=0,"",VLOOKUP('Xlookup set'!$S857,'Xlookup set'!$A$1:$R$1200,7,FALSE)),"")</f>
        <v/>
      </c>
      <c r="G857" t="str">
        <f>IFERROR(IF(VLOOKUP('Xlookup set'!$S857,'Xlookup set'!$A$1:$R$1200,8,FALSE)=0,"",VLOOKUP('Xlookup set'!$S857,'Xlookup set'!$A$1:$R$1200,8,FALSE)),"")</f>
        <v/>
      </c>
      <c r="H857" s="89" t="str">
        <f>IFERROR(IF(VLOOKUP('Xlookup set'!$S857,'Xlookup set'!$A$1:$R$1200,9,FALSE)=0,"",VLOOKUP('Xlookup set'!$S857,'Xlookup set'!$A$1:$R$1200,9,FALSE)),"")</f>
        <v/>
      </c>
      <c r="I857" t="str">
        <f>IFERROR(IF(VLOOKUP('Xlookup set'!$S857,'Xlookup set'!$A$1:$R$1200,10,FALSE)=0,"",VLOOKUP('Xlookup set'!$S857,'Xlookup set'!$A$1:$R$1200,10,FALSE)),"")</f>
        <v/>
      </c>
      <c r="J857" t="str">
        <f>IFERROR(IF(VLOOKUP('Xlookup set'!$S857,'Xlookup set'!$A$1:$R$1200,11,FALSE)=0,"",VLOOKUP('Xlookup set'!$S857,'Xlookup set'!$A$1:$R$1200,11,FALSE)),"")</f>
        <v/>
      </c>
      <c r="K857" t="str">
        <f>IFERROR(IF(VLOOKUP('Xlookup set'!$S857,'Xlookup set'!$A$1:$R$1200,12,FALSE)=0,"",VLOOKUP('Xlookup set'!$S857,'Xlookup set'!$A$1:$R$1200,12,FALSE)),"")</f>
        <v/>
      </c>
      <c r="L857" t="str">
        <f>IFERROR(IF(VLOOKUP('Xlookup set'!$S857,'Xlookup set'!$A$1:$R$1200,13,FALSE)=0,"",VLOOKUP('Xlookup set'!$S857,'Xlookup set'!$A$1:$R$1200,13,FALSE)),"")</f>
        <v/>
      </c>
      <c r="M857" t="str">
        <f>IFERROR(IF(VLOOKUP('Xlookup set'!$S857,'Xlookup set'!$A$1:$R$1200,14,FALSE)=0,"",VLOOKUP('Xlookup set'!$S857,'Xlookup set'!$A$1:$R$1200,14,FALSE)),"")</f>
        <v/>
      </c>
      <c r="N857" t="str">
        <f>IFERROR(IF(VLOOKUP('Xlookup set'!$S857,'Xlookup set'!$A$1:$R$1200,15,FALSE)=0,"",VLOOKUP('Xlookup set'!$S857,'Xlookup set'!$A$1:$R$1200,15,FALSE)),"")</f>
        <v/>
      </c>
      <c r="O857" t="str">
        <f>IFERROR(IF(VLOOKUP('Xlookup set'!$S857,'Xlookup set'!$A$1:$R$1200,16,FALSE)=0,"",VLOOKUP('Xlookup set'!$S857,'Xlookup set'!$A$1:$R$1200,16,FALSE)),"")</f>
        <v/>
      </c>
      <c r="P857" t="str">
        <f t="array" aca="1" ref="P857" ca="1">IFERROR(Y2IF(VLOOKUP('Xlookup set'!$S857,'Xlookup set'!$A$1:$R$1200,17,FALSE)=0,"",VLOOKUP('Xlookup set'!$S857,'Xlookup set'!$A$1:$R$1200,17,FALSE)),"")</f>
        <v/>
      </c>
      <c r="Q857" t="str">
        <f>IFERROR(IF(VLOOKUP('Xlookup set'!$S857,'Xlookup set'!$A$1:$R$1200,18,FALSE)=0,"",VLOOKUP('Xlookup set'!$S857,'Xlookup set'!$A$1:$R$1200,18,FALSE)),"")</f>
        <v/>
      </c>
    </row>
    <row r="858" spans="1:17">
      <c r="A858" t="str">
        <f>IFERROR(VLOOKUP('Xlookup set'!$S858,'Xlookup set'!$A$1:$R$1200,2,FALSE),"")</f>
        <v/>
      </c>
      <c r="B858" t="str">
        <f>IF(I858&lt;&gt;"",ドッグキャリー!$I$2,"")</f>
        <v/>
      </c>
      <c r="C858" t="str">
        <f t="shared" si="28"/>
        <v/>
      </c>
      <c r="D858" t="str">
        <f t="shared" si="29"/>
        <v/>
      </c>
      <c r="E858" t="str">
        <f>IFERROR(IF(VLOOKUP('Xlookup set'!$S858,'Xlookup set'!$A$1:$R$1200,6,FALSE)=0,"",VLOOKUP('Xlookup set'!$S858,'Xlookup set'!$A$1:$R$1200,6,FALSE)),"")</f>
        <v/>
      </c>
      <c r="F858" t="str">
        <f t="array" aca="1" ref="F858" ca="1">IFERROR(F(VLOOKUP('Xlookup set'!$S858,'Xlookup set'!$A$1:$R$1200,7,FALSE)=0,"",VLOOKUP('Xlookup set'!$S858,'Xlookup set'!$A$1:$R$1200,7,FALSE)),"")</f>
        <v/>
      </c>
      <c r="G858" t="str">
        <f>IFERROR(IF(VLOOKUP('Xlookup set'!$S858,'Xlookup set'!$A$1:$R$1200,8,FALSE)=0,"",VLOOKUP('Xlookup set'!$S858,'Xlookup set'!$A$1:$R$1200,8,FALSE)),"")</f>
        <v/>
      </c>
      <c r="H858" s="89" t="str">
        <f>IFERROR(IF(VLOOKUP('Xlookup set'!$S858,'Xlookup set'!$A$1:$R$1200,9,FALSE)=0,"",VLOOKUP('Xlookup set'!$S858,'Xlookup set'!$A$1:$R$1200,9,FALSE)),"")</f>
        <v/>
      </c>
      <c r="I858" t="str">
        <f>IFERROR(IF(VLOOKUP('Xlookup set'!$S858,'Xlookup set'!$A$1:$R$1200,10,FALSE)=0,"",VLOOKUP('Xlookup set'!$S858,'Xlookup set'!$A$1:$R$1200,10,FALSE)),"")</f>
        <v/>
      </c>
      <c r="J858" t="str">
        <f>IFERROR(IF(VLOOKUP('Xlookup set'!$S858,'Xlookup set'!$A$1:$R$1200,11,FALSE)=0,"",VLOOKUP('Xlookup set'!$S858,'Xlookup set'!$A$1:$R$1200,11,FALSE)),"")</f>
        <v/>
      </c>
      <c r="K858" t="str">
        <f>IFERROR(IF(VLOOKUP('Xlookup set'!$S858,'Xlookup set'!$A$1:$R$1200,12,FALSE)=0,"",VLOOKUP('Xlookup set'!$S858,'Xlookup set'!$A$1:$R$1200,12,FALSE)),"")</f>
        <v/>
      </c>
      <c r="L858" t="str">
        <f>IFERROR(IF(VLOOKUP('Xlookup set'!$S858,'Xlookup set'!$A$1:$R$1200,13,FALSE)=0,"",VLOOKUP('Xlookup set'!$S858,'Xlookup set'!$A$1:$R$1200,13,FALSE)),"")</f>
        <v/>
      </c>
      <c r="M858" t="str">
        <f>IFERROR(IF(VLOOKUP('Xlookup set'!$S858,'Xlookup set'!$A$1:$R$1200,14,FALSE)=0,"",VLOOKUP('Xlookup set'!$S858,'Xlookup set'!$A$1:$R$1200,14,FALSE)),"")</f>
        <v/>
      </c>
      <c r="N858" t="str">
        <f>IFERROR(IF(VLOOKUP('Xlookup set'!$S858,'Xlookup set'!$A$1:$R$1200,15,FALSE)=0,"",VLOOKUP('Xlookup set'!$S858,'Xlookup set'!$A$1:$R$1200,15,FALSE)),"")</f>
        <v/>
      </c>
      <c r="O858" t="str">
        <f>IFERROR(IF(VLOOKUP('Xlookup set'!$S858,'Xlookup set'!$A$1:$R$1200,16,FALSE)=0,"",VLOOKUP('Xlookup set'!$S858,'Xlookup set'!$A$1:$R$1200,16,FALSE)),"")</f>
        <v/>
      </c>
      <c r="P858" t="str">
        <f t="array" aca="1" ref="P858" ca="1">IFERROR(Y2IF(VLOOKUP('Xlookup set'!$S858,'Xlookup set'!$A$1:$R$1200,17,FALSE)=0,"",VLOOKUP('Xlookup set'!$S858,'Xlookup set'!$A$1:$R$1200,17,FALSE)),"")</f>
        <v/>
      </c>
      <c r="Q858" t="str">
        <f>IFERROR(IF(VLOOKUP('Xlookup set'!$S858,'Xlookup set'!$A$1:$R$1200,18,FALSE)=0,"",VLOOKUP('Xlookup set'!$S858,'Xlookup set'!$A$1:$R$1200,18,FALSE)),"")</f>
        <v/>
      </c>
    </row>
    <row r="859" spans="1:17">
      <c r="A859" t="str">
        <f>IFERROR(VLOOKUP('Xlookup set'!$S859,'Xlookup set'!$A$1:$R$1200,2,FALSE),"")</f>
        <v/>
      </c>
      <c r="B859" t="str">
        <f>IF(I859&lt;&gt;"",ドッグキャリー!$I$2,"")</f>
        <v/>
      </c>
      <c r="C859" t="str">
        <f t="shared" si="28"/>
        <v/>
      </c>
      <c r="D859" t="str">
        <f t="shared" si="29"/>
        <v/>
      </c>
      <c r="E859" t="str">
        <f>IFERROR(IF(VLOOKUP('Xlookup set'!$S859,'Xlookup set'!$A$1:$R$1200,6,FALSE)=0,"",VLOOKUP('Xlookup set'!$S859,'Xlookup set'!$A$1:$R$1200,6,FALSE)),"")</f>
        <v/>
      </c>
      <c r="F859" t="str">
        <f t="array" aca="1" ref="F859" ca="1">IFERROR(F(VLOOKUP('Xlookup set'!$S859,'Xlookup set'!$A$1:$R$1200,7,FALSE)=0,"",VLOOKUP('Xlookup set'!$S859,'Xlookup set'!$A$1:$R$1200,7,FALSE)),"")</f>
        <v/>
      </c>
      <c r="G859" t="str">
        <f>IFERROR(IF(VLOOKUP('Xlookup set'!$S859,'Xlookup set'!$A$1:$R$1200,8,FALSE)=0,"",VLOOKUP('Xlookup set'!$S859,'Xlookup set'!$A$1:$R$1200,8,FALSE)),"")</f>
        <v/>
      </c>
      <c r="H859" s="89" t="str">
        <f>IFERROR(IF(VLOOKUP('Xlookup set'!$S859,'Xlookup set'!$A$1:$R$1200,9,FALSE)=0,"",VLOOKUP('Xlookup set'!$S859,'Xlookup set'!$A$1:$R$1200,9,FALSE)),"")</f>
        <v/>
      </c>
      <c r="I859" t="str">
        <f>IFERROR(IF(VLOOKUP('Xlookup set'!$S859,'Xlookup set'!$A$1:$R$1200,10,FALSE)=0,"",VLOOKUP('Xlookup set'!$S859,'Xlookup set'!$A$1:$R$1200,10,FALSE)),"")</f>
        <v/>
      </c>
      <c r="J859" t="str">
        <f>IFERROR(IF(VLOOKUP('Xlookup set'!$S859,'Xlookup set'!$A$1:$R$1200,11,FALSE)=0,"",VLOOKUP('Xlookup set'!$S859,'Xlookup set'!$A$1:$R$1200,11,FALSE)),"")</f>
        <v/>
      </c>
      <c r="K859" t="str">
        <f>IFERROR(IF(VLOOKUP('Xlookup set'!$S859,'Xlookup set'!$A$1:$R$1200,12,FALSE)=0,"",VLOOKUP('Xlookup set'!$S859,'Xlookup set'!$A$1:$R$1200,12,FALSE)),"")</f>
        <v/>
      </c>
      <c r="L859" t="str">
        <f>IFERROR(IF(VLOOKUP('Xlookup set'!$S859,'Xlookup set'!$A$1:$R$1200,13,FALSE)=0,"",VLOOKUP('Xlookup set'!$S859,'Xlookup set'!$A$1:$R$1200,13,FALSE)),"")</f>
        <v/>
      </c>
      <c r="M859" t="str">
        <f>IFERROR(IF(VLOOKUP('Xlookup set'!$S859,'Xlookup set'!$A$1:$R$1200,14,FALSE)=0,"",VLOOKUP('Xlookup set'!$S859,'Xlookup set'!$A$1:$R$1200,14,FALSE)),"")</f>
        <v/>
      </c>
      <c r="N859" t="str">
        <f>IFERROR(IF(VLOOKUP('Xlookup set'!$S859,'Xlookup set'!$A$1:$R$1200,15,FALSE)=0,"",VLOOKUP('Xlookup set'!$S859,'Xlookup set'!$A$1:$R$1200,15,FALSE)),"")</f>
        <v/>
      </c>
      <c r="O859" t="str">
        <f>IFERROR(IF(VLOOKUP('Xlookup set'!$S859,'Xlookup set'!$A$1:$R$1200,16,FALSE)=0,"",VLOOKUP('Xlookup set'!$S859,'Xlookup set'!$A$1:$R$1200,16,FALSE)),"")</f>
        <v/>
      </c>
      <c r="P859" t="str">
        <f t="array" aca="1" ref="P859" ca="1">IFERROR(Y2IF(VLOOKUP('Xlookup set'!$S859,'Xlookup set'!$A$1:$R$1200,17,FALSE)=0,"",VLOOKUP('Xlookup set'!$S859,'Xlookup set'!$A$1:$R$1200,17,FALSE)),"")</f>
        <v/>
      </c>
      <c r="Q859" t="str">
        <f>IFERROR(IF(VLOOKUP('Xlookup set'!$S859,'Xlookup set'!$A$1:$R$1200,18,FALSE)=0,"",VLOOKUP('Xlookup set'!$S859,'Xlookup set'!$A$1:$R$1200,18,FALSE)),"")</f>
        <v/>
      </c>
    </row>
    <row r="860" spans="1:17">
      <c r="A860" t="str">
        <f>IFERROR(VLOOKUP('Xlookup set'!$S860,'Xlookup set'!$A$1:$R$1200,2,FALSE),"")</f>
        <v/>
      </c>
      <c r="B860" t="str">
        <f>IF(I860&lt;&gt;"",ドッグキャリー!$I$2,"")</f>
        <v/>
      </c>
      <c r="C860" t="str">
        <f t="shared" si="28"/>
        <v/>
      </c>
      <c r="D860" t="str">
        <f t="shared" si="29"/>
        <v/>
      </c>
      <c r="E860" t="str">
        <f>IFERROR(IF(VLOOKUP('Xlookup set'!$S860,'Xlookup set'!$A$1:$R$1200,6,FALSE)=0,"",VLOOKUP('Xlookup set'!$S860,'Xlookup set'!$A$1:$R$1200,6,FALSE)),"")</f>
        <v/>
      </c>
      <c r="F860" t="str">
        <f t="array" aca="1" ref="F860" ca="1">IFERROR(F(VLOOKUP('Xlookup set'!$S860,'Xlookup set'!$A$1:$R$1200,7,FALSE)=0,"",VLOOKUP('Xlookup set'!$S860,'Xlookup set'!$A$1:$R$1200,7,FALSE)),"")</f>
        <v/>
      </c>
      <c r="G860" t="str">
        <f>IFERROR(IF(VLOOKUP('Xlookup set'!$S860,'Xlookup set'!$A$1:$R$1200,8,FALSE)=0,"",VLOOKUP('Xlookup set'!$S860,'Xlookup set'!$A$1:$R$1200,8,FALSE)),"")</f>
        <v/>
      </c>
      <c r="H860" s="89" t="str">
        <f>IFERROR(IF(VLOOKUP('Xlookup set'!$S860,'Xlookup set'!$A$1:$R$1200,9,FALSE)=0,"",VLOOKUP('Xlookup set'!$S860,'Xlookup set'!$A$1:$R$1200,9,FALSE)),"")</f>
        <v/>
      </c>
      <c r="I860" t="str">
        <f>IFERROR(IF(VLOOKUP('Xlookup set'!$S860,'Xlookup set'!$A$1:$R$1200,10,FALSE)=0,"",VLOOKUP('Xlookup set'!$S860,'Xlookup set'!$A$1:$R$1200,10,FALSE)),"")</f>
        <v/>
      </c>
      <c r="J860" t="str">
        <f>IFERROR(IF(VLOOKUP('Xlookup set'!$S860,'Xlookup set'!$A$1:$R$1200,11,FALSE)=0,"",VLOOKUP('Xlookup set'!$S860,'Xlookup set'!$A$1:$R$1200,11,FALSE)),"")</f>
        <v/>
      </c>
      <c r="K860" t="str">
        <f>IFERROR(IF(VLOOKUP('Xlookup set'!$S860,'Xlookup set'!$A$1:$R$1200,12,FALSE)=0,"",VLOOKUP('Xlookup set'!$S860,'Xlookup set'!$A$1:$R$1200,12,FALSE)),"")</f>
        <v/>
      </c>
      <c r="L860" t="str">
        <f>IFERROR(IF(VLOOKUP('Xlookup set'!$S860,'Xlookup set'!$A$1:$R$1200,13,FALSE)=0,"",VLOOKUP('Xlookup set'!$S860,'Xlookup set'!$A$1:$R$1200,13,FALSE)),"")</f>
        <v/>
      </c>
      <c r="M860" t="str">
        <f>IFERROR(IF(VLOOKUP('Xlookup set'!$S860,'Xlookup set'!$A$1:$R$1200,14,FALSE)=0,"",VLOOKUP('Xlookup set'!$S860,'Xlookup set'!$A$1:$R$1200,14,FALSE)),"")</f>
        <v/>
      </c>
      <c r="N860" t="str">
        <f>IFERROR(IF(VLOOKUP('Xlookup set'!$S860,'Xlookup set'!$A$1:$R$1200,15,FALSE)=0,"",VLOOKUP('Xlookup set'!$S860,'Xlookup set'!$A$1:$R$1200,15,FALSE)),"")</f>
        <v/>
      </c>
      <c r="O860" t="str">
        <f>IFERROR(IF(VLOOKUP('Xlookup set'!$S860,'Xlookup set'!$A$1:$R$1200,16,FALSE)=0,"",VLOOKUP('Xlookup set'!$S860,'Xlookup set'!$A$1:$R$1200,16,FALSE)),"")</f>
        <v/>
      </c>
      <c r="P860" t="str">
        <f t="array" aca="1" ref="P860" ca="1">IFERROR(Y2IF(VLOOKUP('Xlookup set'!$S860,'Xlookup set'!$A$1:$R$1200,17,FALSE)=0,"",VLOOKUP('Xlookup set'!$S860,'Xlookup set'!$A$1:$R$1200,17,FALSE)),"")</f>
        <v/>
      </c>
      <c r="Q860" t="str">
        <f>IFERROR(IF(VLOOKUP('Xlookup set'!$S860,'Xlookup set'!$A$1:$R$1200,18,FALSE)=0,"",VLOOKUP('Xlookup set'!$S860,'Xlookup set'!$A$1:$R$1200,18,FALSE)),"")</f>
        <v/>
      </c>
    </row>
    <row r="861" spans="1:17">
      <c r="A861" t="str">
        <f>IFERROR(VLOOKUP('Xlookup set'!$S861,'Xlookup set'!$A$1:$R$1200,2,FALSE),"")</f>
        <v/>
      </c>
      <c r="B861" t="str">
        <f>IF(I861&lt;&gt;"",ドッグキャリー!$I$2,"")</f>
        <v/>
      </c>
      <c r="C861" t="str">
        <f t="shared" si="28"/>
        <v/>
      </c>
      <c r="D861" t="str">
        <f t="shared" si="29"/>
        <v/>
      </c>
      <c r="E861" t="str">
        <f>IFERROR(IF(VLOOKUP('Xlookup set'!$S861,'Xlookup set'!$A$1:$R$1200,6,FALSE)=0,"",VLOOKUP('Xlookup set'!$S861,'Xlookup set'!$A$1:$R$1200,6,FALSE)),"")</f>
        <v/>
      </c>
      <c r="F861" t="str">
        <f t="array" aca="1" ref="F861" ca="1">IFERROR(F(VLOOKUP('Xlookup set'!$S861,'Xlookup set'!$A$1:$R$1200,7,FALSE)=0,"",VLOOKUP('Xlookup set'!$S861,'Xlookup set'!$A$1:$R$1200,7,FALSE)),"")</f>
        <v/>
      </c>
      <c r="G861" t="str">
        <f>IFERROR(IF(VLOOKUP('Xlookup set'!$S861,'Xlookup set'!$A$1:$R$1200,8,FALSE)=0,"",VLOOKUP('Xlookup set'!$S861,'Xlookup set'!$A$1:$R$1200,8,FALSE)),"")</f>
        <v/>
      </c>
      <c r="H861" s="89" t="str">
        <f>IFERROR(IF(VLOOKUP('Xlookup set'!$S861,'Xlookup set'!$A$1:$R$1200,9,FALSE)=0,"",VLOOKUP('Xlookup set'!$S861,'Xlookup set'!$A$1:$R$1200,9,FALSE)),"")</f>
        <v/>
      </c>
      <c r="I861" t="str">
        <f>IFERROR(IF(VLOOKUP('Xlookup set'!$S861,'Xlookup set'!$A$1:$R$1200,10,FALSE)=0,"",VLOOKUP('Xlookup set'!$S861,'Xlookup set'!$A$1:$R$1200,10,FALSE)),"")</f>
        <v/>
      </c>
      <c r="J861" t="str">
        <f>IFERROR(IF(VLOOKUP('Xlookup set'!$S861,'Xlookup set'!$A$1:$R$1200,11,FALSE)=0,"",VLOOKUP('Xlookup set'!$S861,'Xlookup set'!$A$1:$R$1200,11,FALSE)),"")</f>
        <v/>
      </c>
      <c r="K861" t="str">
        <f>IFERROR(IF(VLOOKUP('Xlookup set'!$S861,'Xlookup set'!$A$1:$R$1200,12,FALSE)=0,"",VLOOKUP('Xlookup set'!$S861,'Xlookup set'!$A$1:$R$1200,12,FALSE)),"")</f>
        <v/>
      </c>
      <c r="L861" t="str">
        <f>IFERROR(IF(VLOOKUP('Xlookup set'!$S861,'Xlookup set'!$A$1:$R$1200,13,FALSE)=0,"",VLOOKUP('Xlookup set'!$S861,'Xlookup set'!$A$1:$R$1200,13,FALSE)),"")</f>
        <v/>
      </c>
      <c r="M861" t="str">
        <f>IFERROR(IF(VLOOKUP('Xlookup set'!$S861,'Xlookup set'!$A$1:$R$1200,14,FALSE)=0,"",VLOOKUP('Xlookup set'!$S861,'Xlookup set'!$A$1:$R$1200,14,FALSE)),"")</f>
        <v/>
      </c>
      <c r="N861" t="str">
        <f>IFERROR(IF(VLOOKUP('Xlookup set'!$S861,'Xlookup set'!$A$1:$R$1200,15,FALSE)=0,"",VLOOKUP('Xlookup set'!$S861,'Xlookup set'!$A$1:$R$1200,15,FALSE)),"")</f>
        <v/>
      </c>
      <c r="O861" t="str">
        <f>IFERROR(IF(VLOOKUP('Xlookup set'!$S861,'Xlookup set'!$A$1:$R$1200,16,FALSE)=0,"",VLOOKUP('Xlookup set'!$S861,'Xlookup set'!$A$1:$R$1200,16,FALSE)),"")</f>
        <v/>
      </c>
      <c r="P861" t="str">
        <f t="array" aca="1" ref="P861" ca="1">IFERROR(Y2IF(VLOOKUP('Xlookup set'!$S861,'Xlookup set'!$A$1:$R$1200,17,FALSE)=0,"",VLOOKUP('Xlookup set'!$S861,'Xlookup set'!$A$1:$R$1200,17,FALSE)),"")</f>
        <v/>
      </c>
      <c r="Q861" t="str">
        <f>IFERROR(IF(VLOOKUP('Xlookup set'!$S861,'Xlookup set'!$A$1:$R$1200,18,FALSE)=0,"",VLOOKUP('Xlookup set'!$S861,'Xlookup set'!$A$1:$R$1200,18,FALSE)),"")</f>
        <v/>
      </c>
    </row>
    <row r="862" spans="1:17">
      <c r="A862" t="str">
        <f>IFERROR(VLOOKUP('Xlookup set'!$S862,'Xlookup set'!$A$1:$R$1200,2,FALSE),"")</f>
        <v/>
      </c>
      <c r="B862" t="str">
        <f>IF(I862&lt;&gt;"",ドッグキャリー!$I$2,"")</f>
        <v/>
      </c>
      <c r="C862" t="str">
        <f t="shared" si="28"/>
        <v/>
      </c>
      <c r="D862" t="str">
        <f t="shared" si="29"/>
        <v/>
      </c>
      <c r="E862" t="str">
        <f>IFERROR(IF(VLOOKUP('Xlookup set'!$S862,'Xlookup set'!$A$1:$R$1200,6,FALSE)=0,"",VLOOKUP('Xlookup set'!$S862,'Xlookup set'!$A$1:$R$1200,6,FALSE)),"")</f>
        <v/>
      </c>
      <c r="F862" t="str">
        <f t="array" aca="1" ref="F862" ca="1">IFERROR(F(VLOOKUP('Xlookup set'!$S862,'Xlookup set'!$A$1:$R$1200,7,FALSE)=0,"",VLOOKUP('Xlookup set'!$S862,'Xlookup set'!$A$1:$R$1200,7,FALSE)),"")</f>
        <v/>
      </c>
      <c r="G862" t="str">
        <f>IFERROR(IF(VLOOKUP('Xlookup set'!$S862,'Xlookup set'!$A$1:$R$1200,8,FALSE)=0,"",VLOOKUP('Xlookup set'!$S862,'Xlookup set'!$A$1:$R$1200,8,FALSE)),"")</f>
        <v/>
      </c>
      <c r="H862" s="89" t="str">
        <f>IFERROR(IF(VLOOKUP('Xlookup set'!$S862,'Xlookup set'!$A$1:$R$1200,9,FALSE)=0,"",VLOOKUP('Xlookup set'!$S862,'Xlookup set'!$A$1:$R$1200,9,FALSE)),"")</f>
        <v/>
      </c>
      <c r="I862" t="str">
        <f>IFERROR(IF(VLOOKUP('Xlookup set'!$S862,'Xlookup set'!$A$1:$R$1200,10,FALSE)=0,"",VLOOKUP('Xlookup set'!$S862,'Xlookup set'!$A$1:$R$1200,10,FALSE)),"")</f>
        <v/>
      </c>
      <c r="J862" t="str">
        <f>IFERROR(IF(VLOOKUP('Xlookup set'!$S862,'Xlookup set'!$A$1:$R$1200,11,FALSE)=0,"",VLOOKUP('Xlookup set'!$S862,'Xlookup set'!$A$1:$R$1200,11,FALSE)),"")</f>
        <v/>
      </c>
      <c r="K862" t="str">
        <f>IFERROR(IF(VLOOKUP('Xlookup set'!$S862,'Xlookup set'!$A$1:$R$1200,12,FALSE)=0,"",VLOOKUP('Xlookup set'!$S862,'Xlookup set'!$A$1:$R$1200,12,FALSE)),"")</f>
        <v/>
      </c>
      <c r="L862" t="str">
        <f>IFERROR(IF(VLOOKUP('Xlookup set'!$S862,'Xlookup set'!$A$1:$R$1200,13,FALSE)=0,"",VLOOKUP('Xlookup set'!$S862,'Xlookup set'!$A$1:$R$1200,13,FALSE)),"")</f>
        <v/>
      </c>
      <c r="M862" t="str">
        <f>IFERROR(IF(VLOOKUP('Xlookup set'!$S862,'Xlookup set'!$A$1:$R$1200,14,FALSE)=0,"",VLOOKUP('Xlookup set'!$S862,'Xlookup set'!$A$1:$R$1200,14,FALSE)),"")</f>
        <v/>
      </c>
      <c r="N862" t="str">
        <f>IFERROR(IF(VLOOKUP('Xlookup set'!$S862,'Xlookup set'!$A$1:$R$1200,15,FALSE)=0,"",VLOOKUP('Xlookup set'!$S862,'Xlookup set'!$A$1:$R$1200,15,FALSE)),"")</f>
        <v/>
      </c>
      <c r="O862" t="str">
        <f>IFERROR(IF(VLOOKUP('Xlookup set'!$S862,'Xlookup set'!$A$1:$R$1200,16,FALSE)=0,"",VLOOKUP('Xlookup set'!$S862,'Xlookup set'!$A$1:$R$1200,16,FALSE)),"")</f>
        <v/>
      </c>
      <c r="P862" t="str">
        <f t="array" aca="1" ref="P862" ca="1">IFERROR(Y2IF(VLOOKUP('Xlookup set'!$S862,'Xlookup set'!$A$1:$R$1200,17,FALSE)=0,"",VLOOKUP('Xlookup set'!$S862,'Xlookup set'!$A$1:$R$1200,17,FALSE)),"")</f>
        <v/>
      </c>
      <c r="Q862" t="str">
        <f>IFERROR(IF(VLOOKUP('Xlookup set'!$S862,'Xlookup set'!$A$1:$R$1200,18,FALSE)=0,"",VLOOKUP('Xlookup set'!$S862,'Xlookup set'!$A$1:$R$1200,18,FALSE)),"")</f>
        <v/>
      </c>
    </row>
    <row r="863" spans="1:17">
      <c r="A863" t="str">
        <f>IFERROR(VLOOKUP('Xlookup set'!$S863,'Xlookup set'!$A$1:$R$1200,2,FALSE),"")</f>
        <v/>
      </c>
      <c r="B863" t="str">
        <f>IF(I863&lt;&gt;"",ドッグキャリー!$I$2,"")</f>
        <v/>
      </c>
      <c r="C863" t="str">
        <f t="shared" si="28"/>
        <v/>
      </c>
      <c r="D863" t="str">
        <f t="shared" si="29"/>
        <v/>
      </c>
      <c r="E863" t="str">
        <f>IFERROR(IF(VLOOKUP('Xlookup set'!$S863,'Xlookup set'!$A$1:$R$1200,6,FALSE)=0,"",VLOOKUP('Xlookup set'!$S863,'Xlookup set'!$A$1:$R$1200,6,FALSE)),"")</f>
        <v/>
      </c>
      <c r="F863" t="str">
        <f t="array" aca="1" ref="F863" ca="1">IFERROR(F(VLOOKUP('Xlookup set'!$S863,'Xlookup set'!$A$1:$R$1200,7,FALSE)=0,"",VLOOKUP('Xlookup set'!$S863,'Xlookup set'!$A$1:$R$1200,7,FALSE)),"")</f>
        <v/>
      </c>
      <c r="G863" t="str">
        <f>IFERROR(IF(VLOOKUP('Xlookup set'!$S863,'Xlookup set'!$A$1:$R$1200,8,FALSE)=0,"",VLOOKUP('Xlookup set'!$S863,'Xlookup set'!$A$1:$R$1200,8,FALSE)),"")</f>
        <v/>
      </c>
      <c r="H863" s="89" t="str">
        <f>IFERROR(IF(VLOOKUP('Xlookup set'!$S863,'Xlookup set'!$A$1:$R$1200,9,FALSE)=0,"",VLOOKUP('Xlookup set'!$S863,'Xlookup set'!$A$1:$R$1200,9,FALSE)),"")</f>
        <v/>
      </c>
      <c r="I863" t="str">
        <f>IFERROR(IF(VLOOKUP('Xlookup set'!$S863,'Xlookup set'!$A$1:$R$1200,10,FALSE)=0,"",VLOOKUP('Xlookup set'!$S863,'Xlookup set'!$A$1:$R$1200,10,FALSE)),"")</f>
        <v/>
      </c>
      <c r="J863" t="str">
        <f>IFERROR(IF(VLOOKUP('Xlookup set'!$S863,'Xlookup set'!$A$1:$R$1200,11,FALSE)=0,"",VLOOKUP('Xlookup set'!$S863,'Xlookup set'!$A$1:$R$1200,11,FALSE)),"")</f>
        <v/>
      </c>
      <c r="K863" t="str">
        <f>IFERROR(IF(VLOOKUP('Xlookup set'!$S863,'Xlookup set'!$A$1:$R$1200,12,FALSE)=0,"",VLOOKUP('Xlookup set'!$S863,'Xlookup set'!$A$1:$R$1200,12,FALSE)),"")</f>
        <v/>
      </c>
      <c r="L863" t="str">
        <f>IFERROR(IF(VLOOKUP('Xlookup set'!$S863,'Xlookup set'!$A$1:$R$1200,13,FALSE)=0,"",VLOOKUP('Xlookup set'!$S863,'Xlookup set'!$A$1:$R$1200,13,FALSE)),"")</f>
        <v/>
      </c>
      <c r="M863" t="str">
        <f>IFERROR(IF(VLOOKUP('Xlookup set'!$S863,'Xlookup set'!$A$1:$R$1200,14,FALSE)=0,"",VLOOKUP('Xlookup set'!$S863,'Xlookup set'!$A$1:$R$1200,14,FALSE)),"")</f>
        <v/>
      </c>
      <c r="N863" t="str">
        <f>IFERROR(IF(VLOOKUP('Xlookup set'!$S863,'Xlookup set'!$A$1:$R$1200,15,FALSE)=0,"",VLOOKUP('Xlookup set'!$S863,'Xlookup set'!$A$1:$R$1200,15,FALSE)),"")</f>
        <v/>
      </c>
      <c r="O863" t="str">
        <f>IFERROR(IF(VLOOKUP('Xlookup set'!$S863,'Xlookup set'!$A$1:$R$1200,16,FALSE)=0,"",VLOOKUP('Xlookup set'!$S863,'Xlookup set'!$A$1:$R$1200,16,FALSE)),"")</f>
        <v/>
      </c>
      <c r="P863" t="str">
        <f t="array" aca="1" ref="P863" ca="1">IFERROR(Y2IF(VLOOKUP('Xlookup set'!$S863,'Xlookup set'!$A$1:$R$1200,17,FALSE)=0,"",VLOOKUP('Xlookup set'!$S863,'Xlookup set'!$A$1:$R$1200,17,FALSE)),"")</f>
        <v/>
      </c>
      <c r="Q863" t="str">
        <f>IFERROR(IF(VLOOKUP('Xlookup set'!$S863,'Xlookup set'!$A$1:$R$1200,18,FALSE)=0,"",VLOOKUP('Xlookup set'!$S863,'Xlookup set'!$A$1:$R$1200,18,FALSE)),"")</f>
        <v/>
      </c>
    </row>
    <row r="864" spans="1:17">
      <c r="A864" t="str">
        <f>IFERROR(VLOOKUP('Xlookup set'!$S864,'Xlookup set'!$A$1:$R$1200,2,FALSE),"")</f>
        <v/>
      </c>
      <c r="B864" t="str">
        <f>IF(I864&lt;&gt;"",ドッグキャリー!$I$2,"")</f>
        <v/>
      </c>
      <c r="C864" t="str">
        <f t="shared" si="28"/>
        <v/>
      </c>
      <c r="D864" t="str">
        <f t="shared" si="29"/>
        <v/>
      </c>
      <c r="E864" t="str">
        <f>IFERROR(IF(VLOOKUP('Xlookup set'!$S864,'Xlookup set'!$A$1:$R$1200,6,FALSE)=0,"",VLOOKUP('Xlookup set'!$S864,'Xlookup set'!$A$1:$R$1200,6,FALSE)),"")</f>
        <v/>
      </c>
      <c r="F864" t="str">
        <f t="array" aca="1" ref="F864" ca="1">IFERROR(F(VLOOKUP('Xlookup set'!$S864,'Xlookup set'!$A$1:$R$1200,7,FALSE)=0,"",VLOOKUP('Xlookup set'!$S864,'Xlookup set'!$A$1:$R$1200,7,FALSE)),"")</f>
        <v/>
      </c>
      <c r="G864" t="str">
        <f>IFERROR(IF(VLOOKUP('Xlookup set'!$S864,'Xlookup set'!$A$1:$R$1200,8,FALSE)=0,"",VLOOKUP('Xlookup set'!$S864,'Xlookup set'!$A$1:$R$1200,8,FALSE)),"")</f>
        <v/>
      </c>
      <c r="H864" s="89" t="str">
        <f>IFERROR(IF(VLOOKUP('Xlookup set'!$S864,'Xlookup set'!$A$1:$R$1200,9,FALSE)=0,"",VLOOKUP('Xlookup set'!$S864,'Xlookup set'!$A$1:$R$1200,9,FALSE)),"")</f>
        <v/>
      </c>
      <c r="I864" t="str">
        <f>IFERROR(IF(VLOOKUP('Xlookup set'!$S864,'Xlookup set'!$A$1:$R$1200,10,FALSE)=0,"",VLOOKUP('Xlookup set'!$S864,'Xlookup set'!$A$1:$R$1200,10,FALSE)),"")</f>
        <v/>
      </c>
      <c r="J864" t="str">
        <f>IFERROR(IF(VLOOKUP('Xlookup set'!$S864,'Xlookup set'!$A$1:$R$1200,11,FALSE)=0,"",VLOOKUP('Xlookup set'!$S864,'Xlookup set'!$A$1:$R$1200,11,FALSE)),"")</f>
        <v/>
      </c>
      <c r="K864" t="str">
        <f>IFERROR(IF(VLOOKUP('Xlookup set'!$S864,'Xlookup set'!$A$1:$R$1200,12,FALSE)=0,"",VLOOKUP('Xlookup set'!$S864,'Xlookup set'!$A$1:$R$1200,12,FALSE)),"")</f>
        <v/>
      </c>
      <c r="L864" t="str">
        <f>IFERROR(IF(VLOOKUP('Xlookup set'!$S864,'Xlookup set'!$A$1:$R$1200,13,FALSE)=0,"",VLOOKUP('Xlookup set'!$S864,'Xlookup set'!$A$1:$R$1200,13,FALSE)),"")</f>
        <v/>
      </c>
      <c r="M864" t="str">
        <f>IFERROR(IF(VLOOKUP('Xlookup set'!$S864,'Xlookup set'!$A$1:$R$1200,14,FALSE)=0,"",VLOOKUP('Xlookup set'!$S864,'Xlookup set'!$A$1:$R$1200,14,FALSE)),"")</f>
        <v/>
      </c>
      <c r="N864" t="str">
        <f>IFERROR(IF(VLOOKUP('Xlookup set'!$S864,'Xlookup set'!$A$1:$R$1200,15,FALSE)=0,"",VLOOKUP('Xlookup set'!$S864,'Xlookup set'!$A$1:$R$1200,15,FALSE)),"")</f>
        <v/>
      </c>
      <c r="O864" t="str">
        <f>IFERROR(IF(VLOOKUP('Xlookup set'!$S864,'Xlookup set'!$A$1:$R$1200,16,FALSE)=0,"",VLOOKUP('Xlookup set'!$S864,'Xlookup set'!$A$1:$R$1200,16,FALSE)),"")</f>
        <v/>
      </c>
      <c r="P864" t="str">
        <f t="array" aca="1" ref="P864" ca="1">IFERROR(Y2IF(VLOOKUP('Xlookup set'!$S864,'Xlookup set'!$A$1:$R$1200,17,FALSE)=0,"",VLOOKUP('Xlookup set'!$S864,'Xlookup set'!$A$1:$R$1200,17,FALSE)),"")</f>
        <v/>
      </c>
      <c r="Q864" t="str">
        <f>IFERROR(IF(VLOOKUP('Xlookup set'!$S864,'Xlookup set'!$A$1:$R$1200,18,FALSE)=0,"",VLOOKUP('Xlookup set'!$S864,'Xlookup set'!$A$1:$R$1200,18,FALSE)),"")</f>
        <v/>
      </c>
    </row>
    <row r="865" spans="1:17">
      <c r="A865" t="str">
        <f>IFERROR(VLOOKUP('Xlookup set'!$S865,'Xlookup set'!$A$1:$R$1200,2,FALSE),"")</f>
        <v/>
      </c>
      <c r="B865" t="str">
        <f>IF(I865&lt;&gt;"",ドッグキャリー!$I$2,"")</f>
        <v/>
      </c>
      <c r="C865" t="str">
        <f t="shared" si="28"/>
        <v/>
      </c>
      <c r="D865" t="str">
        <f t="shared" si="29"/>
        <v/>
      </c>
      <c r="E865" t="str">
        <f>IFERROR(IF(VLOOKUP('Xlookup set'!$S865,'Xlookup set'!$A$1:$R$1200,6,FALSE)=0,"",VLOOKUP('Xlookup set'!$S865,'Xlookup set'!$A$1:$R$1200,6,FALSE)),"")</f>
        <v/>
      </c>
      <c r="F865" t="str">
        <f t="array" aca="1" ref="F865" ca="1">IFERROR(F(VLOOKUP('Xlookup set'!$S865,'Xlookup set'!$A$1:$R$1200,7,FALSE)=0,"",VLOOKUP('Xlookup set'!$S865,'Xlookup set'!$A$1:$R$1200,7,FALSE)),"")</f>
        <v/>
      </c>
      <c r="G865" t="str">
        <f>IFERROR(IF(VLOOKUP('Xlookup set'!$S865,'Xlookup set'!$A$1:$R$1200,8,FALSE)=0,"",VLOOKUP('Xlookup set'!$S865,'Xlookup set'!$A$1:$R$1200,8,FALSE)),"")</f>
        <v/>
      </c>
      <c r="H865" s="89" t="str">
        <f>IFERROR(IF(VLOOKUP('Xlookup set'!$S865,'Xlookup set'!$A$1:$R$1200,9,FALSE)=0,"",VLOOKUP('Xlookup set'!$S865,'Xlookup set'!$A$1:$R$1200,9,FALSE)),"")</f>
        <v/>
      </c>
      <c r="I865" t="str">
        <f>IFERROR(IF(VLOOKUP('Xlookup set'!$S865,'Xlookup set'!$A$1:$R$1200,10,FALSE)=0,"",VLOOKUP('Xlookup set'!$S865,'Xlookup set'!$A$1:$R$1200,10,FALSE)),"")</f>
        <v/>
      </c>
      <c r="J865" t="str">
        <f>IFERROR(IF(VLOOKUP('Xlookup set'!$S865,'Xlookup set'!$A$1:$R$1200,11,FALSE)=0,"",VLOOKUP('Xlookup set'!$S865,'Xlookup set'!$A$1:$R$1200,11,FALSE)),"")</f>
        <v/>
      </c>
      <c r="K865" t="str">
        <f>IFERROR(IF(VLOOKUP('Xlookup set'!$S865,'Xlookup set'!$A$1:$R$1200,12,FALSE)=0,"",VLOOKUP('Xlookup set'!$S865,'Xlookup set'!$A$1:$R$1200,12,FALSE)),"")</f>
        <v/>
      </c>
      <c r="L865" t="str">
        <f>IFERROR(IF(VLOOKUP('Xlookup set'!$S865,'Xlookup set'!$A$1:$R$1200,13,FALSE)=0,"",VLOOKUP('Xlookup set'!$S865,'Xlookup set'!$A$1:$R$1200,13,FALSE)),"")</f>
        <v/>
      </c>
      <c r="M865" t="str">
        <f>IFERROR(IF(VLOOKUP('Xlookup set'!$S865,'Xlookup set'!$A$1:$R$1200,14,FALSE)=0,"",VLOOKUP('Xlookup set'!$S865,'Xlookup set'!$A$1:$R$1200,14,FALSE)),"")</f>
        <v/>
      </c>
      <c r="N865" t="str">
        <f>IFERROR(IF(VLOOKUP('Xlookup set'!$S865,'Xlookup set'!$A$1:$R$1200,15,FALSE)=0,"",VLOOKUP('Xlookup set'!$S865,'Xlookup set'!$A$1:$R$1200,15,FALSE)),"")</f>
        <v/>
      </c>
      <c r="O865" t="str">
        <f>IFERROR(IF(VLOOKUP('Xlookup set'!$S865,'Xlookup set'!$A$1:$R$1200,16,FALSE)=0,"",VLOOKUP('Xlookup set'!$S865,'Xlookup set'!$A$1:$R$1200,16,FALSE)),"")</f>
        <v/>
      </c>
      <c r="P865" t="str">
        <f t="array" aca="1" ref="P865" ca="1">IFERROR(Y2IF(VLOOKUP('Xlookup set'!$S865,'Xlookup set'!$A$1:$R$1200,17,FALSE)=0,"",VLOOKUP('Xlookup set'!$S865,'Xlookup set'!$A$1:$R$1200,17,FALSE)),"")</f>
        <v/>
      </c>
      <c r="Q865" t="str">
        <f>IFERROR(IF(VLOOKUP('Xlookup set'!$S865,'Xlookup set'!$A$1:$R$1200,18,FALSE)=0,"",VLOOKUP('Xlookup set'!$S865,'Xlookup set'!$A$1:$R$1200,18,FALSE)),"")</f>
        <v/>
      </c>
    </row>
    <row r="866" spans="1:17">
      <c r="A866" t="str">
        <f>IFERROR(VLOOKUP('Xlookup set'!$S866,'Xlookup set'!$A$1:$R$1200,2,FALSE),"")</f>
        <v/>
      </c>
      <c r="B866" t="str">
        <f>IF(I866&lt;&gt;"",ドッグキャリー!$I$2,"")</f>
        <v/>
      </c>
      <c r="C866" t="str">
        <f t="shared" si="28"/>
        <v/>
      </c>
      <c r="D866" t="str">
        <f t="shared" si="29"/>
        <v/>
      </c>
      <c r="E866" t="str">
        <f>IFERROR(IF(VLOOKUP('Xlookup set'!$S866,'Xlookup set'!$A$1:$R$1200,6,FALSE)=0,"",VLOOKUP('Xlookup set'!$S866,'Xlookup set'!$A$1:$R$1200,6,FALSE)),"")</f>
        <v/>
      </c>
      <c r="F866" t="str">
        <f t="array" aca="1" ref="F866" ca="1">IFERROR(F(VLOOKUP('Xlookup set'!$S866,'Xlookup set'!$A$1:$R$1200,7,FALSE)=0,"",VLOOKUP('Xlookup set'!$S866,'Xlookup set'!$A$1:$R$1200,7,FALSE)),"")</f>
        <v/>
      </c>
      <c r="G866" t="str">
        <f>IFERROR(IF(VLOOKUP('Xlookup set'!$S866,'Xlookup set'!$A$1:$R$1200,8,FALSE)=0,"",VLOOKUP('Xlookup set'!$S866,'Xlookup set'!$A$1:$R$1200,8,FALSE)),"")</f>
        <v/>
      </c>
      <c r="H866" s="89" t="str">
        <f>IFERROR(IF(VLOOKUP('Xlookup set'!$S866,'Xlookup set'!$A$1:$R$1200,9,FALSE)=0,"",VLOOKUP('Xlookup set'!$S866,'Xlookup set'!$A$1:$R$1200,9,FALSE)),"")</f>
        <v/>
      </c>
      <c r="I866" t="str">
        <f>IFERROR(IF(VLOOKUP('Xlookup set'!$S866,'Xlookup set'!$A$1:$R$1200,10,FALSE)=0,"",VLOOKUP('Xlookup set'!$S866,'Xlookup set'!$A$1:$R$1200,10,FALSE)),"")</f>
        <v/>
      </c>
      <c r="J866" t="str">
        <f>IFERROR(IF(VLOOKUP('Xlookup set'!$S866,'Xlookup set'!$A$1:$R$1200,11,FALSE)=0,"",VLOOKUP('Xlookup set'!$S866,'Xlookup set'!$A$1:$R$1200,11,FALSE)),"")</f>
        <v/>
      </c>
      <c r="K866" t="str">
        <f>IFERROR(IF(VLOOKUP('Xlookup set'!$S866,'Xlookup set'!$A$1:$R$1200,12,FALSE)=0,"",VLOOKUP('Xlookup set'!$S866,'Xlookup set'!$A$1:$R$1200,12,FALSE)),"")</f>
        <v/>
      </c>
      <c r="L866" t="str">
        <f>IFERROR(IF(VLOOKUP('Xlookup set'!$S866,'Xlookup set'!$A$1:$R$1200,13,FALSE)=0,"",VLOOKUP('Xlookup set'!$S866,'Xlookup set'!$A$1:$R$1200,13,FALSE)),"")</f>
        <v/>
      </c>
      <c r="M866" t="str">
        <f>IFERROR(IF(VLOOKUP('Xlookup set'!$S866,'Xlookup set'!$A$1:$R$1200,14,FALSE)=0,"",VLOOKUP('Xlookup set'!$S866,'Xlookup set'!$A$1:$R$1200,14,FALSE)),"")</f>
        <v/>
      </c>
      <c r="N866" t="str">
        <f>IFERROR(IF(VLOOKUP('Xlookup set'!$S866,'Xlookup set'!$A$1:$R$1200,15,FALSE)=0,"",VLOOKUP('Xlookup set'!$S866,'Xlookup set'!$A$1:$R$1200,15,FALSE)),"")</f>
        <v/>
      </c>
      <c r="O866" t="str">
        <f>IFERROR(IF(VLOOKUP('Xlookup set'!$S866,'Xlookup set'!$A$1:$R$1200,16,FALSE)=0,"",VLOOKUP('Xlookup set'!$S866,'Xlookup set'!$A$1:$R$1200,16,FALSE)),"")</f>
        <v/>
      </c>
      <c r="P866" t="str">
        <f t="array" aca="1" ref="P866" ca="1">IFERROR(Y2IF(VLOOKUP('Xlookup set'!$S866,'Xlookup set'!$A$1:$R$1200,17,FALSE)=0,"",VLOOKUP('Xlookup set'!$S866,'Xlookup set'!$A$1:$R$1200,17,FALSE)),"")</f>
        <v/>
      </c>
      <c r="Q866" t="str">
        <f>IFERROR(IF(VLOOKUP('Xlookup set'!$S866,'Xlookup set'!$A$1:$R$1200,18,FALSE)=0,"",VLOOKUP('Xlookup set'!$S866,'Xlookup set'!$A$1:$R$1200,18,FALSE)),"")</f>
        <v/>
      </c>
    </row>
    <row r="867" spans="1:17">
      <c r="A867" t="str">
        <f>IFERROR(VLOOKUP('Xlookup set'!$S867,'Xlookup set'!$A$1:$R$1200,2,FALSE),"")</f>
        <v/>
      </c>
      <c r="B867" t="str">
        <f>IF(I867&lt;&gt;"",ドッグキャリー!$I$2,"")</f>
        <v/>
      </c>
      <c r="C867" t="str">
        <f t="shared" si="28"/>
        <v/>
      </c>
      <c r="D867" t="str">
        <f t="shared" si="29"/>
        <v/>
      </c>
      <c r="E867" t="str">
        <f>IFERROR(IF(VLOOKUP('Xlookup set'!$S867,'Xlookup set'!$A$1:$R$1200,6,FALSE)=0,"",VLOOKUP('Xlookup set'!$S867,'Xlookup set'!$A$1:$R$1200,6,FALSE)),"")</f>
        <v/>
      </c>
      <c r="F867" t="str">
        <f t="array" aca="1" ref="F867" ca="1">IFERROR(F(VLOOKUP('Xlookup set'!$S867,'Xlookup set'!$A$1:$R$1200,7,FALSE)=0,"",VLOOKUP('Xlookup set'!$S867,'Xlookup set'!$A$1:$R$1200,7,FALSE)),"")</f>
        <v/>
      </c>
      <c r="G867" t="str">
        <f>IFERROR(IF(VLOOKUP('Xlookup set'!$S867,'Xlookup set'!$A$1:$R$1200,8,FALSE)=0,"",VLOOKUP('Xlookup set'!$S867,'Xlookup set'!$A$1:$R$1200,8,FALSE)),"")</f>
        <v/>
      </c>
      <c r="H867" s="89" t="str">
        <f>IFERROR(IF(VLOOKUP('Xlookup set'!$S867,'Xlookup set'!$A$1:$R$1200,9,FALSE)=0,"",VLOOKUP('Xlookup set'!$S867,'Xlookup set'!$A$1:$R$1200,9,FALSE)),"")</f>
        <v/>
      </c>
      <c r="I867" t="str">
        <f>IFERROR(IF(VLOOKUP('Xlookup set'!$S867,'Xlookup set'!$A$1:$R$1200,10,FALSE)=0,"",VLOOKUP('Xlookup set'!$S867,'Xlookup set'!$A$1:$R$1200,10,FALSE)),"")</f>
        <v/>
      </c>
      <c r="J867" t="str">
        <f>IFERROR(IF(VLOOKUP('Xlookup set'!$S867,'Xlookup set'!$A$1:$R$1200,11,FALSE)=0,"",VLOOKUP('Xlookup set'!$S867,'Xlookup set'!$A$1:$R$1200,11,FALSE)),"")</f>
        <v/>
      </c>
      <c r="K867" t="str">
        <f>IFERROR(IF(VLOOKUP('Xlookup set'!$S867,'Xlookup set'!$A$1:$R$1200,12,FALSE)=0,"",VLOOKUP('Xlookup set'!$S867,'Xlookup set'!$A$1:$R$1200,12,FALSE)),"")</f>
        <v/>
      </c>
      <c r="L867" t="str">
        <f>IFERROR(IF(VLOOKUP('Xlookup set'!$S867,'Xlookup set'!$A$1:$R$1200,13,FALSE)=0,"",VLOOKUP('Xlookup set'!$S867,'Xlookup set'!$A$1:$R$1200,13,FALSE)),"")</f>
        <v/>
      </c>
      <c r="M867" t="str">
        <f>IFERROR(IF(VLOOKUP('Xlookup set'!$S867,'Xlookup set'!$A$1:$R$1200,14,FALSE)=0,"",VLOOKUP('Xlookup set'!$S867,'Xlookup set'!$A$1:$R$1200,14,FALSE)),"")</f>
        <v/>
      </c>
      <c r="N867" t="str">
        <f>IFERROR(IF(VLOOKUP('Xlookup set'!$S867,'Xlookup set'!$A$1:$R$1200,15,FALSE)=0,"",VLOOKUP('Xlookup set'!$S867,'Xlookup set'!$A$1:$R$1200,15,FALSE)),"")</f>
        <v/>
      </c>
      <c r="O867" t="str">
        <f>IFERROR(IF(VLOOKUP('Xlookup set'!$S867,'Xlookup set'!$A$1:$R$1200,16,FALSE)=0,"",VLOOKUP('Xlookup set'!$S867,'Xlookup set'!$A$1:$R$1200,16,FALSE)),"")</f>
        <v/>
      </c>
      <c r="P867" t="str">
        <f t="array" aca="1" ref="P867" ca="1">IFERROR(Y2IF(VLOOKUP('Xlookup set'!$S867,'Xlookup set'!$A$1:$R$1200,17,FALSE)=0,"",VLOOKUP('Xlookup set'!$S867,'Xlookup set'!$A$1:$R$1200,17,FALSE)),"")</f>
        <v/>
      </c>
      <c r="Q867" t="str">
        <f>IFERROR(IF(VLOOKUP('Xlookup set'!$S867,'Xlookup set'!$A$1:$R$1200,18,FALSE)=0,"",VLOOKUP('Xlookup set'!$S867,'Xlookup set'!$A$1:$R$1200,18,FALSE)),"")</f>
        <v/>
      </c>
    </row>
    <row r="868" spans="1:17">
      <c r="A868" t="str">
        <f>IFERROR(VLOOKUP('Xlookup set'!$S868,'Xlookup set'!$A$1:$R$1200,2,FALSE),"")</f>
        <v/>
      </c>
      <c r="B868" t="str">
        <f>IF(I868&lt;&gt;"",ドッグキャリー!$I$2,"")</f>
        <v/>
      </c>
      <c r="C868" t="str">
        <f t="shared" si="28"/>
        <v/>
      </c>
      <c r="D868" t="str">
        <f t="shared" si="29"/>
        <v/>
      </c>
      <c r="E868" t="str">
        <f>IFERROR(IF(VLOOKUP('Xlookup set'!$S868,'Xlookup set'!$A$1:$R$1200,6,FALSE)=0,"",VLOOKUP('Xlookup set'!$S868,'Xlookup set'!$A$1:$R$1200,6,FALSE)),"")</f>
        <v/>
      </c>
      <c r="F868" t="str">
        <f t="array" aca="1" ref="F868" ca="1">IFERROR(F(VLOOKUP('Xlookup set'!$S868,'Xlookup set'!$A$1:$R$1200,7,FALSE)=0,"",VLOOKUP('Xlookup set'!$S868,'Xlookup set'!$A$1:$R$1200,7,FALSE)),"")</f>
        <v/>
      </c>
      <c r="G868" t="str">
        <f>IFERROR(IF(VLOOKUP('Xlookup set'!$S868,'Xlookup set'!$A$1:$R$1200,8,FALSE)=0,"",VLOOKUP('Xlookup set'!$S868,'Xlookup set'!$A$1:$R$1200,8,FALSE)),"")</f>
        <v/>
      </c>
      <c r="H868" s="89" t="str">
        <f>IFERROR(IF(VLOOKUP('Xlookup set'!$S868,'Xlookup set'!$A$1:$R$1200,9,FALSE)=0,"",VLOOKUP('Xlookup set'!$S868,'Xlookup set'!$A$1:$R$1200,9,FALSE)),"")</f>
        <v/>
      </c>
      <c r="I868" t="str">
        <f>IFERROR(IF(VLOOKUP('Xlookup set'!$S868,'Xlookup set'!$A$1:$R$1200,10,FALSE)=0,"",VLOOKUP('Xlookup set'!$S868,'Xlookup set'!$A$1:$R$1200,10,FALSE)),"")</f>
        <v/>
      </c>
      <c r="J868" t="str">
        <f>IFERROR(IF(VLOOKUP('Xlookup set'!$S868,'Xlookup set'!$A$1:$R$1200,11,FALSE)=0,"",VLOOKUP('Xlookup set'!$S868,'Xlookup set'!$A$1:$R$1200,11,FALSE)),"")</f>
        <v/>
      </c>
      <c r="K868" t="str">
        <f>IFERROR(IF(VLOOKUP('Xlookup set'!$S868,'Xlookup set'!$A$1:$R$1200,12,FALSE)=0,"",VLOOKUP('Xlookup set'!$S868,'Xlookup set'!$A$1:$R$1200,12,FALSE)),"")</f>
        <v/>
      </c>
      <c r="L868" t="str">
        <f>IFERROR(IF(VLOOKUP('Xlookup set'!$S868,'Xlookup set'!$A$1:$R$1200,13,FALSE)=0,"",VLOOKUP('Xlookup set'!$S868,'Xlookup set'!$A$1:$R$1200,13,FALSE)),"")</f>
        <v/>
      </c>
      <c r="M868" t="str">
        <f>IFERROR(IF(VLOOKUP('Xlookup set'!$S868,'Xlookup set'!$A$1:$R$1200,14,FALSE)=0,"",VLOOKUP('Xlookup set'!$S868,'Xlookup set'!$A$1:$R$1200,14,FALSE)),"")</f>
        <v/>
      </c>
      <c r="N868" t="str">
        <f>IFERROR(IF(VLOOKUP('Xlookup set'!$S868,'Xlookup set'!$A$1:$R$1200,15,FALSE)=0,"",VLOOKUP('Xlookup set'!$S868,'Xlookup set'!$A$1:$R$1200,15,FALSE)),"")</f>
        <v/>
      </c>
      <c r="O868" t="str">
        <f>IFERROR(IF(VLOOKUP('Xlookup set'!$S868,'Xlookup set'!$A$1:$R$1200,16,FALSE)=0,"",VLOOKUP('Xlookup set'!$S868,'Xlookup set'!$A$1:$R$1200,16,FALSE)),"")</f>
        <v/>
      </c>
      <c r="P868" t="str">
        <f t="array" aca="1" ref="P868" ca="1">IFERROR(Y2IF(VLOOKUP('Xlookup set'!$S868,'Xlookup set'!$A$1:$R$1200,17,FALSE)=0,"",VLOOKUP('Xlookup set'!$S868,'Xlookup set'!$A$1:$R$1200,17,FALSE)),"")</f>
        <v/>
      </c>
      <c r="Q868" t="str">
        <f>IFERROR(IF(VLOOKUP('Xlookup set'!$S868,'Xlookup set'!$A$1:$R$1200,18,FALSE)=0,"",VLOOKUP('Xlookup set'!$S868,'Xlookup set'!$A$1:$R$1200,18,FALSE)),"")</f>
        <v/>
      </c>
    </row>
    <row r="869" spans="1:17">
      <c r="A869" t="str">
        <f>IFERROR(VLOOKUP('Xlookup set'!$S869,'Xlookup set'!$A$1:$R$1200,2,FALSE),"")</f>
        <v/>
      </c>
      <c r="B869" t="str">
        <f>IF(I869&lt;&gt;"",ドッグキャリー!$I$2,"")</f>
        <v/>
      </c>
      <c r="C869" t="str">
        <f t="shared" ref="C869:C932" si="30">IF(I869&lt;&gt;"",1,"")</f>
        <v/>
      </c>
      <c r="D869" t="str">
        <f t="shared" ref="D869:D932" si="31">IF(I869&lt;&gt;"",1,"")</f>
        <v/>
      </c>
      <c r="E869" t="str">
        <f>IFERROR(IF(VLOOKUP('Xlookup set'!$S869,'Xlookup set'!$A$1:$R$1200,6,FALSE)=0,"",VLOOKUP('Xlookup set'!$S869,'Xlookup set'!$A$1:$R$1200,6,FALSE)),"")</f>
        <v/>
      </c>
      <c r="F869" t="str">
        <f t="array" aca="1" ref="F869" ca="1">IFERROR(F(VLOOKUP('Xlookup set'!$S869,'Xlookup set'!$A$1:$R$1200,7,FALSE)=0,"",VLOOKUP('Xlookup set'!$S869,'Xlookup set'!$A$1:$R$1200,7,FALSE)),"")</f>
        <v/>
      </c>
      <c r="G869" t="str">
        <f>IFERROR(IF(VLOOKUP('Xlookup set'!$S869,'Xlookup set'!$A$1:$R$1200,8,FALSE)=0,"",VLOOKUP('Xlookup set'!$S869,'Xlookup set'!$A$1:$R$1200,8,FALSE)),"")</f>
        <v/>
      </c>
      <c r="H869" s="89" t="str">
        <f>IFERROR(IF(VLOOKUP('Xlookup set'!$S869,'Xlookup set'!$A$1:$R$1200,9,FALSE)=0,"",VLOOKUP('Xlookup set'!$S869,'Xlookup set'!$A$1:$R$1200,9,FALSE)),"")</f>
        <v/>
      </c>
      <c r="I869" t="str">
        <f>IFERROR(IF(VLOOKUP('Xlookup set'!$S869,'Xlookup set'!$A$1:$R$1200,10,FALSE)=0,"",VLOOKUP('Xlookup set'!$S869,'Xlookup set'!$A$1:$R$1200,10,FALSE)),"")</f>
        <v/>
      </c>
      <c r="J869" t="str">
        <f>IFERROR(IF(VLOOKUP('Xlookup set'!$S869,'Xlookup set'!$A$1:$R$1200,11,FALSE)=0,"",VLOOKUP('Xlookup set'!$S869,'Xlookup set'!$A$1:$R$1200,11,FALSE)),"")</f>
        <v/>
      </c>
      <c r="K869" t="str">
        <f>IFERROR(IF(VLOOKUP('Xlookup set'!$S869,'Xlookup set'!$A$1:$R$1200,12,FALSE)=0,"",VLOOKUP('Xlookup set'!$S869,'Xlookup set'!$A$1:$R$1200,12,FALSE)),"")</f>
        <v/>
      </c>
      <c r="L869" t="str">
        <f>IFERROR(IF(VLOOKUP('Xlookup set'!$S869,'Xlookup set'!$A$1:$R$1200,13,FALSE)=0,"",VLOOKUP('Xlookup set'!$S869,'Xlookup set'!$A$1:$R$1200,13,FALSE)),"")</f>
        <v/>
      </c>
      <c r="M869" t="str">
        <f>IFERROR(IF(VLOOKUP('Xlookup set'!$S869,'Xlookup set'!$A$1:$R$1200,14,FALSE)=0,"",VLOOKUP('Xlookup set'!$S869,'Xlookup set'!$A$1:$R$1200,14,FALSE)),"")</f>
        <v/>
      </c>
      <c r="N869" t="str">
        <f>IFERROR(IF(VLOOKUP('Xlookup set'!$S869,'Xlookup set'!$A$1:$R$1200,15,FALSE)=0,"",VLOOKUP('Xlookup set'!$S869,'Xlookup set'!$A$1:$R$1200,15,FALSE)),"")</f>
        <v/>
      </c>
      <c r="O869" t="str">
        <f>IFERROR(IF(VLOOKUP('Xlookup set'!$S869,'Xlookup set'!$A$1:$R$1200,16,FALSE)=0,"",VLOOKUP('Xlookup set'!$S869,'Xlookup set'!$A$1:$R$1200,16,FALSE)),"")</f>
        <v/>
      </c>
      <c r="P869" t="str">
        <f t="array" aca="1" ref="P869" ca="1">IFERROR(Y2IF(VLOOKUP('Xlookup set'!$S869,'Xlookup set'!$A$1:$R$1200,17,FALSE)=0,"",VLOOKUP('Xlookup set'!$S869,'Xlookup set'!$A$1:$R$1200,17,FALSE)),"")</f>
        <v/>
      </c>
      <c r="Q869" t="str">
        <f>IFERROR(IF(VLOOKUP('Xlookup set'!$S869,'Xlookup set'!$A$1:$R$1200,18,FALSE)=0,"",VLOOKUP('Xlookup set'!$S869,'Xlookup set'!$A$1:$R$1200,18,FALSE)),"")</f>
        <v/>
      </c>
    </row>
    <row r="870" spans="1:17">
      <c r="A870" t="str">
        <f>IFERROR(VLOOKUP('Xlookup set'!$S870,'Xlookup set'!$A$1:$R$1200,2,FALSE),"")</f>
        <v/>
      </c>
      <c r="B870" t="str">
        <f>IF(I870&lt;&gt;"",ドッグキャリー!$I$2,"")</f>
        <v/>
      </c>
      <c r="C870" t="str">
        <f t="shared" si="30"/>
        <v/>
      </c>
      <c r="D870" t="str">
        <f t="shared" si="31"/>
        <v/>
      </c>
      <c r="E870" t="str">
        <f>IFERROR(IF(VLOOKUP('Xlookup set'!$S870,'Xlookup set'!$A$1:$R$1200,6,FALSE)=0,"",VLOOKUP('Xlookup set'!$S870,'Xlookup set'!$A$1:$R$1200,6,FALSE)),"")</f>
        <v/>
      </c>
      <c r="F870" t="str">
        <f t="array" aca="1" ref="F870" ca="1">IFERROR(F(VLOOKUP('Xlookup set'!$S870,'Xlookup set'!$A$1:$R$1200,7,FALSE)=0,"",VLOOKUP('Xlookup set'!$S870,'Xlookup set'!$A$1:$R$1200,7,FALSE)),"")</f>
        <v/>
      </c>
      <c r="G870" t="str">
        <f>IFERROR(IF(VLOOKUP('Xlookup set'!$S870,'Xlookup set'!$A$1:$R$1200,8,FALSE)=0,"",VLOOKUP('Xlookup set'!$S870,'Xlookup set'!$A$1:$R$1200,8,FALSE)),"")</f>
        <v/>
      </c>
      <c r="H870" s="89" t="str">
        <f>IFERROR(IF(VLOOKUP('Xlookup set'!$S870,'Xlookup set'!$A$1:$R$1200,9,FALSE)=0,"",VLOOKUP('Xlookup set'!$S870,'Xlookup set'!$A$1:$R$1200,9,FALSE)),"")</f>
        <v/>
      </c>
      <c r="I870" t="str">
        <f>IFERROR(IF(VLOOKUP('Xlookup set'!$S870,'Xlookup set'!$A$1:$R$1200,10,FALSE)=0,"",VLOOKUP('Xlookup set'!$S870,'Xlookup set'!$A$1:$R$1200,10,FALSE)),"")</f>
        <v/>
      </c>
      <c r="J870" t="str">
        <f>IFERROR(IF(VLOOKUP('Xlookup set'!$S870,'Xlookup set'!$A$1:$R$1200,11,FALSE)=0,"",VLOOKUP('Xlookup set'!$S870,'Xlookup set'!$A$1:$R$1200,11,FALSE)),"")</f>
        <v/>
      </c>
      <c r="K870" t="str">
        <f>IFERROR(IF(VLOOKUP('Xlookup set'!$S870,'Xlookup set'!$A$1:$R$1200,12,FALSE)=0,"",VLOOKUP('Xlookup set'!$S870,'Xlookup set'!$A$1:$R$1200,12,FALSE)),"")</f>
        <v/>
      </c>
      <c r="L870" t="str">
        <f>IFERROR(IF(VLOOKUP('Xlookup set'!$S870,'Xlookup set'!$A$1:$R$1200,13,FALSE)=0,"",VLOOKUP('Xlookup set'!$S870,'Xlookup set'!$A$1:$R$1200,13,FALSE)),"")</f>
        <v/>
      </c>
      <c r="M870" t="str">
        <f>IFERROR(IF(VLOOKUP('Xlookup set'!$S870,'Xlookup set'!$A$1:$R$1200,14,FALSE)=0,"",VLOOKUP('Xlookup set'!$S870,'Xlookup set'!$A$1:$R$1200,14,FALSE)),"")</f>
        <v/>
      </c>
      <c r="N870" t="str">
        <f>IFERROR(IF(VLOOKUP('Xlookup set'!$S870,'Xlookup set'!$A$1:$R$1200,15,FALSE)=0,"",VLOOKUP('Xlookup set'!$S870,'Xlookup set'!$A$1:$R$1200,15,FALSE)),"")</f>
        <v/>
      </c>
      <c r="O870" t="str">
        <f>IFERROR(IF(VLOOKUP('Xlookup set'!$S870,'Xlookup set'!$A$1:$R$1200,16,FALSE)=0,"",VLOOKUP('Xlookup set'!$S870,'Xlookup set'!$A$1:$R$1200,16,FALSE)),"")</f>
        <v/>
      </c>
      <c r="P870" t="str">
        <f t="array" aca="1" ref="P870" ca="1">IFERROR(Y2IF(VLOOKUP('Xlookup set'!$S870,'Xlookup set'!$A$1:$R$1200,17,FALSE)=0,"",VLOOKUP('Xlookup set'!$S870,'Xlookup set'!$A$1:$R$1200,17,FALSE)),"")</f>
        <v/>
      </c>
      <c r="Q870" t="str">
        <f>IFERROR(IF(VLOOKUP('Xlookup set'!$S870,'Xlookup set'!$A$1:$R$1200,18,FALSE)=0,"",VLOOKUP('Xlookup set'!$S870,'Xlookup set'!$A$1:$R$1200,18,FALSE)),"")</f>
        <v/>
      </c>
    </row>
    <row r="871" spans="1:17">
      <c r="A871" t="str">
        <f>IFERROR(VLOOKUP('Xlookup set'!$S871,'Xlookup set'!$A$1:$R$1200,2,FALSE),"")</f>
        <v/>
      </c>
      <c r="B871" t="str">
        <f>IF(I871&lt;&gt;"",ドッグキャリー!$I$2,"")</f>
        <v/>
      </c>
      <c r="C871" t="str">
        <f t="shared" si="30"/>
        <v/>
      </c>
      <c r="D871" t="str">
        <f t="shared" si="31"/>
        <v/>
      </c>
      <c r="E871" t="str">
        <f>IFERROR(IF(VLOOKUP('Xlookup set'!$S871,'Xlookup set'!$A$1:$R$1200,6,FALSE)=0,"",VLOOKUP('Xlookup set'!$S871,'Xlookup set'!$A$1:$R$1200,6,FALSE)),"")</f>
        <v/>
      </c>
      <c r="F871" t="str">
        <f t="array" aca="1" ref="F871" ca="1">IFERROR(F(VLOOKUP('Xlookup set'!$S871,'Xlookup set'!$A$1:$R$1200,7,FALSE)=0,"",VLOOKUP('Xlookup set'!$S871,'Xlookup set'!$A$1:$R$1200,7,FALSE)),"")</f>
        <v/>
      </c>
      <c r="G871" t="str">
        <f>IFERROR(IF(VLOOKUP('Xlookup set'!$S871,'Xlookup set'!$A$1:$R$1200,8,FALSE)=0,"",VLOOKUP('Xlookup set'!$S871,'Xlookup set'!$A$1:$R$1200,8,FALSE)),"")</f>
        <v/>
      </c>
      <c r="H871" s="89" t="str">
        <f>IFERROR(IF(VLOOKUP('Xlookup set'!$S871,'Xlookup set'!$A$1:$R$1200,9,FALSE)=0,"",VLOOKUP('Xlookup set'!$S871,'Xlookup set'!$A$1:$R$1200,9,FALSE)),"")</f>
        <v/>
      </c>
      <c r="I871" t="str">
        <f>IFERROR(IF(VLOOKUP('Xlookup set'!$S871,'Xlookup set'!$A$1:$R$1200,10,FALSE)=0,"",VLOOKUP('Xlookup set'!$S871,'Xlookup set'!$A$1:$R$1200,10,FALSE)),"")</f>
        <v/>
      </c>
      <c r="J871" t="str">
        <f>IFERROR(IF(VLOOKUP('Xlookup set'!$S871,'Xlookup set'!$A$1:$R$1200,11,FALSE)=0,"",VLOOKUP('Xlookup set'!$S871,'Xlookup set'!$A$1:$R$1200,11,FALSE)),"")</f>
        <v/>
      </c>
      <c r="K871" t="str">
        <f>IFERROR(IF(VLOOKUP('Xlookup set'!$S871,'Xlookup set'!$A$1:$R$1200,12,FALSE)=0,"",VLOOKUP('Xlookup set'!$S871,'Xlookup set'!$A$1:$R$1200,12,FALSE)),"")</f>
        <v/>
      </c>
      <c r="L871" t="str">
        <f>IFERROR(IF(VLOOKUP('Xlookup set'!$S871,'Xlookup set'!$A$1:$R$1200,13,FALSE)=0,"",VLOOKUP('Xlookup set'!$S871,'Xlookup set'!$A$1:$R$1200,13,FALSE)),"")</f>
        <v/>
      </c>
      <c r="M871" t="str">
        <f>IFERROR(IF(VLOOKUP('Xlookup set'!$S871,'Xlookup set'!$A$1:$R$1200,14,FALSE)=0,"",VLOOKUP('Xlookup set'!$S871,'Xlookup set'!$A$1:$R$1200,14,FALSE)),"")</f>
        <v/>
      </c>
      <c r="N871" t="str">
        <f>IFERROR(IF(VLOOKUP('Xlookup set'!$S871,'Xlookup set'!$A$1:$R$1200,15,FALSE)=0,"",VLOOKUP('Xlookup set'!$S871,'Xlookup set'!$A$1:$R$1200,15,FALSE)),"")</f>
        <v/>
      </c>
      <c r="O871" t="str">
        <f>IFERROR(IF(VLOOKUP('Xlookup set'!$S871,'Xlookup set'!$A$1:$R$1200,16,FALSE)=0,"",VLOOKUP('Xlookup set'!$S871,'Xlookup set'!$A$1:$R$1200,16,FALSE)),"")</f>
        <v/>
      </c>
      <c r="P871" t="str">
        <f t="array" aca="1" ref="P871" ca="1">IFERROR(Y2IF(VLOOKUP('Xlookup set'!$S871,'Xlookup set'!$A$1:$R$1200,17,FALSE)=0,"",VLOOKUP('Xlookup set'!$S871,'Xlookup set'!$A$1:$R$1200,17,FALSE)),"")</f>
        <v/>
      </c>
      <c r="Q871" t="str">
        <f>IFERROR(IF(VLOOKUP('Xlookup set'!$S871,'Xlookup set'!$A$1:$R$1200,18,FALSE)=0,"",VLOOKUP('Xlookup set'!$S871,'Xlookup set'!$A$1:$R$1200,18,FALSE)),"")</f>
        <v/>
      </c>
    </row>
    <row r="872" spans="1:17">
      <c r="A872" t="str">
        <f>IFERROR(VLOOKUP('Xlookup set'!$S872,'Xlookup set'!$A$1:$R$1200,2,FALSE),"")</f>
        <v/>
      </c>
      <c r="B872" t="str">
        <f>IF(I872&lt;&gt;"",ドッグキャリー!$I$2,"")</f>
        <v/>
      </c>
      <c r="C872" t="str">
        <f t="shared" si="30"/>
        <v/>
      </c>
      <c r="D872" t="str">
        <f t="shared" si="31"/>
        <v/>
      </c>
      <c r="E872" t="str">
        <f>IFERROR(IF(VLOOKUP('Xlookup set'!$S872,'Xlookup set'!$A$1:$R$1200,6,FALSE)=0,"",VLOOKUP('Xlookup set'!$S872,'Xlookup set'!$A$1:$R$1200,6,FALSE)),"")</f>
        <v/>
      </c>
      <c r="F872" t="str">
        <f t="array" aca="1" ref="F872" ca="1">IFERROR(F(VLOOKUP('Xlookup set'!$S872,'Xlookup set'!$A$1:$R$1200,7,FALSE)=0,"",VLOOKUP('Xlookup set'!$S872,'Xlookup set'!$A$1:$R$1200,7,FALSE)),"")</f>
        <v/>
      </c>
      <c r="G872" t="str">
        <f>IFERROR(IF(VLOOKUP('Xlookup set'!$S872,'Xlookup set'!$A$1:$R$1200,8,FALSE)=0,"",VLOOKUP('Xlookup set'!$S872,'Xlookup set'!$A$1:$R$1200,8,FALSE)),"")</f>
        <v/>
      </c>
      <c r="H872" s="89" t="str">
        <f>IFERROR(IF(VLOOKUP('Xlookup set'!$S872,'Xlookup set'!$A$1:$R$1200,9,FALSE)=0,"",VLOOKUP('Xlookup set'!$S872,'Xlookup set'!$A$1:$R$1200,9,FALSE)),"")</f>
        <v/>
      </c>
      <c r="I872" t="str">
        <f>IFERROR(IF(VLOOKUP('Xlookup set'!$S872,'Xlookup set'!$A$1:$R$1200,10,FALSE)=0,"",VLOOKUP('Xlookup set'!$S872,'Xlookup set'!$A$1:$R$1200,10,FALSE)),"")</f>
        <v/>
      </c>
      <c r="J872" t="str">
        <f>IFERROR(IF(VLOOKUP('Xlookup set'!$S872,'Xlookup set'!$A$1:$R$1200,11,FALSE)=0,"",VLOOKUP('Xlookup set'!$S872,'Xlookup set'!$A$1:$R$1200,11,FALSE)),"")</f>
        <v/>
      </c>
      <c r="K872" t="str">
        <f>IFERROR(IF(VLOOKUP('Xlookup set'!$S872,'Xlookup set'!$A$1:$R$1200,12,FALSE)=0,"",VLOOKUP('Xlookup set'!$S872,'Xlookup set'!$A$1:$R$1200,12,FALSE)),"")</f>
        <v/>
      </c>
      <c r="L872" t="str">
        <f>IFERROR(IF(VLOOKUP('Xlookup set'!$S872,'Xlookup set'!$A$1:$R$1200,13,FALSE)=0,"",VLOOKUP('Xlookup set'!$S872,'Xlookup set'!$A$1:$R$1200,13,FALSE)),"")</f>
        <v/>
      </c>
      <c r="M872" t="str">
        <f>IFERROR(IF(VLOOKUP('Xlookup set'!$S872,'Xlookup set'!$A$1:$R$1200,14,FALSE)=0,"",VLOOKUP('Xlookup set'!$S872,'Xlookup set'!$A$1:$R$1200,14,FALSE)),"")</f>
        <v/>
      </c>
      <c r="N872" t="str">
        <f>IFERROR(IF(VLOOKUP('Xlookup set'!$S872,'Xlookup set'!$A$1:$R$1200,15,FALSE)=0,"",VLOOKUP('Xlookup set'!$S872,'Xlookup set'!$A$1:$R$1200,15,FALSE)),"")</f>
        <v/>
      </c>
      <c r="O872" t="str">
        <f>IFERROR(IF(VLOOKUP('Xlookup set'!$S872,'Xlookup set'!$A$1:$R$1200,16,FALSE)=0,"",VLOOKUP('Xlookup set'!$S872,'Xlookup set'!$A$1:$R$1200,16,FALSE)),"")</f>
        <v/>
      </c>
      <c r="P872" t="str">
        <f t="array" aca="1" ref="P872" ca="1">IFERROR(Y2IF(VLOOKUP('Xlookup set'!$S872,'Xlookup set'!$A$1:$R$1200,17,FALSE)=0,"",VLOOKUP('Xlookup set'!$S872,'Xlookup set'!$A$1:$R$1200,17,FALSE)),"")</f>
        <v/>
      </c>
      <c r="Q872" t="str">
        <f>IFERROR(IF(VLOOKUP('Xlookup set'!$S872,'Xlookup set'!$A$1:$R$1200,18,FALSE)=0,"",VLOOKUP('Xlookup set'!$S872,'Xlookup set'!$A$1:$R$1200,18,FALSE)),"")</f>
        <v/>
      </c>
    </row>
    <row r="873" spans="1:17">
      <c r="A873" t="str">
        <f>IFERROR(VLOOKUP('Xlookup set'!$S873,'Xlookup set'!$A$1:$R$1200,2,FALSE),"")</f>
        <v/>
      </c>
      <c r="B873" t="str">
        <f>IF(I873&lt;&gt;"",ドッグキャリー!$I$2,"")</f>
        <v/>
      </c>
      <c r="C873" t="str">
        <f t="shared" si="30"/>
        <v/>
      </c>
      <c r="D873" t="str">
        <f t="shared" si="31"/>
        <v/>
      </c>
      <c r="E873" t="str">
        <f>IFERROR(IF(VLOOKUP('Xlookup set'!$S873,'Xlookup set'!$A$1:$R$1200,6,FALSE)=0,"",VLOOKUP('Xlookup set'!$S873,'Xlookup set'!$A$1:$R$1200,6,FALSE)),"")</f>
        <v/>
      </c>
      <c r="F873" t="str">
        <f t="array" aca="1" ref="F873" ca="1">IFERROR(F(VLOOKUP('Xlookup set'!$S873,'Xlookup set'!$A$1:$R$1200,7,FALSE)=0,"",VLOOKUP('Xlookup set'!$S873,'Xlookup set'!$A$1:$R$1200,7,FALSE)),"")</f>
        <v/>
      </c>
      <c r="G873" t="str">
        <f>IFERROR(IF(VLOOKUP('Xlookup set'!$S873,'Xlookup set'!$A$1:$R$1200,8,FALSE)=0,"",VLOOKUP('Xlookup set'!$S873,'Xlookup set'!$A$1:$R$1200,8,FALSE)),"")</f>
        <v/>
      </c>
      <c r="H873" s="89" t="str">
        <f>IFERROR(IF(VLOOKUP('Xlookup set'!$S873,'Xlookup set'!$A$1:$R$1200,9,FALSE)=0,"",VLOOKUP('Xlookup set'!$S873,'Xlookup set'!$A$1:$R$1200,9,FALSE)),"")</f>
        <v/>
      </c>
      <c r="I873" t="str">
        <f>IFERROR(IF(VLOOKUP('Xlookup set'!$S873,'Xlookup set'!$A$1:$R$1200,10,FALSE)=0,"",VLOOKUP('Xlookup set'!$S873,'Xlookup set'!$A$1:$R$1200,10,FALSE)),"")</f>
        <v/>
      </c>
      <c r="J873" t="str">
        <f>IFERROR(IF(VLOOKUP('Xlookup set'!$S873,'Xlookup set'!$A$1:$R$1200,11,FALSE)=0,"",VLOOKUP('Xlookup set'!$S873,'Xlookup set'!$A$1:$R$1200,11,FALSE)),"")</f>
        <v/>
      </c>
      <c r="K873" t="str">
        <f>IFERROR(IF(VLOOKUP('Xlookup set'!$S873,'Xlookup set'!$A$1:$R$1200,12,FALSE)=0,"",VLOOKUP('Xlookup set'!$S873,'Xlookup set'!$A$1:$R$1200,12,FALSE)),"")</f>
        <v/>
      </c>
      <c r="L873" t="str">
        <f>IFERROR(IF(VLOOKUP('Xlookup set'!$S873,'Xlookup set'!$A$1:$R$1200,13,FALSE)=0,"",VLOOKUP('Xlookup set'!$S873,'Xlookup set'!$A$1:$R$1200,13,FALSE)),"")</f>
        <v/>
      </c>
      <c r="M873" t="str">
        <f>IFERROR(IF(VLOOKUP('Xlookup set'!$S873,'Xlookup set'!$A$1:$R$1200,14,FALSE)=0,"",VLOOKUP('Xlookup set'!$S873,'Xlookup set'!$A$1:$R$1200,14,FALSE)),"")</f>
        <v/>
      </c>
      <c r="N873" t="str">
        <f>IFERROR(IF(VLOOKUP('Xlookup set'!$S873,'Xlookup set'!$A$1:$R$1200,15,FALSE)=0,"",VLOOKUP('Xlookup set'!$S873,'Xlookup set'!$A$1:$R$1200,15,FALSE)),"")</f>
        <v/>
      </c>
      <c r="O873" t="str">
        <f>IFERROR(IF(VLOOKUP('Xlookup set'!$S873,'Xlookup set'!$A$1:$R$1200,16,FALSE)=0,"",VLOOKUP('Xlookup set'!$S873,'Xlookup set'!$A$1:$R$1200,16,FALSE)),"")</f>
        <v/>
      </c>
      <c r="P873" t="str">
        <f t="array" aca="1" ref="P873" ca="1">IFERROR(Y2IF(VLOOKUP('Xlookup set'!$S873,'Xlookup set'!$A$1:$R$1200,17,FALSE)=0,"",VLOOKUP('Xlookup set'!$S873,'Xlookup set'!$A$1:$R$1200,17,FALSE)),"")</f>
        <v/>
      </c>
      <c r="Q873" t="str">
        <f>IFERROR(IF(VLOOKUP('Xlookup set'!$S873,'Xlookup set'!$A$1:$R$1200,18,FALSE)=0,"",VLOOKUP('Xlookup set'!$S873,'Xlookup set'!$A$1:$R$1200,18,FALSE)),"")</f>
        <v/>
      </c>
    </row>
    <row r="874" spans="1:17">
      <c r="A874" t="str">
        <f>IFERROR(VLOOKUP('Xlookup set'!$S874,'Xlookup set'!$A$1:$R$1200,2,FALSE),"")</f>
        <v/>
      </c>
      <c r="B874" t="str">
        <f>IF(I874&lt;&gt;"",ドッグキャリー!$I$2,"")</f>
        <v/>
      </c>
      <c r="C874" t="str">
        <f t="shared" si="30"/>
        <v/>
      </c>
      <c r="D874" t="str">
        <f t="shared" si="31"/>
        <v/>
      </c>
      <c r="E874" t="str">
        <f>IFERROR(IF(VLOOKUP('Xlookup set'!$S874,'Xlookup set'!$A$1:$R$1200,6,FALSE)=0,"",VLOOKUP('Xlookup set'!$S874,'Xlookup set'!$A$1:$R$1200,6,FALSE)),"")</f>
        <v/>
      </c>
      <c r="F874" t="str">
        <f t="array" aca="1" ref="F874" ca="1">IFERROR(F(VLOOKUP('Xlookup set'!$S874,'Xlookup set'!$A$1:$R$1200,7,FALSE)=0,"",VLOOKUP('Xlookup set'!$S874,'Xlookup set'!$A$1:$R$1200,7,FALSE)),"")</f>
        <v/>
      </c>
      <c r="G874" t="str">
        <f>IFERROR(IF(VLOOKUP('Xlookup set'!$S874,'Xlookup set'!$A$1:$R$1200,8,FALSE)=0,"",VLOOKUP('Xlookup set'!$S874,'Xlookup set'!$A$1:$R$1200,8,FALSE)),"")</f>
        <v/>
      </c>
      <c r="H874" s="89" t="str">
        <f>IFERROR(IF(VLOOKUP('Xlookup set'!$S874,'Xlookup set'!$A$1:$R$1200,9,FALSE)=0,"",VLOOKUP('Xlookup set'!$S874,'Xlookup set'!$A$1:$R$1200,9,FALSE)),"")</f>
        <v/>
      </c>
      <c r="I874" t="str">
        <f>IFERROR(IF(VLOOKUP('Xlookup set'!$S874,'Xlookup set'!$A$1:$R$1200,10,FALSE)=0,"",VLOOKUP('Xlookup set'!$S874,'Xlookup set'!$A$1:$R$1200,10,FALSE)),"")</f>
        <v/>
      </c>
      <c r="J874" t="str">
        <f>IFERROR(IF(VLOOKUP('Xlookup set'!$S874,'Xlookup set'!$A$1:$R$1200,11,FALSE)=0,"",VLOOKUP('Xlookup set'!$S874,'Xlookup set'!$A$1:$R$1200,11,FALSE)),"")</f>
        <v/>
      </c>
      <c r="K874" t="str">
        <f>IFERROR(IF(VLOOKUP('Xlookup set'!$S874,'Xlookup set'!$A$1:$R$1200,12,FALSE)=0,"",VLOOKUP('Xlookup set'!$S874,'Xlookup set'!$A$1:$R$1200,12,FALSE)),"")</f>
        <v/>
      </c>
      <c r="L874" t="str">
        <f>IFERROR(IF(VLOOKUP('Xlookup set'!$S874,'Xlookup set'!$A$1:$R$1200,13,FALSE)=0,"",VLOOKUP('Xlookup set'!$S874,'Xlookup set'!$A$1:$R$1200,13,FALSE)),"")</f>
        <v/>
      </c>
      <c r="M874" t="str">
        <f>IFERROR(IF(VLOOKUP('Xlookup set'!$S874,'Xlookup set'!$A$1:$R$1200,14,FALSE)=0,"",VLOOKUP('Xlookup set'!$S874,'Xlookup set'!$A$1:$R$1200,14,FALSE)),"")</f>
        <v/>
      </c>
      <c r="N874" t="str">
        <f>IFERROR(IF(VLOOKUP('Xlookup set'!$S874,'Xlookup set'!$A$1:$R$1200,15,FALSE)=0,"",VLOOKUP('Xlookup set'!$S874,'Xlookup set'!$A$1:$R$1200,15,FALSE)),"")</f>
        <v/>
      </c>
      <c r="O874" t="str">
        <f>IFERROR(IF(VLOOKUP('Xlookup set'!$S874,'Xlookup set'!$A$1:$R$1200,16,FALSE)=0,"",VLOOKUP('Xlookup set'!$S874,'Xlookup set'!$A$1:$R$1200,16,FALSE)),"")</f>
        <v/>
      </c>
      <c r="P874" t="str">
        <f t="array" aca="1" ref="P874" ca="1">IFERROR(Y2IF(VLOOKUP('Xlookup set'!$S874,'Xlookup set'!$A$1:$R$1200,17,FALSE)=0,"",VLOOKUP('Xlookup set'!$S874,'Xlookup set'!$A$1:$R$1200,17,FALSE)),"")</f>
        <v/>
      </c>
      <c r="Q874" t="str">
        <f>IFERROR(IF(VLOOKUP('Xlookup set'!$S874,'Xlookup set'!$A$1:$R$1200,18,FALSE)=0,"",VLOOKUP('Xlookup set'!$S874,'Xlookup set'!$A$1:$R$1200,18,FALSE)),"")</f>
        <v/>
      </c>
    </row>
    <row r="875" spans="1:17">
      <c r="A875" t="str">
        <f>IFERROR(VLOOKUP('Xlookup set'!$S875,'Xlookup set'!$A$1:$R$1200,2,FALSE),"")</f>
        <v/>
      </c>
      <c r="B875" t="str">
        <f>IF(I875&lt;&gt;"",ドッグキャリー!$I$2,"")</f>
        <v/>
      </c>
      <c r="C875" t="str">
        <f t="shared" si="30"/>
        <v/>
      </c>
      <c r="D875" t="str">
        <f t="shared" si="31"/>
        <v/>
      </c>
      <c r="E875" t="str">
        <f>IFERROR(IF(VLOOKUP('Xlookup set'!$S875,'Xlookup set'!$A$1:$R$1200,6,FALSE)=0,"",VLOOKUP('Xlookup set'!$S875,'Xlookup set'!$A$1:$R$1200,6,FALSE)),"")</f>
        <v/>
      </c>
      <c r="F875" t="str">
        <f t="array" aca="1" ref="F875" ca="1">IFERROR(F(VLOOKUP('Xlookup set'!$S875,'Xlookup set'!$A$1:$R$1200,7,FALSE)=0,"",VLOOKUP('Xlookup set'!$S875,'Xlookup set'!$A$1:$R$1200,7,FALSE)),"")</f>
        <v/>
      </c>
      <c r="G875" t="str">
        <f>IFERROR(IF(VLOOKUP('Xlookup set'!$S875,'Xlookup set'!$A$1:$R$1200,8,FALSE)=0,"",VLOOKUP('Xlookup set'!$S875,'Xlookup set'!$A$1:$R$1200,8,FALSE)),"")</f>
        <v/>
      </c>
      <c r="H875" s="89" t="str">
        <f>IFERROR(IF(VLOOKUP('Xlookup set'!$S875,'Xlookup set'!$A$1:$R$1200,9,FALSE)=0,"",VLOOKUP('Xlookup set'!$S875,'Xlookup set'!$A$1:$R$1200,9,FALSE)),"")</f>
        <v/>
      </c>
      <c r="I875" t="str">
        <f>IFERROR(IF(VLOOKUP('Xlookup set'!$S875,'Xlookup set'!$A$1:$R$1200,10,FALSE)=0,"",VLOOKUP('Xlookup set'!$S875,'Xlookup set'!$A$1:$R$1200,10,FALSE)),"")</f>
        <v/>
      </c>
      <c r="J875" t="str">
        <f>IFERROR(IF(VLOOKUP('Xlookup set'!$S875,'Xlookup set'!$A$1:$R$1200,11,FALSE)=0,"",VLOOKUP('Xlookup set'!$S875,'Xlookup set'!$A$1:$R$1200,11,FALSE)),"")</f>
        <v/>
      </c>
      <c r="K875" t="str">
        <f>IFERROR(IF(VLOOKUP('Xlookup set'!$S875,'Xlookup set'!$A$1:$R$1200,12,FALSE)=0,"",VLOOKUP('Xlookup set'!$S875,'Xlookup set'!$A$1:$R$1200,12,FALSE)),"")</f>
        <v/>
      </c>
      <c r="L875" t="str">
        <f>IFERROR(IF(VLOOKUP('Xlookup set'!$S875,'Xlookup set'!$A$1:$R$1200,13,FALSE)=0,"",VLOOKUP('Xlookup set'!$S875,'Xlookup set'!$A$1:$R$1200,13,FALSE)),"")</f>
        <v/>
      </c>
      <c r="M875" t="str">
        <f>IFERROR(IF(VLOOKUP('Xlookup set'!$S875,'Xlookup set'!$A$1:$R$1200,14,FALSE)=0,"",VLOOKUP('Xlookup set'!$S875,'Xlookup set'!$A$1:$R$1200,14,FALSE)),"")</f>
        <v/>
      </c>
      <c r="N875" t="str">
        <f>IFERROR(IF(VLOOKUP('Xlookup set'!$S875,'Xlookup set'!$A$1:$R$1200,15,FALSE)=0,"",VLOOKUP('Xlookup set'!$S875,'Xlookup set'!$A$1:$R$1200,15,FALSE)),"")</f>
        <v/>
      </c>
      <c r="O875" t="str">
        <f>IFERROR(IF(VLOOKUP('Xlookup set'!$S875,'Xlookup set'!$A$1:$R$1200,16,FALSE)=0,"",VLOOKUP('Xlookup set'!$S875,'Xlookup set'!$A$1:$R$1200,16,FALSE)),"")</f>
        <v/>
      </c>
      <c r="P875" t="str">
        <f t="array" aca="1" ref="P875" ca="1">IFERROR(Y2IF(VLOOKUP('Xlookup set'!$S875,'Xlookup set'!$A$1:$R$1200,17,FALSE)=0,"",VLOOKUP('Xlookup set'!$S875,'Xlookup set'!$A$1:$R$1200,17,FALSE)),"")</f>
        <v/>
      </c>
      <c r="Q875" t="str">
        <f>IFERROR(IF(VLOOKUP('Xlookup set'!$S875,'Xlookup set'!$A$1:$R$1200,18,FALSE)=0,"",VLOOKUP('Xlookup set'!$S875,'Xlookup set'!$A$1:$R$1200,18,FALSE)),"")</f>
        <v/>
      </c>
    </row>
    <row r="876" spans="1:17">
      <c r="A876" t="str">
        <f>IFERROR(VLOOKUP('Xlookup set'!$S876,'Xlookup set'!$A$1:$R$1200,2,FALSE),"")</f>
        <v/>
      </c>
      <c r="B876" t="str">
        <f>IF(I876&lt;&gt;"",ドッグキャリー!$I$2,"")</f>
        <v/>
      </c>
      <c r="C876" t="str">
        <f t="shared" si="30"/>
        <v/>
      </c>
      <c r="D876" t="str">
        <f t="shared" si="31"/>
        <v/>
      </c>
      <c r="E876" t="str">
        <f>IFERROR(IF(VLOOKUP('Xlookup set'!$S876,'Xlookup set'!$A$1:$R$1200,6,FALSE)=0,"",VLOOKUP('Xlookup set'!$S876,'Xlookup set'!$A$1:$R$1200,6,FALSE)),"")</f>
        <v/>
      </c>
      <c r="F876" t="str">
        <f t="array" aca="1" ref="F876" ca="1">IFERROR(F(VLOOKUP('Xlookup set'!$S876,'Xlookup set'!$A$1:$R$1200,7,FALSE)=0,"",VLOOKUP('Xlookup set'!$S876,'Xlookup set'!$A$1:$R$1200,7,FALSE)),"")</f>
        <v/>
      </c>
      <c r="G876" t="str">
        <f>IFERROR(IF(VLOOKUP('Xlookup set'!$S876,'Xlookup set'!$A$1:$R$1200,8,FALSE)=0,"",VLOOKUP('Xlookup set'!$S876,'Xlookup set'!$A$1:$R$1200,8,FALSE)),"")</f>
        <v/>
      </c>
      <c r="H876" s="89" t="str">
        <f>IFERROR(IF(VLOOKUP('Xlookup set'!$S876,'Xlookup set'!$A$1:$R$1200,9,FALSE)=0,"",VLOOKUP('Xlookup set'!$S876,'Xlookup set'!$A$1:$R$1200,9,FALSE)),"")</f>
        <v/>
      </c>
      <c r="I876" t="str">
        <f>IFERROR(IF(VLOOKUP('Xlookup set'!$S876,'Xlookup set'!$A$1:$R$1200,10,FALSE)=0,"",VLOOKUP('Xlookup set'!$S876,'Xlookup set'!$A$1:$R$1200,10,FALSE)),"")</f>
        <v/>
      </c>
      <c r="J876" t="str">
        <f>IFERROR(IF(VLOOKUP('Xlookup set'!$S876,'Xlookup set'!$A$1:$R$1200,11,FALSE)=0,"",VLOOKUP('Xlookup set'!$S876,'Xlookup set'!$A$1:$R$1200,11,FALSE)),"")</f>
        <v/>
      </c>
      <c r="K876" t="str">
        <f>IFERROR(IF(VLOOKUP('Xlookup set'!$S876,'Xlookup set'!$A$1:$R$1200,12,FALSE)=0,"",VLOOKUP('Xlookup set'!$S876,'Xlookup set'!$A$1:$R$1200,12,FALSE)),"")</f>
        <v/>
      </c>
      <c r="L876" t="str">
        <f>IFERROR(IF(VLOOKUP('Xlookup set'!$S876,'Xlookup set'!$A$1:$R$1200,13,FALSE)=0,"",VLOOKUP('Xlookup set'!$S876,'Xlookup set'!$A$1:$R$1200,13,FALSE)),"")</f>
        <v/>
      </c>
      <c r="M876" t="str">
        <f>IFERROR(IF(VLOOKUP('Xlookup set'!$S876,'Xlookup set'!$A$1:$R$1200,14,FALSE)=0,"",VLOOKUP('Xlookup set'!$S876,'Xlookup set'!$A$1:$R$1200,14,FALSE)),"")</f>
        <v/>
      </c>
      <c r="N876" t="str">
        <f>IFERROR(IF(VLOOKUP('Xlookup set'!$S876,'Xlookup set'!$A$1:$R$1200,15,FALSE)=0,"",VLOOKUP('Xlookup set'!$S876,'Xlookup set'!$A$1:$R$1200,15,FALSE)),"")</f>
        <v/>
      </c>
      <c r="O876" t="str">
        <f>IFERROR(IF(VLOOKUP('Xlookup set'!$S876,'Xlookup set'!$A$1:$R$1200,16,FALSE)=0,"",VLOOKUP('Xlookup set'!$S876,'Xlookup set'!$A$1:$R$1200,16,FALSE)),"")</f>
        <v/>
      </c>
      <c r="P876" t="str">
        <f t="array" aca="1" ref="P876" ca="1">IFERROR(Y2IF(VLOOKUP('Xlookup set'!$S876,'Xlookup set'!$A$1:$R$1200,17,FALSE)=0,"",VLOOKUP('Xlookup set'!$S876,'Xlookup set'!$A$1:$R$1200,17,FALSE)),"")</f>
        <v/>
      </c>
      <c r="Q876" t="str">
        <f>IFERROR(IF(VLOOKUP('Xlookup set'!$S876,'Xlookup set'!$A$1:$R$1200,18,FALSE)=0,"",VLOOKUP('Xlookup set'!$S876,'Xlookup set'!$A$1:$R$1200,18,FALSE)),"")</f>
        <v/>
      </c>
    </row>
    <row r="877" spans="1:17">
      <c r="A877" t="str">
        <f>IFERROR(VLOOKUP('Xlookup set'!$S877,'Xlookup set'!$A$1:$R$1200,2,FALSE),"")</f>
        <v/>
      </c>
      <c r="B877" t="str">
        <f>IF(I877&lt;&gt;"",ドッグキャリー!$I$2,"")</f>
        <v/>
      </c>
      <c r="C877" t="str">
        <f t="shared" si="30"/>
        <v/>
      </c>
      <c r="D877" t="str">
        <f t="shared" si="31"/>
        <v/>
      </c>
      <c r="E877" t="str">
        <f>IFERROR(IF(VLOOKUP('Xlookup set'!$S877,'Xlookup set'!$A$1:$R$1200,6,FALSE)=0,"",VLOOKUP('Xlookup set'!$S877,'Xlookup set'!$A$1:$R$1200,6,FALSE)),"")</f>
        <v/>
      </c>
      <c r="F877" t="str">
        <f t="array" aca="1" ref="F877" ca="1">IFERROR(F(VLOOKUP('Xlookup set'!$S877,'Xlookup set'!$A$1:$R$1200,7,FALSE)=0,"",VLOOKUP('Xlookup set'!$S877,'Xlookup set'!$A$1:$R$1200,7,FALSE)),"")</f>
        <v/>
      </c>
      <c r="G877" t="str">
        <f>IFERROR(IF(VLOOKUP('Xlookup set'!$S877,'Xlookup set'!$A$1:$R$1200,8,FALSE)=0,"",VLOOKUP('Xlookup set'!$S877,'Xlookup set'!$A$1:$R$1200,8,FALSE)),"")</f>
        <v/>
      </c>
      <c r="H877" s="89" t="str">
        <f>IFERROR(IF(VLOOKUP('Xlookup set'!$S877,'Xlookup set'!$A$1:$R$1200,9,FALSE)=0,"",VLOOKUP('Xlookup set'!$S877,'Xlookup set'!$A$1:$R$1200,9,FALSE)),"")</f>
        <v/>
      </c>
      <c r="I877" t="str">
        <f>IFERROR(IF(VLOOKUP('Xlookup set'!$S877,'Xlookup set'!$A$1:$R$1200,10,FALSE)=0,"",VLOOKUP('Xlookup set'!$S877,'Xlookup set'!$A$1:$R$1200,10,FALSE)),"")</f>
        <v/>
      </c>
      <c r="J877" t="str">
        <f>IFERROR(IF(VLOOKUP('Xlookup set'!$S877,'Xlookup set'!$A$1:$R$1200,11,FALSE)=0,"",VLOOKUP('Xlookup set'!$S877,'Xlookup set'!$A$1:$R$1200,11,FALSE)),"")</f>
        <v/>
      </c>
      <c r="K877" t="str">
        <f>IFERROR(IF(VLOOKUP('Xlookup set'!$S877,'Xlookup set'!$A$1:$R$1200,12,FALSE)=0,"",VLOOKUP('Xlookup set'!$S877,'Xlookup set'!$A$1:$R$1200,12,FALSE)),"")</f>
        <v/>
      </c>
      <c r="L877" t="str">
        <f>IFERROR(IF(VLOOKUP('Xlookup set'!$S877,'Xlookup set'!$A$1:$R$1200,13,FALSE)=0,"",VLOOKUP('Xlookup set'!$S877,'Xlookup set'!$A$1:$R$1200,13,FALSE)),"")</f>
        <v/>
      </c>
      <c r="M877" t="str">
        <f>IFERROR(IF(VLOOKUP('Xlookup set'!$S877,'Xlookup set'!$A$1:$R$1200,14,FALSE)=0,"",VLOOKUP('Xlookup set'!$S877,'Xlookup set'!$A$1:$R$1200,14,FALSE)),"")</f>
        <v/>
      </c>
      <c r="N877" t="str">
        <f>IFERROR(IF(VLOOKUP('Xlookup set'!$S877,'Xlookup set'!$A$1:$R$1200,15,FALSE)=0,"",VLOOKUP('Xlookup set'!$S877,'Xlookup set'!$A$1:$R$1200,15,FALSE)),"")</f>
        <v/>
      </c>
      <c r="O877" t="str">
        <f>IFERROR(IF(VLOOKUP('Xlookup set'!$S877,'Xlookup set'!$A$1:$R$1200,16,FALSE)=0,"",VLOOKUP('Xlookup set'!$S877,'Xlookup set'!$A$1:$R$1200,16,FALSE)),"")</f>
        <v/>
      </c>
      <c r="P877" t="str">
        <f t="array" aca="1" ref="P877" ca="1">IFERROR(Y2IF(VLOOKUP('Xlookup set'!$S877,'Xlookup set'!$A$1:$R$1200,17,FALSE)=0,"",VLOOKUP('Xlookup set'!$S877,'Xlookup set'!$A$1:$R$1200,17,FALSE)),"")</f>
        <v/>
      </c>
      <c r="Q877" t="str">
        <f>IFERROR(IF(VLOOKUP('Xlookup set'!$S877,'Xlookup set'!$A$1:$R$1200,18,FALSE)=0,"",VLOOKUP('Xlookup set'!$S877,'Xlookup set'!$A$1:$R$1200,18,FALSE)),"")</f>
        <v/>
      </c>
    </row>
    <row r="878" spans="1:17">
      <c r="A878" t="str">
        <f>IFERROR(VLOOKUP('Xlookup set'!$S878,'Xlookup set'!$A$1:$R$1200,2,FALSE),"")</f>
        <v/>
      </c>
      <c r="B878" t="str">
        <f>IF(I878&lt;&gt;"",ドッグキャリー!$I$2,"")</f>
        <v/>
      </c>
      <c r="C878" t="str">
        <f t="shared" si="30"/>
        <v/>
      </c>
      <c r="D878" t="str">
        <f t="shared" si="31"/>
        <v/>
      </c>
      <c r="E878" t="str">
        <f>IFERROR(IF(VLOOKUP('Xlookup set'!$S878,'Xlookup set'!$A$1:$R$1200,6,FALSE)=0,"",VLOOKUP('Xlookup set'!$S878,'Xlookup set'!$A$1:$R$1200,6,FALSE)),"")</f>
        <v/>
      </c>
      <c r="F878" t="str">
        <f t="array" aca="1" ref="F878" ca="1">IFERROR(F(VLOOKUP('Xlookup set'!$S878,'Xlookup set'!$A$1:$R$1200,7,FALSE)=0,"",VLOOKUP('Xlookup set'!$S878,'Xlookup set'!$A$1:$R$1200,7,FALSE)),"")</f>
        <v/>
      </c>
      <c r="G878" t="str">
        <f>IFERROR(IF(VLOOKUP('Xlookup set'!$S878,'Xlookup set'!$A$1:$R$1200,8,FALSE)=0,"",VLOOKUP('Xlookup set'!$S878,'Xlookup set'!$A$1:$R$1200,8,FALSE)),"")</f>
        <v/>
      </c>
      <c r="H878" s="89" t="str">
        <f>IFERROR(IF(VLOOKUP('Xlookup set'!$S878,'Xlookup set'!$A$1:$R$1200,9,FALSE)=0,"",VLOOKUP('Xlookup set'!$S878,'Xlookup set'!$A$1:$R$1200,9,FALSE)),"")</f>
        <v/>
      </c>
      <c r="I878" t="str">
        <f>IFERROR(IF(VLOOKUP('Xlookup set'!$S878,'Xlookup set'!$A$1:$R$1200,10,FALSE)=0,"",VLOOKUP('Xlookup set'!$S878,'Xlookup set'!$A$1:$R$1200,10,FALSE)),"")</f>
        <v/>
      </c>
      <c r="J878" t="str">
        <f>IFERROR(IF(VLOOKUP('Xlookup set'!$S878,'Xlookup set'!$A$1:$R$1200,11,FALSE)=0,"",VLOOKUP('Xlookup set'!$S878,'Xlookup set'!$A$1:$R$1200,11,FALSE)),"")</f>
        <v/>
      </c>
      <c r="K878" t="str">
        <f>IFERROR(IF(VLOOKUP('Xlookup set'!$S878,'Xlookup set'!$A$1:$R$1200,12,FALSE)=0,"",VLOOKUP('Xlookup set'!$S878,'Xlookup set'!$A$1:$R$1200,12,FALSE)),"")</f>
        <v/>
      </c>
      <c r="L878" t="str">
        <f>IFERROR(IF(VLOOKUP('Xlookup set'!$S878,'Xlookup set'!$A$1:$R$1200,13,FALSE)=0,"",VLOOKUP('Xlookup set'!$S878,'Xlookup set'!$A$1:$R$1200,13,FALSE)),"")</f>
        <v/>
      </c>
      <c r="M878" t="str">
        <f>IFERROR(IF(VLOOKUP('Xlookup set'!$S878,'Xlookup set'!$A$1:$R$1200,14,FALSE)=0,"",VLOOKUP('Xlookup set'!$S878,'Xlookup set'!$A$1:$R$1200,14,FALSE)),"")</f>
        <v/>
      </c>
      <c r="N878" t="str">
        <f>IFERROR(IF(VLOOKUP('Xlookup set'!$S878,'Xlookup set'!$A$1:$R$1200,15,FALSE)=0,"",VLOOKUP('Xlookup set'!$S878,'Xlookup set'!$A$1:$R$1200,15,FALSE)),"")</f>
        <v/>
      </c>
      <c r="O878" t="str">
        <f>IFERROR(IF(VLOOKUP('Xlookup set'!$S878,'Xlookup set'!$A$1:$R$1200,16,FALSE)=0,"",VLOOKUP('Xlookup set'!$S878,'Xlookup set'!$A$1:$R$1200,16,FALSE)),"")</f>
        <v/>
      </c>
      <c r="P878" t="str">
        <f t="array" aca="1" ref="P878" ca="1">IFERROR(Y2IF(VLOOKUP('Xlookup set'!$S878,'Xlookup set'!$A$1:$R$1200,17,FALSE)=0,"",VLOOKUP('Xlookup set'!$S878,'Xlookup set'!$A$1:$R$1200,17,FALSE)),"")</f>
        <v/>
      </c>
      <c r="Q878" t="str">
        <f>IFERROR(IF(VLOOKUP('Xlookup set'!$S878,'Xlookup set'!$A$1:$R$1200,18,FALSE)=0,"",VLOOKUP('Xlookup set'!$S878,'Xlookup set'!$A$1:$R$1200,18,FALSE)),"")</f>
        <v/>
      </c>
    </row>
    <row r="879" spans="1:17">
      <c r="A879" t="str">
        <f>IFERROR(VLOOKUP('Xlookup set'!$S879,'Xlookup set'!$A$1:$R$1200,2,FALSE),"")</f>
        <v/>
      </c>
      <c r="B879" t="str">
        <f>IF(I879&lt;&gt;"",ドッグキャリー!$I$2,"")</f>
        <v/>
      </c>
      <c r="C879" t="str">
        <f t="shared" si="30"/>
        <v/>
      </c>
      <c r="D879" t="str">
        <f t="shared" si="31"/>
        <v/>
      </c>
      <c r="E879" t="str">
        <f>IFERROR(IF(VLOOKUP('Xlookup set'!$S879,'Xlookup set'!$A$1:$R$1200,6,FALSE)=0,"",VLOOKUP('Xlookup set'!$S879,'Xlookup set'!$A$1:$R$1200,6,FALSE)),"")</f>
        <v/>
      </c>
      <c r="F879" t="str">
        <f t="array" aca="1" ref="F879" ca="1">IFERROR(F(VLOOKUP('Xlookup set'!$S879,'Xlookup set'!$A$1:$R$1200,7,FALSE)=0,"",VLOOKUP('Xlookup set'!$S879,'Xlookup set'!$A$1:$R$1200,7,FALSE)),"")</f>
        <v/>
      </c>
      <c r="G879" t="str">
        <f>IFERROR(IF(VLOOKUP('Xlookup set'!$S879,'Xlookup set'!$A$1:$R$1200,8,FALSE)=0,"",VLOOKUP('Xlookup set'!$S879,'Xlookup set'!$A$1:$R$1200,8,FALSE)),"")</f>
        <v/>
      </c>
      <c r="H879" s="89" t="str">
        <f>IFERROR(IF(VLOOKUP('Xlookup set'!$S879,'Xlookup set'!$A$1:$R$1200,9,FALSE)=0,"",VLOOKUP('Xlookup set'!$S879,'Xlookup set'!$A$1:$R$1200,9,FALSE)),"")</f>
        <v/>
      </c>
      <c r="I879" t="str">
        <f>IFERROR(IF(VLOOKUP('Xlookup set'!$S879,'Xlookup set'!$A$1:$R$1200,10,FALSE)=0,"",VLOOKUP('Xlookup set'!$S879,'Xlookup set'!$A$1:$R$1200,10,FALSE)),"")</f>
        <v/>
      </c>
      <c r="J879" t="str">
        <f>IFERROR(IF(VLOOKUP('Xlookup set'!$S879,'Xlookup set'!$A$1:$R$1200,11,FALSE)=0,"",VLOOKUP('Xlookup set'!$S879,'Xlookup set'!$A$1:$R$1200,11,FALSE)),"")</f>
        <v/>
      </c>
      <c r="K879" t="str">
        <f>IFERROR(IF(VLOOKUP('Xlookup set'!$S879,'Xlookup set'!$A$1:$R$1200,12,FALSE)=0,"",VLOOKUP('Xlookup set'!$S879,'Xlookup set'!$A$1:$R$1200,12,FALSE)),"")</f>
        <v/>
      </c>
      <c r="L879" t="str">
        <f>IFERROR(IF(VLOOKUP('Xlookup set'!$S879,'Xlookup set'!$A$1:$R$1200,13,FALSE)=0,"",VLOOKUP('Xlookup set'!$S879,'Xlookup set'!$A$1:$R$1200,13,FALSE)),"")</f>
        <v/>
      </c>
      <c r="M879" t="str">
        <f>IFERROR(IF(VLOOKUP('Xlookup set'!$S879,'Xlookup set'!$A$1:$R$1200,14,FALSE)=0,"",VLOOKUP('Xlookup set'!$S879,'Xlookup set'!$A$1:$R$1200,14,FALSE)),"")</f>
        <v/>
      </c>
      <c r="N879" t="str">
        <f>IFERROR(IF(VLOOKUP('Xlookup set'!$S879,'Xlookup set'!$A$1:$R$1200,15,FALSE)=0,"",VLOOKUP('Xlookup set'!$S879,'Xlookup set'!$A$1:$R$1200,15,FALSE)),"")</f>
        <v/>
      </c>
      <c r="O879" t="str">
        <f>IFERROR(IF(VLOOKUP('Xlookup set'!$S879,'Xlookup set'!$A$1:$R$1200,16,FALSE)=0,"",VLOOKUP('Xlookup set'!$S879,'Xlookup set'!$A$1:$R$1200,16,FALSE)),"")</f>
        <v/>
      </c>
      <c r="P879" t="str">
        <f t="array" aca="1" ref="P879" ca="1">IFERROR(Y2IF(VLOOKUP('Xlookup set'!$S879,'Xlookup set'!$A$1:$R$1200,17,FALSE)=0,"",VLOOKUP('Xlookup set'!$S879,'Xlookup set'!$A$1:$R$1200,17,FALSE)),"")</f>
        <v/>
      </c>
      <c r="Q879" t="str">
        <f>IFERROR(IF(VLOOKUP('Xlookup set'!$S879,'Xlookup set'!$A$1:$R$1200,18,FALSE)=0,"",VLOOKUP('Xlookup set'!$S879,'Xlookup set'!$A$1:$R$1200,18,FALSE)),"")</f>
        <v/>
      </c>
    </row>
    <row r="880" spans="1:17">
      <c r="A880" t="str">
        <f>IFERROR(VLOOKUP('Xlookup set'!$S880,'Xlookup set'!$A$1:$R$1200,2,FALSE),"")</f>
        <v/>
      </c>
      <c r="B880" t="str">
        <f>IF(I880&lt;&gt;"",ドッグキャリー!$I$2,"")</f>
        <v/>
      </c>
      <c r="C880" t="str">
        <f t="shared" si="30"/>
        <v/>
      </c>
      <c r="D880" t="str">
        <f t="shared" si="31"/>
        <v/>
      </c>
      <c r="E880" t="str">
        <f>IFERROR(IF(VLOOKUP('Xlookup set'!$S880,'Xlookup set'!$A$1:$R$1200,6,FALSE)=0,"",VLOOKUP('Xlookup set'!$S880,'Xlookup set'!$A$1:$R$1200,6,FALSE)),"")</f>
        <v/>
      </c>
      <c r="F880" t="str">
        <f t="array" aca="1" ref="F880" ca="1">IFERROR(F(VLOOKUP('Xlookup set'!$S880,'Xlookup set'!$A$1:$R$1200,7,FALSE)=0,"",VLOOKUP('Xlookup set'!$S880,'Xlookup set'!$A$1:$R$1200,7,FALSE)),"")</f>
        <v/>
      </c>
      <c r="G880" t="str">
        <f>IFERROR(IF(VLOOKUP('Xlookup set'!$S880,'Xlookup set'!$A$1:$R$1200,8,FALSE)=0,"",VLOOKUP('Xlookup set'!$S880,'Xlookup set'!$A$1:$R$1200,8,FALSE)),"")</f>
        <v/>
      </c>
      <c r="H880" s="89" t="str">
        <f>IFERROR(IF(VLOOKUP('Xlookup set'!$S880,'Xlookup set'!$A$1:$R$1200,9,FALSE)=0,"",VLOOKUP('Xlookup set'!$S880,'Xlookup set'!$A$1:$R$1200,9,FALSE)),"")</f>
        <v/>
      </c>
      <c r="I880" t="str">
        <f>IFERROR(IF(VLOOKUP('Xlookup set'!$S880,'Xlookup set'!$A$1:$R$1200,10,FALSE)=0,"",VLOOKUP('Xlookup set'!$S880,'Xlookup set'!$A$1:$R$1200,10,FALSE)),"")</f>
        <v/>
      </c>
      <c r="J880" t="str">
        <f>IFERROR(IF(VLOOKUP('Xlookup set'!$S880,'Xlookup set'!$A$1:$R$1200,11,FALSE)=0,"",VLOOKUP('Xlookup set'!$S880,'Xlookup set'!$A$1:$R$1200,11,FALSE)),"")</f>
        <v/>
      </c>
      <c r="K880" t="str">
        <f>IFERROR(IF(VLOOKUP('Xlookup set'!$S880,'Xlookup set'!$A$1:$R$1200,12,FALSE)=0,"",VLOOKUP('Xlookup set'!$S880,'Xlookup set'!$A$1:$R$1200,12,FALSE)),"")</f>
        <v/>
      </c>
      <c r="L880" t="str">
        <f>IFERROR(IF(VLOOKUP('Xlookup set'!$S880,'Xlookup set'!$A$1:$R$1200,13,FALSE)=0,"",VLOOKUP('Xlookup set'!$S880,'Xlookup set'!$A$1:$R$1200,13,FALSE)),"")</f>
        <v/>
      </c>
      <c r="M880" t="str">
        <f>IFERROR(IF(VLOOKUP('Xlookup set'!$S880,'Xlookup set'!$A$1:$R$1200,14,FALSE)=0,"",VLOOKUP('Xlookup set'!$S880,'Xlookup set'!$A$1:$R$1200,14,FALSE)),"")</f>
        <v/>
      </c>
      <c r="N880" t="str">
        <f>IFERROR(IF(VLOOKUP('Xlookup set'!$S880,'Xlookup set'!$A$1:$R$1200,15,FALSE)=0,"",VLOOKUP('Xlookup set'!$S880,'Xlookup set'!$A$1:$R$1200,15,FALSE)),"")</f>
        <v/>
      </c>
      <c r="O880" t="str">
        <f>IFERROR(IF(VLOOKUP('Xlookup set'!$S880,'Xlookup set'!$A$1:$R$1200,16,FALSE)=0,"",VLOOKUP('Xlookup set'!$S880,'Xlookup set'!$A$1:$R$1200,16,FALSE)),"")</f>
        <v/>
      </c>
      <c r="P880" t="str">
        <f t="array" aca="1" ref="P880" ca="1">IFERROR(Y2IF(VLOOKUP('Xlookup set'!$S880,'Xlookup set'!$A$1:$R$1200,17,FALSE)=0,"",VLOOKUP('Xlookup set'!$S880,'Xlookup set'!$A$1:$R$1200,17,FALSE)),"")</f>
        <v/>
      </c>
      <c r="Q880" t="str">
        <f>IFERROR(IF(VLOOKUP('Xlookup set'!$S880,'Xlookup set'!$A$1:$R$1200,18,FALSE)=0,"",VLOOKUP('Xlookup set'!$S880,'Xlookup set'!$A$1:$R$1200,18,FALSE)),"")</f>
        <v/>
      </c>
    </row>
    <row r="881" spans="1:17">
      <c r="A881" t="str">
        <f>IFERROR(VLOOKUP('Xlookup set'!$S881,'Xlookup set'!$A$1:$R$1200,2,FALSE),"")</f>
        <v/>
      </c>
      <c r="B881" t="str">
        <f>IF(I881&lt;&gt;"",ドッグキャリー!$I$2,"")</f>
        <v/>
      </c>
      <c r="C881" t="str">
        <f t="shared" si="30"/>
        <v/>
      </c>
      <c r="D881" t="str">
        <f t="shared" si="31"/>
        <v/>
      </c>
      <c r="E881" t="str">
        <f>IFERROR(IF(VLOOKUP('Xlookup set'!$S881,'Xlookup set'!$A$1:$R$1200,6,FALSE)=0,"",VLOOKUP('Xlookup set'!$S881,'Xlookup set'!$A$1:$R$1200,6,FALSE)),"")</f>
        <v/>
      </c>
      <c r="F881" t="str">
        <f t="array" aca="1" ref="F881" ca="1">IFERROR(F(VLOOKUP('Xlookup set'!$S881,'Xlookup set'!$A$1:$R$1200,7,FALSE)=0,"",VLOOKUP('Xlookup set'!$S881,'Xlookup set'!$A$1:$R$1200,7,FALSE)),"")</f>
        <v/>
      </c>
      <c r="G881" t="str">
        <f>IFERROR(IF(VLOOKUP('Xlookup set'!$S881,'Xlookup set'!$A$1:$R$1200,8,FALSE)=0,"",VLOOKUP('Xlookup set'!$S881,'Xlookup set'!$A$1:$R$1200,8,FALSE)),"")</f>
        <v/>
      </c>
      <c r="H881" s="89" t="str">
        <f>IFERROR(IF(VLOOKUP('Xlookup set'!$S881,'Xlookup set'!$A$1:$R$1200,9,FALSE)=0,"",VLOOKUP('Xlookup set'!$S881,'Xlookup set'!$A$1:$R$1200,9,FALSE)),"")</f>
        <v/>
      </c>
      <c r="I881" t="str">
        <f>IFERROR(IF(VLOOKUP('Xlookup set'!$S881,'Xlookup set'!$A$1:$R$1200,10,FALSE)=0,"",VLOOKUP('Xlookup set'!$S881,'Xlookup set'!$A$1:$R$1200,10,FALSE)),"")</f>
        <v/>
      </c>
      <c r="J881" t="str">
        <f>IFERROR(IF(VLOOKUP('Xlookup set'!$S881,'Xlookup set'!$A$1:$R$1200,11,FALSE)=0,"",VLOOKUP('Xlookup set'!$S881,'Xlookup set'!$A$1:$R$1200,11,FALSE)),"")</f>
        <v/>
      </c>
      <c r="K881" t="str">
        <f>IFERROR(IF(VLOOKUP('Xlookup set'!$S881,'Xlookup set'!$A$1:$R$1200,12,FALSE)=0,"",VLOOKUP('Xlookup set'!$S881,'Xlookup set'!$A$1:$R$1200,12,FALSE)),"")</f>
        <v/>
      </c>
      <c r="L881" t="str">
        <f>IFERROR(IF(VLOOKUP('Xlookup set'!$S881,'Xlookup set'!$A$1:$R$1200,13,FALSE)=0,"",VLOOKUP('Xlookup set'!$S881,'Xlookup set'!$A$1:$R$1200,13,FALSE)),"")</f>
        <v/>
      </c>
      <c r="M881" t="str">
        <f>IFERROR(IF(VLOOKUP('Xlookup set'!$S881,'Xlookup set'!$A$1:$R$1200,14,FALSE)=0,"",VLOOKUP('Xlookup set'!$S881,'Xlookup set'!$A$1:$R$1200,14,FALSE)),"")</f>
        <v/>
      </c>
      <c r="N881" t="str">
        <f>IFERROR(IF(VLOOKUP('Xlookup set'!$S881,'Xlookup set'!$A$1:$R$1200,15,FALSE)=0,"",VLOOKUP('Xlookup set'!$S881,'Xlookup set'!$A$1:$R$1200,15,FALSE)),"")</f>
        <v/>
      </c>
      <c r="O881" t="str">
        <f>IFERROR(IF(VLOOKUP('Xlookup set'!$S881,'Xlookup set'!$A$1:$R$1200,16,FALSE)=0,"",VLOOKUP('Xlookup set'!$S881,'Xlookup set'!$A$1:$R$1200,16,FALSE)),"")</f>
        <v/>
      </c>
      <c r="P881" t="str">
        <f t="array" aca="1" ref="P881" ca="1">IFERROR(Y2IF(VLOOKUP('Xlookup set'!$S881,'Xlookup set'!$A$1:$R$1200,17,FALSE)=0,"",VLOOKUP('Xlookup set'!$S881,'Xlookup set'!$A$1:$R$1200,17,FALSE)),"")</f>
        <v/>
      </c>
      <c r="Q881" t="str">
        <f>IFERROR(IF(VLOOKUP('Xlookup set'!$S881,'Xlookup set'!$A$1:$R$1200,18,FALSE)=0,"",VLOOKUP('Xlookup set'!$S881,'Xlookup set'!$A$1:$R$1200,18,FALSE)),"")</f>
        <v/>
      </c>
    </row>
    <row r="882" spans="1:17">
      <c r="A882" t="str">
        <f>IFERROR(VLOOKUP('Xlookup set'!$S882,'Xlookup set'!$A$1:$R$1200,2,FALSE),"")</f>
        <v/>
      </c>
      <c r="B882" t="str">
        <f>IF(I882&lt;&gt;"",ドッグキャリー!$I$2,"")</f>
        <v/>
      </c>
      <c r="C882" t="str">
        <f t="shared" si="30"/>
        <v/>
      </c>
      <c r="D882" t="str">
        <f t="shared" si="31"/>
        <v/>
      </c>
      <c r="E882" t="str">
        <f>IFERROR(IF(VLOOKUP('Xlookup set'!$S882,'Xlookup set'!$A$1:$R$1200,6,FALSE)=0,"",VLOOKUP('Xlookup set'!$S882,'Xlookup set'!$A$1:$R$1200,6,FALSE)),"")</f>
        <v/>
      </c>
      <c r="F882" t="str">
        <f t="array" aca="1" ref="F882" ca="1">IFERROR(F(VLOOKUP('Xlookup set'!$S882,'Xlookup set'!$A$1:$R$1200,7,FALSE)=0,"",VLOOKUP('Xlookup set'!$S882,'Xlookup set'!$A$1:$R$1200,7,FALSE)),"")</f>
        <v/>
      </c>
      <c r="G882" t="str">
        <f>IFERROR(IF(VLOOKUP('Xlookup set'!$S882,'Xlookup set'!$A$1:$R$1200,8,FALSE)=0,"",VLOOKUP('Xlookup set'!$S882,'Xlookup set'!$A$1:$R$1200,8,FALSE)),"")</f>
        <v/>
      </c>
      <c r="H882" s="89" t="str">
        <f>IFERROR(IF(VLOOKUP('Xlookup set'!$S882,'Xlookup set'!$A$1:$R$1200,9,FALSE)=0,"",VLOOKUP('Xlookup set'!$S882,'Xlookup set'!$A$1:$R$1200,9,FALSE)),"")</f>
        <v/>
      </c>
      <c r="I882" t="str">
        <f>IFERROR(IF(VLOOKUP('Xlookup set'!$S882,'Xlookup set'!$A$1:$R$1200,10,FALSE)=0,"",VLOOKUP('Xlookup set'!$S882,'Xlookup set'!$A$1:$R$1200,10,FALSE)),"")</f>
        <v/>
      </c>
      <c r="J882" t="str">
        <f>IFERROR(IF(VLOOKUP('Xlookup set'!$S882,'Xlookup set'!$A$1:$R$1200,11,FALSE)=0,"",VLOOKUP('Xlookup set'!$S882,'Xlookup set'!$A$1:$R$1200,11,FALSE)),"")</f>
        <v/>
      </c>
      <c r="K882" t="str">
        <f>IFERROR(IF(VLOOKUP('Xlookup set'!$S882,'Xlookup set'!$A$1:$R$1200,12,FALSE)=0,"",VLOOKUP('Xlookup set'!$S882,'Xlookup set'!$A$1:$R$1200,12,FALSE)),"")</f>
        <v/>
      </c>
      <c r="L882" t="str">
        <f>IFERROR(IF(VLOOKUP('Xlookup set'!$S882,'Xlookup set'!$A$1:$R$1200,13,FALSE)=0,"",VLOOKUP('Xlookup set'!$S882,'Xlookup set'!$A$1:$R$1200,13,FALSE)),"")</f>
        <v/>
      </c>
      <c r="M882" t="str">
        <f>IFERROR(IF(VLOOKUP('Xlookup set'!$S882,'Xlookup set'!$A$1:$R$1200,14,FALSE)=0,"",VLOOKUP('Xlookup set'!$S882,'Xlookup set'!$A$1:$R$1200,14,FALSE)),"")</f>
        <v/>
      </c>
      <c r="N882" t="str">
        <f>IFERROR(IF(VLOOKUP('Xlookup set'!$S882,'Xlookup set'!$A$1:$R$1200,15,FALSE)=0,"",VLOOKUP('Xlookup set'!$S882,'Xlookup set'!$A$1:$R$1200,15,FALSE)),"")</f>
        <v/>
      </c>
      <c r="O882" t="str">
        <f>IFERROR(IF(VLOOKUP('Xlookup set'!$S882,'Xlookup set'!$A$1:$R$1200,16,FALSE)=0,"",VLOOKUP('Xlookup set'!$S882,'Xlookup set'!$A$1:$R$1200,16,FALSE)),"")</f>
        <v/>
      </c>
      <c r="P882" t="str">
        <f t="array" aca="1" ref="P882" ca="1">IFERROR(Y2IF(VLOOKUP('Xlookup set'!$S882,'Xlookup set'!$A$1:$R$1200,17,FALSE)=0,"",VLOOKUP('Xlookup set'!$S882,'Xlookup set'!$A$1:$R$1200,17,FALSE)),"")</f>
        <v/>
      </c>
      <c r="Q882" t="str">
        <f>IFERROR(IF(VLOOKUP('Xlookup set'!$S882,'Xlookup set'!$A$1:$R$1200,18,FALSE)=0,"",VLOOKUP('Xlookup set'!$S882,'Xlookup set'!$A$1:$R$1200,18,FALSE)),"")</f>
        <v/>
      </c>
    </row>
    <row r="883" spans="1:17">
      <c r="A883" t="str">
        <f>IFERROR(VLOOKUP('Xlookup set'!$S883,'Xlookup set'!$A$1:$R$1200,2,FALSE),"")</f>
        <v/>
      </c>
      <c r="B883" t="str">
        <f>IF(I883&lt;&gt;"",ドッグキャリー!$I$2,"")</f>
        <v/>
      </c>
      <c r="C883" t="str">
        <f t="shared" si="30"/>
        <v/>
      </c>
      <c r="D883" t="str">
        <f t="shared" si="31"/>
        <v/>
      </c>
      <c r="E883" t="str">
        <f>IFERROR(IF(VLOOKUP('Xlookup set'!$S883,'Xlookup set'!$A$1:$R$1200,6,FALSE)=0,"",VLOOKUP('Xlookup set'!$S883,'Xlookup set'!$A$1:$R$1200,6,FALSE)),"")</f>
        <v/>
      </c>
      <c r="F883" t="str">
        <f t="array" aca="1" ref="F883" ca="1">IFERROR(F(VLOOKUP('Xlookup set'!$S883,'Xlookup set'!$A$1:$R$1200,7,FALSE)=0,"",VLOOKUP('Xlookup set'!$S883,'Xlookup set'!$A$1:$R$1200,7,FALSE)),"")</f>
        <v/>
      </c>
      <c r="G883" t="str">
        <f>IFERROR(IF(VLOOKUP('Xlookup set'!$S883,'Xlookup set'!$A$1:$R$1200,8,FALSE)=0,"",VLOOKUP('Xlookup set'!$S883,'Xlookup set'!$A$1:$R$1200,8,FALSE)),"")</f>
        <v/>
      </c>
      <c r="H883" s="89" t="str">
        <f>IFERROR(IF(VLOOKUP('Xlookup set'!$S883,'Xlookup set'!$A$1:$R$1200,9,FALSE)=0,"",VLOOKUP('Xlookup set'!$S883,'Xlookup set'!$A$1:$R$1200,9,FALSE)),"")</f>
        <v/>
      </c>
      <c r="I883" t="str">
        <f>IFERROR(IF(VLOOKUP('Xlookup set'!$S883,'Xlookup set'!$A$1:$R$1200,10,FALSE)=0,"",VLOOKUP('Xlookup set'!$S883,'Xlookup set'!$A$1:$R$1200,10,FALSE)),"")</f>
        <v/>
      </c>
      <c r="J883" t="str">
        <f>IFERROR(IF(VLOOKUP('Xlookup set'!$S883,'Xlookup set'!$A$1:$R$1200,11,FALSE)=0,"",VLOOKUP('Xlookup set'!$S883,'Xlookup set'!$A$1:$R$1200,11,FALSE)),"")</f>
        <v/>
      </c>
      <c r="K883" t="str">
        <f>IFERROR(IF(VLOOKUP('Xlookup set'!$S883,'Xlookup set'!$A$1:$R$1200,12,FALSE)=0,"",VLOOKUP('Xlookup set'!$S883,'Xlookup set'!$A$1:$R$1200,12,FALSE)),"")</f>
        <v/>
      </c>
      <c r="L883" t="str">
        <f>IFERROR(IF(VLOOKUP('Xlookup set'!$S883,'Xlookup set'!$A$1:$R$1200,13,FALSE)=0,"",VLOOKUP('Xlookup set'!$S883,'Xlookup set'!$A$1:$R$1200,13,FALSE)),"")</f>
        <v/>
      </c>
      <c r="M883" t="str">
        <f>IFERROR(IF(VLOOKUP('Xlookup set'!$S883,'Xlookup set'!$A$1:$R$1200,14,FALSE)=0,"",VLOOKUP('Xlookup set'!$S883,'Xlookup set'!$A$1:$R$1200,14,FALSE)),"")</f>
        <v/>
      </c>
      <c r="N883" t="str">
        <f>IFERROR(IF(VLOOKUP('Xlookup set'!$S883,'Xlookup set'!$A$1:$R$1200,15,FALSE)=0,"",VLOOKUP('Xlookup set'!$S883,'Xlookup set'!$A$1:$R$1200,15,FALSE)),"")</f>
        <v/>
      </c>
      <c r="O883" t="str">
        <f>IFERROR(IF(VLOOKUP('Xlookup set'!$S883,'Xlookup set'!$A$1:$R$1200,16,FALSE)=0,"",VLOOKUP('Xlookup set'!$S883,'Xlookup set'!$A$1:$R$1200,16,FALSE)),"")</f>
        <v/>
      </c>
      <c r="P883" t="str">
        <f t="array" aca="1" ref="P883" ca="1">IFERROR(Y2IF(VLOOKUP('Xlookup set'!$S883,'Xlookup set'!$A$1:$R$1200,17,FALSE)=0,"",VLOOKUP('Xlookup set'!$S883,'Xlookup set'!$A$1:$R$1200,17,FALSE)),"")</f>
        <v/>
      </c>
      <c r="Q883" t="str">
        <f>IFERROR(IF(VLOOKUP('Xlookup set'!$S883,'Xlookup set'!$A$1:$R$1200,18,FALSE)=0,"",VLOOKUP('Xlookup set'!$S883,'Xlookup set'!$A$1:$R$1200,18,FALSE)),"")</f>
        <v/>
      </c>
    </row>
    <row r="884" spans="1:17">
      <c r="A884" t="str">
        <f>IFERROR(VLOOKUP('Xlookup set'!$S884,'Xlookup set'!$A$1:$R$1200,2,FALSE),"")</f>
        <v/>
      </c>
      <c r="B884" t="str">
        <f>IF(I884&lt;&gt;"",ドッグキャリー!$I$2,"")</f>
        <v/>
      </c>
      <c r="C884" t="str">
        <f t="shared" si="30"/>
        <v/>
      </c>
      <c r="D884" t="str">
        <f t="shared" si="31"/>
        <v/>
      </c>
      <c r="E884" t="str">
        <f>IFERROR(IF(VLOOKUP('Xlookup set'!$S884,'Xlookup set'!$A$1:$R$1200,6,FALSE)=0,"",VLOOKUP('Xlookup set'!$S884,'Xlookup set'!$A$1:$R$1200,6,FALSE)),"")</f>
        <v/>
      </c>
      <c r="F884" t="str">
        <f t="array" aca="1" ref="F884" ca="1">IFERROR(F(VLOOKUP('Xlookup set'!$S884,'Xlookup set'!$A$1:$R$1200,7,FALSE)=0,"",VLOOKUP('Xlookup set'!$S884,'Xlookup set'!$A$1:$R$1200,7,FALSE)),"")</f>
        <v/>
      </c>
      <c r="G884" t="str">
        <f>IFERROR(IF(VLOOKUP('Xlookup set'!$S884,'Xlookup set'!$A$1:$R$1200,8,FALSE)=0,"",VLOOKUP('Xlookup set'!$S884,'Xlookup set'!$A$1:$R$1200,8,FALSE)),"")</f>
        <v/>
      </c>
      <c r="H884" s="89" t="str">
        <f>IFERROR(IF(VLOOKUP('Xlookup set'!$S884,'Xlookup set'!$A$1:$R$1200,9,FALSE)=0,"",VLOOKUP('Xlookup set'!$S884,'Xlookup set'!$A$1:$R$1200,9,FALSE)),"")</f>
        <v/>
      </c>
      <c r="I884" t="str">
        <f>IFERROR(IF(VLOOKUP('Xlookup set'!$S884,'Xlookup set'!$A$1:$R$1200,10,FALSE)=0,"",VLOOKUP('Xlookup set'!$S884,'Xlookup set'!$A$1:$R$1200,10,FALSE)),"")</f>
        <v/>
      </c>
      <c r="J884" t="str">
        <f>IFERROR(IF(VLOOKUP('Xlookup set'!$S884,'Xlookup set'!$A$1:$R$1200,11,FALSE)=0,"",VLOOKUP('Xlookup set'!$S884,'Xlookup set'!$A$1:$R$1200,11,FALSE)),"")</f>
        <v/>
      </c>
      <c r="K884" t="str">
        <f>IFERROR(IF(VLOOKUP('Xlookup set'!$S884,'Xlookup set'!$A$1:$R$1200,12,FALSE)=0,"",VLOOKUP('Xlookup set'!$S884,'Xlookup set'!$A$1:$R$1200,12,FALSE)),"")</f>
        <v/>
      </c>
      <c r="L884" t="str">
        <f>IFERROR(IF(VLOOKUP('Xlookup set'!$S884,'Xlookup set'!$A$1:$R$1200,13,FALSE)=0,"",VLOOKUP('Xlookup set'!$S884,'Xlookup set'!$A$1:$R$1200,13,FALSE)),"")</f>
        <v/>
      </c>
      <c r="M884" t="str">
        <f>IFERROR(IF(VLOOKUP('Xlookup set'!$S884,'Xlookup set'!$A$1:$R$1200,14,FALSE)=0,"",VLOOKUP('Xlookup set'!$S884,'Xlookup set'!$A$1:$R$1200,14,FALSE)),"")</f>
        <v/>
      </c>
      <c r="N884" t="str">
        <f>IFERROR(IF(VLOOKUP('Xlookup set'!$S884,'Xlookup set'!$A$1:$R$1200,15,FALSE)=0,"",VLOOKUP('Xlookup set'!$S884,'Xlookup set'!$A$1:$R$1200,15,FALSE)),"")</f>
        <v/>
      </c>
      <c r="O884" t="str">
        <f>IFERROR(IF(VLOOKUP('Xlookup set'!$S884,'Xlookup set'!$A$1:$R$1200,16,FALSE)=0,"",VLOOKUP('Xlookup set'!$S884,'Xlookup set'!$A$1:$R$1200,16,FALSE)),"")</f>
        <v/>
      </c>
      <c r="P884" t="str">
        <f t="array" aca="1" ref="P884" ca="1">IFERROR(Y2IF(VLOOKUP('Xlookup set'!$S884,'Xlookup set'!$A$1:$R$1200,17,FALSE)=0,"",VLOOKUP('Xlookup set'!$S884,'Xlookup set'!$A$1:$R$1200,17,FALSE)),"")</f>
        <v/>
      </c>
      <c r="Q884" t="str">
        <f>IFERROR(IF(VLOOKUP('Xlookup set'!$S884,'Xlookup set'!$A$1:$R$1200,18,FALSE)=0,"",VLOOKUP('Xlookup set'!$S884,'Xlookup set'!$A$1:$R$1200,18,FALSE)),"")</f>
        <v/>
      </c>
    </row>
    <row r="885" spans="1:17">
      <c r="A885" t="str">
        <f>IFERROR(VLOOKUP('Xlookup set'!$S885,'Xlookup set'!$A$1:$R$1200,2,FALSE),"")</f>
        <v/>
      </c>
      <c r="B885" t="str">
        <f>IF(I885&lt;&gt;"",ドッグキャリー!$I$2,"")</f>
        <v/>
      </c>
      <c r="C885" t="str">
        <f t="shared" si="30"/>
        <v/>
      </c>
      <c r="D885" t="str">
        <f t="shared" si="31"/>
        <v/>
      </c>
      <c r="E885" t="str">
        <f>IFERROR(IF(VLOOKUP('Xlookup set'!$S885,'Xlookup set'!$A$1:$R$1200,6,FALSE)=0,"",VLOOKUP('Xlookup set'!$S885,'Xlookup set'!$A$1:$R$1200,6,FALSE)),"")</f>
        <v/>
      </c>
      <c r="F885" t="str">
        <f t="array" aca="1" ref="F885" ca="1">IFERROR(F(VLOOKUP('Xlookup set'!$S885,'Xlookup set'!$A$1:$R$1200,7,FALSE)=0,"",VLOOKUP('Xlookup set'!$S885,'Xlookup set'!$A$1:$R$1200,7,FALSE)),"")</f>
        <v/>
      </c>
      <c r="G885" t="str">
        <f>IFERROR(IF(VLOOKUP('Xlookup set'!$S885,'Xlookup set'!$A$1:$R$1200,8,FALSE)=0,"",VLOOKUP('Xlookup set'!$S885,'Xlookup set'!$A$1:$R$1200,8,FALSE)),"")</f>
        <v/>
      </c>
      <c r="H885" s="89" t="str">
        <f>IFERROR(IF(VLOOKUP('Xlookup set'!$S885,'Xlookup set'!$A$1:$R$1200,9,FALSE)=0,"",VLOOKUP('Xlookup set'!$S885,'Xlookup set'!$A$1:$R$1200,9,FALSE)),"")</f>
        <v/>
      </c>
      <c r="I885" t="str">
        <f>IFERROR(IF(VLOOKUP('Xlookup set'!$S885,'Xlookup set'!$A$1:$R$1200,10,FALSE)=0,"",VLOOKUP('Xlookup set'!$S885,'Xlookup set'!$A$1:$R$1200,10,FALSE)),"")</f>
        <v/>
      </c>
      <c r="J885" t="str">
        <f>IFERROR(IF(VLOOKUP('Xlookup set'!$S885,'Xlookup set'!$A$1:$R$1200,11,FALSE)=0,"",VLOOKUP('Xlookup set'!$S885,'Xlookup set'!$A$1:$R$1200,11,FALSE)),"")</f>
        <v/>
      </c>
      <c r="K885" t="str">
        <f>IFERROR(IF(VLOOKUP('Xlookup set'!$S885,'Xlookup set'!$A$1:$R$1200,12,FALSE)=0,"",VLOOKUP('Xlookup set'!$S885,'Xlookup set'!$A$1:$R$1200,12,FALSE)),"")</f>
        <v/>
      </c>
      <c r="L885" t="str">
        <f>IFERROR(IF(VLOOKUP('Xlookup set'!$S885,'Xlookup set'!$A$1:$R$1200,13,FALSE)=0,"",VLOOKUP('Xlookup set'!$S885,'Xlookup set'!$A$1:$R$1200,13,FALSE)),"")</f>
        <v/>
      </c>
      <c r="M885" t="str">
        <f>IFERROR(IF(VLOOKUP('Xlookup set'!$S885,'Xlookup set'!$A$1:$R$1200,14,FALSE)=0,"",VLOOKUP('Xlookup set'!$S885,'Xlookup set'!$A$1:$R$1200,14,FALSE)),"")</f>
        <v/>
      </c>
      <c r="N885" t="str">
        <f>IFERROR(IF(VLOOKUP('Xlookup set'!$S885,'Xlookup set'!$A$1:$R$1200,15,FALSE)=0,"",VLOOKUP('Xlookup set'!$S885,'Xlookup set'!$A$1:$R$1200,15,FALSE)),"")</f>
        <v/>
      </c>
      <c r="O885" t="str">
        <f>IFERROR(IF(VLOOKUP('Xlookup set'!$S885,'Xlookup set'!$A$1:$R$1200,16,FALSE)=0,"",VLOOKUP('Xlookup set'!$S885,'Xlookup set'!$A$1:$R$1200,16,FALSE)),"")</f>
        <v/>
      </c>
      <c r="P885" t="str">
        <f t="array" aca="1" ref="P885" ca="1">IFERROR(Y2IF(VLOOKUP('Xlookup set'!$S885,'Xlookup set'!$A$1:$R$1200,17,FALSE)=0,"",VLOOKUP('Xlookup set'!$S885,'Xlookup set'!$A$1:$R$1200,17,FALSE)),"")</f>
        <v/>
      </c>
      <c r="Q885" t="str">
        <f>IFERROR(IF(VLOOKUP('Xlookup set'!$S885,'Xlookup set'!$A$1:$R$1200,18,FALSE)=0,"",VLOOKUP('Xlookup set'!$S885,'Xlookup set'!$A$1:$R$1200,18,FALSE)),"")</f>
        <v/>
      </c>
    </row>
    <row r="886" spans="1:17">
      <c r="A886" t="str">
        <f>IFERROR(VLOOKUP('Xlookup set'!$S886,'Xlookup set'!$A$1:$R$1200,2,FALSE),"")</f>
        <v/>
      </c>
      <c r="B886" t="str">
        <f>IF(I886&lt;&gt;"",ドッグキャリー!$I$2,"")</f>
        <v/>
      </c>
      <c r="C886" t="str">
        <f t="shared" si="30"/>
        <v/>
      </c>
      <c r="D886" t="str">
        <f t="shared" si="31"/>
        <v/>
      </c>
      <c r="E886" t="str">
        <f>IFERROR(IF(VLOOKUP('Xlookup set'!$S886,'Xlookup set'!$A$1:$R$1200,6,FALSE)=0,"",VLOOKUP('Xlookup set'!$S886,'Xlookup set'!$A$1:$R$1200,6,FALSE)),"")</f>
        <v/>
      </c>
      <c r="F886" t="str">
        <f t="array" aca="1" ref="F886" ca="1">IFERROR(F(VLOOKUP('Xlookup set'!$S886,'Xlookup set'!$A$1:$R$1200,7,FALSE)=0,"",VLOOKUP('Xlookup set'!$S886,'Xlookup set'!$A$1:$R$1200,7,FALSE)),"")</f>
        <v/>
      </c>
      <c r="G886" t="str">
        <f>IFERROR(IF(VLOOKUP('Xlookup set'!$S886,'Xlookup set'!$A$1:$R$1200,8,FALSE)=0,"",VLOOKUP('Xlookup set'!$S886,'Xlookup set'!$A$1:$R$1200,8,FALSE)),"")</f>
        <v/>
      </c>
      <c r="H886" s="89" t="str">
        <f>IFERROR(IF(VLOOKUP('Xlookup set'!$S886,'Xlookup set'!$A$1:$R$1200,9,FALSE)=0,"",VLOOKUP('Xlookup set'!$S886,'Xlookup set'!$A$1:$R$1200,9,FALSE)),"")</f>
        <v/>
      </c>
      <c r="I886" t="str">
        <f>IFERROR(IF(VLOOKUP('Xlookup set'!$S886,'Xlookup set'!$A$1:$R$1200,10,FALSE)=0,"",VLOOKUP('Xlookup set'!$S886,'Xlookup set'!$A$1:$R$1200,10,FALSE)),"")</f>
        <v/>
      </c>
      <c r="J886" t="str">
        <f>IFERROR(IF(VLOOKUP('Xlookup set'!$S886,'Xlookup set'!$A$1:$R$1200,11,FALSE)=0,"",VLOOKUP('Xlookup set'!$S886,'Xlookup set'!$A$1:$R$1200,11,FALSE)),"")</f>
        <v/>
      </c>
      <c r="K886" t="str">
        <f>IFERROR(IF(VLOOKUP('Xlookup set'!$S886,'Xlookup set'!$A$1:$R$1200,12,FALSE)=0,"",VLOOKUP('Xlookup set'!$S886,'Xlookup set'!$A$1:$R$1200,12,FALSE)),"")</f>
        <v/>
      </c>
      <c r="L886" t="str">
        <f>IFERROR(IF(VLOOKUP('Xlookup set'!$S886,'Xlookup set'!$A$1:$R$1200,13,FALSE)=0,"",VLOOKUP('Xlookup set'!$S886,'Xlookup set'!$A$1:$R$1200,13,FALSE)),"")</f>
        <v/>
      </c>
      <c r="M886" t="str">
        <f>IFERROR(IF(VLOOKUP('Xlookup set'!$S886,'Xlookup set'!$A$1:$R$1200,14,FALSE)=0,"",VLOOKUP('Xlookup set'!$S886,'Xlookup set'!$A$1:$R$1200,14,FALSE)),"")</f>
        <v/>
      </c>
      <c r="N886" t="str">
        <f>IFERROR(IF(VLOOKUP('Xlookup set'!$S886,'Xlookup set'!$A$1:$R$1200,15,FALSE)=0,"",VLOOKUP('Xlookup set'!$S886,'Xlookup set'!$A$1:$R$1200,15,FALSE)),"")</f>
        <v/>
      </c>
      <c r="O886" t="str">
        <f>IFERROR(IF(VLOOKUP('Xlookup set'!$S886,'Xlookup set'!$A$1:$R$1200,16,FALSE)=0,"",VLOOKUP('Xlookup set'!$S886,'Xlookup set'!$A$1:$R$1200,16,FALSE)),"")</f>
        <v/>
      </c>
      <c r="P886" t="str">
        <f t="array" aca="1" ref="P886" ca="1">IFERROR(Y2IF(VLOOKUP('Xlookup set'!$S886,'Xlookup set'!$A$1:$R$1200,17,FALSE)=0,"",VLOOKUP('Xlookup set'!$S886,'Xlookup set'!$A$1:$R$1200,17,FALSE)),"")</f>
        <v/>
      </c>
      <c r="Q886" t="str">
        <f>IFERROR(IF(VLOOKUP('Xlookup set'!$S886,'Xlookup set'!$A$1:$R$1200,18,FALSE)=0,"",VLOOKUP('Xlookup set'!$S886,'Xlookup set'!$A$1:$R$1200,18,FALSE)),"")</f>
        <v/>
      </c>
    </row>
    <row r="887" spans="1:17">
      <c r="A887" t="str">
        <f>IFERROR(VLOOKUP('Xlookup set'!$S887,'Xlookup set'!$A$1:$R$1200,2,FALSE),"")</f>
        <v/>
      </c>
      <c r="B887" t="str">
        <f>IF(I887&lt;&gt;"",ドッグキャリー!$I$2,"")</f>
        <v/>
      </c>
      <c r="C887" t="str">
        <f t="shared" si="30"/>
        <v/>
      </c>
      <c r="D887" t="str">
        <f t="shared" si="31"/>
        <v/>
      </c>
      <c r="E887" t="str">
        <f>IFERROR(IF(VLOOKUP('Xlookup set'!$S887,'Xlookup set'!$A$1:$R$1200,6,FALSE)=0,"",VLOOKUP('Xlookup set'!$S887,'Xlookup set'!$A$1:$R$1200,6,FALSE)),"")</f>
        <v/>
      </c>
      <c r="F887" t="str">
        <f t="array" aca="1" ref="F887" ca="1">IFERROR(F(VLOOKUP('Xlookup set'!$S887,'Xlookup set'!$A$1:$R$1200,7,FALSE)=0,"",VLOOKUP('Xlookup set'!$S887,'Xlookup set'!$A$1:$R$1200,7,FALSE)),"")</f>
        <v/>
      </c>
      <c r="G887" t="str">
        <f>IFERROR(IF(VLOOKUP('Xlookup set'!$S887,'Xlookup set'!$A$1:$R$1200,8,FALSE)=0,"",VLOOKUP('Xlookup set'!$S887,'Xlookup set'!$A$1:$R$1200,8,FALSE)),"")</f>
        <v/>
      </c>
      <c r="H887" s="89" t="str">
        <f>IFERROR(IF(VLOOKUP('Xlookup set'!$S887,'Xlookup set'!$A$1:$R$1200,9,FALSE)=0,"",VLOOKUP('Xlookup set'!$S887,'Xlookup set'!$A$1:$R$1200,9,FALSE)),"")</f>
        <v/>
      </c>
      <c r="I887" t="str">
        <f>IFERROR(IF(VLOOKUP('Xlookup set'!$S887,'Xlookup set'!$A$1:$R$1200,10,FALSE)=0,"",VLOOKUP('Xlookup set'!$S887,'Xlookup set'!$A$1:$R$1200,10,FALSE)),"")</f>
        <v/>
      </c>
      <c r="J887" t="str">
        <f>IFERROR(IF(VLOOKUP('Xlookup set'!$S887,'Xlookup set'!$A$1:$R$1200,11,FALSE)=0,"",VLOOKUP('Xlookup set'!$S887,'Xlookup set'!$A$1:$R$1200,11,FALSE)),"")</f>
        <v/>
      </c>
      <c r="K887" t="str">
        <f>IFERROR(IF(VLOOKUP('Xlookup set'!$S887,'Xlookup set'!$A$1:$R$1200,12,FALSE)=0,"",VLOOKUP('Xlookup set'!$S887,'Xlookup set'!$A$1:$R$1200,12,FALSE)),"")</f>
        <v/>
      </c>
      <c r="L887" t="str">
        <f>IFERROR(IF(VLOOKUP('Xlookup set'!$S887,'Xlookup set'!$A$1:$R$1200,13,FALSE)=0,"",VLOOKUP('Xlookup set'!$S887,'Xlookup set'!$A$1:$R$1200,13,FALSE)),"")</f>
        <v/>
      </c>
      <c r="M887" t="str">
        <f>IFERROR(IF(VLOOKUP('Xlookup set'!$S887,'Xlookup set'!$A$1:$R$1200,14,FALSE)=0,"",VLOOKUP('Xlookup set'!$S887,'Xlookup set'!$A$1:$R$1200,14,FALSE)),"")</f>
        <v/>
      </c>
      <c r="N887" t="str">
        <f>IFERROR(IF(VLOOKUP('Xlookup set'!$S887,'Xlookup set'!$A$1:$R$1200,15,FALSE)=0,"",VLOOKUP('Xlookup set'!$S887,'Xlookup set'!$A$1:$R$1200,15,FALSE)),"")</f>
        <v/>
      </c>
      <c r="O887" t="str">
        <f>IFERROR(IF(VLOOKUP('Xlookup set'!$S887,'Xlookup set'!$A$1:$R$1200,16,FALSE)=0,"",VLOOKUP('Xlookup set'!$S887,'Xlookup set'!$A$1:$R$1200,16,FALSE)),"")</f>
        <v/>
      </c>
      <c r="P887" t="str">
        <f t="array" aca="1" ref="P887" ca="1">IFERROR(Y2IF(VLOOKUP('Xlookup set'!$S887,'Xlookup set'!$A$1:$R$1200,17,FALSE)=0,"",VLOOKUP('Xlookup set'!$S887,'Xlookup set'!$A$1:$R$1200,17,FALSE)),"")</f>
        <v/>
      </c>
      <c r="Q887" t="str">
        <f>IFERROR(IF(VLOOKUP('Xlookup set'!$S887,'Xlookup set'!$A$1:$R$1200,18,FALSE)=0,"",VLOOKUP('Xlookup set'!$S887,'Xlookup set'!$A$1:$R$1200,18,FALSE)),"")</f>
        <v/>
      </c>
    </row>
    <row r="888" spans="1:17">
      <c r="A888" t="str">
        <f>IFERROR(VLOOKUP('Xlookup set'!$S888,'Xlookup set'!$A$1:$R$1200,2,FALSE),"")</f>
        <v/>
      </c>
      <c r="B888" t="str">
        <f>IF(I888&lt;&gt;"",ドッグキャリー!$I$2,"")</f>
        <v/>
      </c>
      <c r="C888" t="str">
        <f t="shared" si="30"/>
        <v/>
      </c>
      <c r="D888" t="str">
        <f t="shared" si="31"/>
        <v/>
      </c>
      <c r="E888" t="str">
        <f>IFERROR(IF(VLOOKUP('Xlookup set'!$S888,'Xlookup set'!$A$1:$R$1200,6,FALSE)=0,"",VLOOKUP('Xlookup set'!$S888,'Xlookup set'!$A$1:$R$1200,6,FALSE)),"")</f>
        <v/>
      </c>
      <c r="F888" t="str">
        <f t="array" aca="1" ref="F888" ca="1">IFERROR(F(VLOOKUP('Xlookup set'!$S888,'Xlookup set'!$A$1:$R$1200,7,FALSE)=0,"",VLOOKUP('Xlookup set'!$S888,'Xlookup set'!$A$1:$R$1200,7,FALSE)),"")</f>
        <v/>
      </c>
      <c r="G888" t="str">
        <f>IFERROR(IF(VLOOKUP('Xlookup set'!$S888,'Xlookup set'!$A$1:$R$1200,8,FALSE)=0,"",VLOOKUP('Xlookup set'!$S888,'Xlookup set'!$A$1:$R$1200,8,FALSE)),"")</f>
        <v/>
      </c>
      <c r="H888" s="89" t="str">
        <f>IFERROR(IF(VLOOKUP('Xlookup set'!$S888,'Xlookup set'!$A$1:$R$1200,9,FALSE)=0,"",VLOOKUP('Xlookup set'!$S888,'Xlookup set'!$A$1:$R$1200,9,FALSE)),"")</f>
        <v/>
      </c>
      <c r="I888" t="str">
        <f>IFERROR(IF(VLOOKUP('Xlookup set'!$S888,'Xlookup set'!$A$1:$R$1200,10,FALSE)=0,"",VLOOKUP('Xlookup set'!$S888,'Xlookup set'!$A$1:$R$1200,10,FALSE)),"")</f>
        <v/>
      </c>
      <c r="J888" t="str">
        <f>IFERROR(IF(VLOOKUP('Xlookup set'!$S888,'Xlookup set'!$A$1:$R$1200,11,FALSE)=0,"",VLOOKUP('Xlookup set'!$S888,'Xlookup set'!$A$1:$R$1200,11,FALSE)),"")</f>
        <v/>
      </c>
      <c r="K888" t="str">
        <f>IFERROR(IF(VLOOKUP('Xlookup set'!$S888,'Xlookup set'!$A$1:$R$1200,12,FALSE)=0,"",VLOOKUP('Xlookup set'!$S888,'Xlookup set'!$A$1:$R$1200,12,FALSE)),"")</f>
        <v/>
      </c>
      <c r="L888" t="str">
        <f>IFERROR(IF(VLOOKUP('Xlookup set'!$S888,'Xlookup set'!$A$1:$R$1200,13,FALSE)=0,"",VLOOKUP('Xlookup set'!$S888,'Xlookup set'!$A$1:$R$1200,13,FALSE)),"")</f>
        <v/>
      </c>
      <c r="M888" t="str">
        <f>IFERROR(IF(VLOOKUP('Xlookup set'!$S888,'Xlookup set'!$A$1:$R$1200,14,FALSE)=0,"",VLOOKUP('Xlookup set'!$S888,'Xlookup set'!$A$1:$R$1200,14,FALSE)),"")</f>
        <v/>
      </c>
      <c r="N888" t="str">
        <f>IFERROR(IF(VLOOKUP('Xlookup set'!$S888,'Xlookup set'!$A$1:$R$1200,15,FALSE)=0,"",VLOOKUP('Xlookup set'!$S888,'Xlookup set'!$A$1:$R$1200,15,FALSE)),"")</f>
        <v/>
      </c>
      <c r="O888" t="str">
        <f>IFERROR(IF(VLOOKUP('Xlookup set'!$S888,'Xlookup set'!$A$1:$R$1200,16,FALSE)=0,"",VLOOKUP('Xlookup set'!$S888,'Xlookup set'!$A$1:$R$1200,16,FALSE)),"")</f>
        <v/>
      </c>
      <c r="P888" t="str">
        <f t="array" aca="1" ref="P888" ca="1">IFERROR(Y2IF(VLOOKUP('Xlookup set'!$S888,'Xlookup set'!$A$1:$R$1200,17,FALSE)=0,"",VLOOKUP('Xlookup set'!$S888,'Xlookup set'!$A$1:$R$1200,17,FALSE)),"")</f>
        <v/>
      </c>
      <c r="Q888" t="str">
        <f>IFERROR(IF(VLOOKUP('Xlookup set'!$S888,'Xlookup set'!$A$1:$R$1200,18,FALSE)=0,"",VLOOKUP('Xlookup set'!$S888,'Xlookup set'!$A$1:$R$1200,18,FALSE)),"")</f>
        <v/>
      </c>
    </row>
    <row r="889" spans="1:17">
      <c r="A889" t="str">
        <f>IFERROR(VLOOKUP('Xlookup set'!$S889,'Xlookup set'!$A$1:$R$1200,2,FALSE),"")</f>
        <v/>
      </c>
      <c r="B889" t="str">
        <f>IF(I889&lt;&gt;"",ドッグキャリー!$I$2,"")</f>
        <v/>
      </c>
      <c r="C889" t="str">
        <f t="shared" si="30"/>
        <v/>
      </c>
      <c r="D889" t="str">
        <f t="shared" si="31"/>
        <v/>
      </c>
      <c r="E889" t="str">
        <f>IFERROR(IF(VLOOKUP('Xlookup set'!$S889,'Xlookup set'!$A$1:$R$1200,6,FALSE)=0,"",VLOOKUP('Xlookup set'!$S889,'Xlookup set'!$A$1:$R$1200,6,FALSE)),"")</f>
        <v/>
      </c>
      <c r="F889" t="str">
        <f t="array" aca="1" ref="F889" ca="1">IFERROR(F(VLOOKUP('Xlookup set'!$S889,'Xlookup set'!$A$1:$R$1200,7,FALSE)=0,"",VLOOKUP('Xlookup set'!$S889,'Xlookup set'!$A$1:$R$1200,7,FALSE)),"")</f>
        <v/>
      </c>
      <c r="G889" t="str">
        <f>IFERROR(IF(VLOOKUP('Xlookup set'!$S889,'Xlookup set'!$A$1:$R$1200,8,FALSE)=0,"",VLOOKUP('Xlookup set'!$S889,'Xlookup set'!$A$1:$R$1200,8,FALSE)),"")</f>
        <v/>
      </c>
      <c r="H889" s="89" t="str">
        <f>IFERROR(IF(VLOOKUP('Xlookup set'!$S889,'Xlookup set'!$A$1:$R$1200,9,FALSE)=0,"",VLOOKUP('Xlookup set'!$S889,'Xlookup set'!$A$1:$R$1200,9,FALSE)),"")</f>
        <v/>
      </c>
      <c r="I889" t="str">
        <f>IFERROR(IF(VLOOKUP('Xlookup set'!$S889,'Xlookup set'!$A$1:$R$1200,10,FALSE)=0,"",VLOOKUP('Xlookup set'!$S889,'Xlookup set'!$A$1:$R$1200,10,FALSE)),"")</f>
        <v/>
      </c>
      <c r="J889" t="str">
        <f>IFERROR(IF(VLOOKUP('Xlookup set'!$S889,'Xlookup set'!$A$1:$R$1200,11,FALSE)=0,"",VLOOKUP('Xlookup set'!$S889,'Xlookup set'!$A$1:$R$1200,11,FALSE)),"")</f>
        <v/>
      </c>
      <c r="K889" t="str">
        <f>IFERROR(IF(VLOOKUP('Xlookup set'!$S889,'Xlookup set'!$A$1:$R$1200,12,FALSE)=0,"",VLOOKUP('Xlookup set'!$S889,'Xlookup set'!$A$1:$R$1200,12,FALSE)),"")</f>
        <v/>
      </c>
      <c r="L889" t="str">
        <f>IFERROR(IF(VLOOKUP('Xlookup set'!$S889,'Xlookup set'!$A$1:$R$1200,13,FALSE)=0,"",VLOOKUP('Xlookup set'!$S889,'Xlookup set'!$A$1:$R$1200,13,FALSE)),"")</f>
        <v/>
      </c>
      <c r="M889" t="str">
        <f>IFERROR(IF(VLOOKUP('Xlookup set'!$S889,'Xlookup set'!$A$1:$R$1200,14,FALSE)=0,"",VLOOKUP('Xlookup set'!$S889,'Xlookup set'!$A$1:$R$1200,14,FALSE)),"")</f>
        <v/>
      </c>
      <c r="N889" t="str">
        <f>IFERROR(IF(VLOOKUP('Xlookup set'!$S889,'Xlookup set'!$A$1:$R$1200,15,FALSE)=0,"",VLOOKUP('Xlookup set'!$S889,'Xlookup set'!$A$1:$R$1200,15,FALSE)),"")</f>
        <v/>
      </c>
      <c r="O889" t="str">
        <f>IFERROR(IF(VLOOKUP('Xlookup set'!$S889,'Xlookup set'!$A$1:$R$1200,16,FALSE)=0,"",VLOOKUP('Xlookup set'!$S889,'Xlookup set'!$A$1:$R$1200,16,FALSE)),"")</f>
        <v/>
      </c>
      <c r="P889" t="str">
        <f t="array" aca="1" ref="P889" ca="1">IFERROR(Y2IF(VLOOKUP('Xlookup set'!$S889,'Xlookup set'!$A$1:$R$1200,17,FALSE)=0,"",VLOOKUP('Xlookup set'!$S889,'Xlookup set'!$A$1:$R$1200,17,FALSE)),"")</f>
        <v/>
      </c>
      <c r="Q889" t="str">
        <f>IFERROR(IF(VLOOKUP('Xlookup set'!$S889,'Xlookup set'!$A$1:$R$1200,18,FALSE)=0,"",VLOOKUP('Xlookup set'!$S889,'Xlookup set'!$A$1:$R$1200,18,FALSE)),"")</f>
        <v/>
      </c>
    </row>
    <row r="890" spans="1:17">
      <c r="A890" t="str">
        <f>IFERROR(VLOOKUP('Xlookup set'!$S890,'Xlookup set'!$A$1:$R$1200,2,FALSE),"")</f>
        <v/>
      </c>
      <c r="B890" t="str">
        <f>IF(I890&lt;&gt;"",ドッグキャリー!$I$2,"")</f>
        <v/>
      </c>
      <c r="C890" t="str">
        <f t="shared" si="30"/>
        <v/>
      </c>
      <c r="D890" t="str">
        <f t="shared" si="31"/>
        <v/>
      </c>
      <c r="E890" t="str">
        <f>IFERROR(IF(VLOOKUP('Xlookup set'!$S890,'Xlookup set'!$A$1:$R$1200,6,FALSE)=0,"",VLOOKUP('Xlookup set'!$S890,'Xlookup set'!$A$1:$R$1200,6,FALSE)),"")</f>
        <v/>
      </c>
      <c r="F890" t="str">
        <f t="array" aca="1" ref="F890" ca="1">IFERROR(F(VLOOKUP('Xlookup set'!$S890,'Xlookup set'!$A$1:$R$1200,7,FALSE)=0,"",VLOOKUP('Xlookup set'!$S890,'Xlookup set'!$A$1:$R$1200,7,FALSE)),"")</f>
        <v/>
      </c>
      <c r="G890" t="str">
        <f>IFERROR(IF(VLOOKUP('Xlookup set'!$S890,'Xlookup set'!$A$1:$R$1200,8,FALSE)=0,"",VLOOKUP('Xlookup set'!$S890,'Xlookup set'!$A$1:$R$1200,8,FALSE)),"")</f>
        <v/>
      </c>
      <c r="H890" s="89" t="str">
        <f>IFERROR(IF(VLOOKUP('Xlookup set'!$S890,'Xlookup set'!$A$1:$R$1200,9,FALSE)=0,"",VLOOKUP('Xlookup set'!$S890,'Xlookup set'!$A$1:$R$1200,9,FALSE)),"")</f>
        <v/>
      </c>
      <c r="I890" t="str">
        <f>IFERROR(IF(VLOOKUP('Xlookup set'!$S890,'Xlookup set'!$A$1:$R$1200,10,FALSE)=0,"",VLOOKUP('Xlookup set'!$S890,'Xlookup set'!$A$1:$R$1200,10,FALSE)),"")</f>
        <v/>
      </c>
      <c r="J890" t="str">
        <f>IFERROR(IF(VLOOKUP('Xlookup set'!$S890,'Xlookup set'!$A$1:$R$1200,11,FALSE)=0,"",VLOOKUP('Xlookup set'!$S890,'Xlookup set'!$A$1:$R$1200,11,FALSE)),"")</f>
        <v/>
      </c>
      <c r="K890" t="str">
        <f>IFERROR(IF(VLOOKUP('Xlookup set'!$S890,'Xlookup set'!$A$1:$R$1200,12,FALSE)=0,"",VLOOKUP('Xlookup set'!$S890,'Xlookup set'!$A$1:$R$1200,12,FALSE)),"")</f>
        <v/>
      </c>
      <c r="L890" t="str">
        <f>IFERROR(IF(VLOOKUP('Xlookup set'!$S890,'Xlookup set'!$A$1:$R$1200,13,FALSE)=0,"",VLOOKUP('Xlookup set'!$S890,'Xlookup set'!$A$1:$R$1200,13,FALSE)),"")</f>
        <v/>
      </c>
      <c r="M890" t="str">
        <f>IFERROR(IF(VLOOKUP('Xlookup set'!$S890,'Xlookup set'!$A$1:$R$1200,14,FALSE)=0,"",VLOOKUP('Xlookup set'!$S890,'Xlookup set'!$A$1:$R$1200,14,FALSE)),"")</f>
        <v/>
      </c>
      <c r="N890" t="str">
        <f>IFERROR(IF(VLOOKUP('Xlookup set'!$S890,'Xlookup set'!$A$1:$R$1200,15,FALSE)=0,"",VLOOKUP('Xlookup set'!$S890,'Xlookup set'!$A$1:$R$1200,15,FALSE)),"")</f>
        <v/>
      </c>
      <c r="O890" t="str">
        <f>IFERROR(IF(VLOOKUP('Xlookup set'!$S890,'Xlookup set'!$A$1:$R$1200,16,FALSE)=0,"",VLOOKUP('Xlookup set'!$S890,'Xlookup set'!$A$1:$R$1200,16,FALSE)),"")</f>
        <v/>
      </c>
      <c r="P890" t="str">
        <f t="array" aca="1" ref="P890" ca="1">IFERROR(Y2IF(VLOOKUP('Xlookup set'!$S890,'Xlookup set'!$A$1:$R$1200,17,FALSE)=0,"",VLOOKUP('Xlookup set'!$S890,'Xlookup set'!$A$1:$R$1200,17,FALSE)),"")</f>
        <v/>
      </c>
      <c r="Q890" t="str">
        <f>IFERROR(IF(VLOOKUP('Xlookup set'!$S890,'Xlookup set'!$A$1:$R$1200,18,FALSE)=0,"",VLOOKUP('Xlookup set'!$S890,'Xlookup set'!$A$1:$R$1200,18,FALSE)),"")</f>
        <v/>
      </c>
    </row>
    <row r="891" spans="1:17">
      <c r="A891" t="str">
        <f>IFERROR(VLOOKUP('Xlookup set'!$S891,'Xlookup set'!$A$1:$R$1200,2,FALSE),"")</f>
        <v/>
      </c>
      <c r="B891" t="str">
        <f>IF(I891&lt;&gt;"",ドッグキャリー!$I$2,"")</f>
        <v/>
      </c>
      <c r="C891" t="str">
        <f t="shared" si="30"/>
        <v/>
      </c>
      <c r="D891" t="str">
        <f t="shared" si="31"/>
        <v/>
      </c>
      <c r="E891" t="str">
        <f>IFERROR(IF(VLOOKUP('Xlookup set'!$S891,'Xlookup set'!$A$1:$R$1200,6,FALSE)=0,"",VLOOKUP('Xlookup set'!$S891,'Xlookup set'!$A$1:$R$1200,6,FALSE)),"")</f>
        <v/>
      </c>
      <c r="F891" t="str">
        <f t="array" aca="1" ref="F891" ca="1">IFERROR(F(VLOOKUP('Xlookup set'!$S891,'Xlookup set'!$A$1:$R$1200,7,FALSE)=0,"",VLOOKUP('Xlookup set'!$S891,'Xlookup set'!$A$1:$R$1200,7,FALSE)),"")</f>
        <v/>
      </c>
      <c r="G891" t="str">
        <f>IFERROR(IF(VLOOKUP('Xlookup set'!$S891,'Xlookup set'!$A$1:$R$1200,8,FALSE)=0,"",VLOOKUP('Xlookup set'!$S891,'Xlookup set'!$A$1:$R$1200,8,FALSE)),"")</f>
        <v/>
      </c>
      <c r="H891" s="89" t="str">
        <f>IFERROR(IF(VLOOKUP('Xlookup set'!$S891,'Xlookup set'!$A$1:$R$1200,9,FALSE)=0,"",VLOOKUP('Xlookup set'!$S891,'Xlookup set'!$A$1:$R$1200,9,FALSE)),"")</f>
        <v/>
      </c>
      <c r="I891" t="str">
        <f>IFERROR(IF(VLOOKUP('Xlookup set'!$S891,'Xlookup set'!$A$1:$R$1200,10,FALSE)=0,"",VLOOKUP('Xlookup set'!$S891,'Xlookup set'!$A$1:$R$1200,10,FALSE)),"")</f>
        <v/>
      </c>
      <c r="J891" t="str">
        <f>IFERROR(IF(VLOOKUP('Xlookup set'!$S891,'Xlookup set'!$A$1:$R$1200,11,FALSE)=0,"",VLOOKUP('Xlookup set'!$S891,'Xlookup set'!$A$1:$R$1200,11,FALSE)),"")</f>
        <v/>
      </c>
      <c r="K891" t="str">
        <f>IFERROR(IF(VLOOKUP('Xlookup set'!$S891,'Xlookup set'!$A$1:$R$1200,12,FALSE)=0,"",VLOOKUP('Xlookup set'!$S891,'Xlookup set'!$A$1:$R$1200,12,FALSE)),"")</f>
        <v/>
      </c>
      <c r="L891" t="str">
        <f>IFERROR(IF(VLOOKUP('Xlookup set'!$S891,'Xlookup set'!$A$1:$R$1200,13,FALSE)=0,"",VLOOKUP('Xlookup set'!$S891,'Xlookup set'!$A$1:$R$1200,13,FALSE)),"")</f>
        <v/>
      </c>
      <c r="M891" t="str">
        <f>IFERROR(IF(VLOOKUP('Xlookup set'!$S891,'Xlookup set'!$A$1:$R$1200,14,FALSE)=0,"",VLOOKUP('Xlookup set'!$S891,'Xlookup set'!$A$1:$R$1200,14,FALSE)),"")</f>
        <v/>
      </c>
      <c r="N891" t="str">
        <f>IFERROR(IF(VLOOKUP('Xlookup set'!$S891,'Xlookup set'!$A$1:$R$1200,15,FALSE)=0,"",VLOOKUP('Xlookup set'!$S891,'Xlookup set'!$A$1:$R$1200,15,FALSE)),"")</f>
        <v/>
      </c>
      <c r="O891" t="str">
        <f>IFERROR(IF(VLOOKUP('Xlookup set'!$S891,'Xlookup set'!$A$1:$R$1200,16,FALSE)=0,"",VLOOKUP('Xlookup set'!$S891,'Xlookup set'!$A$1:$R$1200,16,FALSE)),"")</f>
        <v/>
      </c>
      <c r="P891" t="str">
        <f t="array" aca="1" ref="P891" ca="1">IFERROR(Y2IF(VLOOKUP('Xlookup set'!$S891,'Xlookup set'!$A$1:$R$1200,17,FALSE)=0,"",VLOOKUP('Xlookup set'!$S891,'Xlookup set'!$A$1:$R$1200,17,FALSE)),"")</f>
        <v/>
      </c>
      <c r="Q891" t="str">
        <f>IFERROR(IF(VLOOKUP('Xlookup set'!$S891,'Xlookup set'!$A$1:$R$1200,18,FALSE)=0,"",VLOOKUP('Xlookup set'!$S891,'Xlookup set'!$A$1:$R$1200,18,FALSE)),"")</f>
        <v/>
      </c>
    </row>
    <row r="892" spans="1:17">
      <c r="A892" t="str">
        <f>IFERROR(VLOOKUP('Xlookup set'!$S892,'Xlookup set'!$A$1:$R$1200,2,FALSE),"")</f>
        <v/>
      </c>
      <c r="B892" t="str">
        <f>IF(I892&lt;&gt;"",ドッグキャリー!$I$2,"")</f>
        <v/>
      </c>
      <c r="C892" t="str">
        <f t="shared" si="30"/>
        <v/>
      </c>
      <c r="D892" t="str">
        <f t="shared" si="31"/>
        <v/>
      </c>
      <c r="E892" t="str">
        <f>IFERROR(IF(VLOOKUP('Xlookup set'!$S892,'Xlookup set'!$A$1:$R$1200,6,FALSE)=0,"",VLOOKUP('Xlookup set'!$S892,'Xlookup set'!$A$1:$R$1200,6,FALSE)),"")</f>
        <v/>
      </c>
      <c r="F892" t="str">
        <f t="array" aca="1" ref="F892" ca="1">IFERROR(F(VLOOKUP('Xlookup set'!$S892,'Xlookup set'!$A$1:$R$1200,7,FALSE)=0,"",VLOOKUP('Xlookup set'!$S892,'Xlookup set'!$A$1:$R$1200,7,FALSE)),"")</f>
        <v/>
      </c>
      <c r="G892" t="str">
        <f>IFERROR(IF(VLOOKUP('Xlookup set'!$S892,'Xlookup set'!$A$1:$R$1200,8,FALSE)=0,"",VLOOKUP('Xlookup set'!$S892,'Xlookup set'!$A$1:$R$1200,8,FALSE)),"")</f>
        <v/>
      </c>
      <c r="H892" s="89" t="str">
        <f>IFERROR(IF(VLOOKUP('Xlookup set'!$S892,'Xlookup set'!$A$1:$R$1200,9,FALSE)=0,"",VLOOKUP('Xlookup set'!$S892,'Xlookup set'!$A$1:$R$1200,9,FALSE)),"")</f>
        <v/>
      </c>
      <c r="I892" t="str">
        <f>IFERROR(IF(VLOOKUP('Xlookup set'!$S892,'Xlookup set'!$A$1:$R$1200,10,FALSE)=0,"",VLOOKUP('Xlookup set'!$S892,'Xlookup set'!$A$1:$R$1200,10,FALSE)),"")</f>
        <v/>
      </c>
      <c r="J892" t="str">
        <f>IFERROR(IF(VLOOKUP('Xlookup set'!$S892,'Xlookup set'!$A$1:$R$1200,11,FALSE)=0,"",VLOOKUP('Xlookup set'!$S892,'Xlookup set'!$A$1:$R$1200,11,FALSE)),"")</f>
        <v/>
      </c>
      <c r="K892" t="str">
        <f>IFERROR(IF(VLOOKUP('Xlookup set'!$S892,'Xlookup set'!$A$1:$R$1200,12,FALSE)=0,"",VLOOKUP('Xlookup set'!$S892,'Xlookup set'!$A$1:$R$1200,12,FALSE)),"")</f>
        <v/>
      </c>
      <c r="L892" t="str">
        <f>IFERROR(IF(VLOOKUP('Xlookup set'!$S892,'Xlookup set'!$A$1:$R$1200,13,FALSE)=0,"",VLOOKUP('Xlookup set'!$S892,'Xlookup set'!$A$1:$R$1200,13,FALSE)),"")</f>
        <v/>
      </c>
      <c r="M892" t="str">
        <f>IFERROR(IF(VLOOKUP('Xlookup set'!$S892,'Xlookup set'!$A$1:$R$1200,14,FALSE)=0,"",VLOOKUP('Xlookup set'!$S892,'Xlookup set'!$A$1:$R$1200,14,FALSE)),"")</f>
        <v/>
      </c>
      <c r="N892" t="str">
        <f>IFERROR(IF(VLOOKUP('Xlookup set'!$S892,'Xlookup set'!$A$1:$R$1200,15,FALSE)=0,"",VLOOKUP('Xlookup set'!$S892,'Xlookup set'!$A$1:$R$1200,15,FALSE)),"")</f>
        <v/>
      </c>
      <c r="O892" t="str">
        <f>IFERROR(IF(VLOOKUP('Xlookup set'!$S892,'Xlookup set'!$A$1:$R$1200,16,FALSE)=0,"",VLOOKUP('Xlookup set'!$S892,'Xlookup set'!$A$1:$R$1200,16,FALSE)),"")</f>
        <v/>
      </c>
      <c r="P892" t="str">
        <f t="array" aca="1" ref="P892" ca="1">IFERROR(Y2IF(VLOOKUP('Xlookup set'!$S892,'Xlookup set'!$A$1:$R$1200,17,FALSE)=0,"",VLOOKUP('Xlookup set'!$S892,'Xlookup set'!$A$1:$R$1200,17,FALSE)),"")</f>
        <v/>
      </c>
      <c r="Q892" t="str">
        <f>IFERROR(IF(VLOOKUP('Xlookup set'!$S892,'Xlookup set'!$A$1:$R$1200,18,FALSE)=0,"",VLOOKUP('Xlookup set'!$S892,'Xlookup set'!$A$1:$R$1200,18,FALSE)),"")</f>
        <v/>
      </c>
    </row>
    <row r="893" spans="1:17">
      <c r="A893" t="str">
        <f>IFERROR(VLOOKUP('Xlookup set'!$S893,'Xlookup set'!$A$1:$R$1200,2,FALSE),"")</f>
        <v/>
      </c>
      <c r="B893" t="str">
        <f>IF(I893&lt;&gt;"",ドッグキャリー!$I$2,"")</f>
        <v/>
      </c>
      <c r="C893" t="str">
        <f t="shared" si="30"/>
        <v/>
      </c>
      <c r="D893" t="str">
        <f t="shared" si="31"/>
        <v/>
      </c>
      <c r="E893" t="str">
        <f>IFERROR(IF(VLOOKUP('Xlookup set'!$S893,'Xlookup set'!$A$1:$R$1200,6,FALSE)=0,"",VLOOKUP('Xlookup set'!$S893,'Xlookup set'!$A$1:$R$1200,6,FALSE)),"")</f>
        <v/>
      </c>
      <c r="F893" t="str">
        <f t="array" aca="1" ref="F893" ca="1">IFERROR(F(VLOOKUP('Xlookup set'!$S893,'Xlookup set'!$A$1:$R$1200,7,FALSE)=0,"",VLOOKUP('Xlookup set'!$S893,'Xlookup set'!$A$1:$R$1200,7,FALSE)),"")</f>
        <v/>
      </c>
      <c r="G893" t="str">
        <f>IFERROR(IF(VLOOKUP('Xlookup set'!$S893,'Xlookup set'!$A$1:$R$1200,8,FALSE)=0,"",VLOOKUP('Xlookup set'!$S893,'Xlookup set'!$A$1:$R$1200,8,FALSE)),"")</f>
        <v/>
      </c>
      <c r="H893" s="89" t="str">
        <f>IFERROR(IF(VLOOKUP('Xlookup set'!$S893,'Xlookup set'!$A$1:$R$1200,9,FALSE)=0,"",VLOOKUP('Xlookup set'!$S893,'Xlookup set'!$A$1:$R$1200,9,FALSE)),"")</f>
        <v/>
      </c>
      <c r="I893" t="str">
        <f>IFERROR(IF(VLOOKUP('Xlookup set'!$S893,'Xlookup set'!$A$1:$R$1200,10,FALSE)=0,"",VLOOKUP('Xlookup set'!$S893,'Xlookup set'!$A$1:$R$1200,10,FALSE)),"")</f>
        <v/>
      </c>
      <c r="J893" t="str">
        <f>IFERROR(IF(VLOOKUP('Xlookup set'!$S893,'Xlookup set'!$A$1:$R$1200,11,FALSE)=0,"",VLOOKUP('Xlookup set'!$S893,'Xlookup set'!$A$1:$R$1200,11,FALSE)),"")</f>
        <v/>
      </c>
      <c r="K893" t="str">
        <f>IFERROR(IF(VLOOKUP('Xlookup set'!$S893,'Xlookup set'!$A$1:$R$1200,12,FALSE)=0,"",VLOOKUP('Xlookup set'!$S893,'Xlookup set'!$A$1:$R$1200,12,FALSE)),"")</f>
        <v/>
      </c>
      <c r="L893" t="str">
        <f>IFERROR(IF(VLOOKUP('Xlookup set'!$S893,'Xlookup set'!$A$1:$R$1200,13,FALSE)=0,"",VLOOKUP('Xlookup set'!$S893,'Xlookup set'!$A$1:$R$1200,13,FALSE)),"")</f>
        <v/>
      </c>
      <c r="M893" t="str">
        <f>IFERROR(IF(VLOOKUP('Xlookup set'!$S893,'Xlookup set'!$A$1:$R$1200,14,FALSE)=0,"",VLOOKUP('Xlookup set'!$S893,'Xlookup set'!$A$1:$R$1200,14,FALSE)),"")</f>
        <v/>
      </c>
      <c r="N893" t="str">
        <f>IFERROR(IF(VLOOKUP('Xlookup set'!$S893,'Xlookup set'!$A$1:$R$1200,15,FALSE)=0,"",VLOOKUP('Xlookup set'!$S893,'Xlookup set'!$A$1:$R$1200,15,FALSE)),"")</f>
        <v/>
      </c>
      <c r="O893" t="str">
        <f>IFERROR(IF(VLOOKUP('Xlookup set'!$S893,'Xlookup set'!$A$1:$R$1200,16,FALSE)=0,"",VLOOKUP('Xlookup set'!$S893,'Xlookup set'!$A$1:$R$1200,16,FALSE)),"")</f>
        <v/>
      </c>
      <c r="P893" t="str">
        <f t="array" aca="1" ref="P893" ca="1">IFERROR(Y2IF(VLOOKUP('Xlookup set'!$S893,'Xlookup set'!$A$1:$R$1200,17,FALSE)=0,"",VLOOKUP('Xlookup set'!$S893,'Xlookup set'!$A$1:$R$1200,17,FALSE)),"")</f>
        <v/>
      </c>
      <c r="Q893" t="str">
        <f>IFERROR(IF(VLOOKUP('Xlookup set'!$S893,'Xlookup set'!$A$1:$R$1200,18,FALSE)=0,"",VLOOKUP('Xlookup set'!$S893,'Xlookup set'!$A$1:$R$1200,18,FALSE)),"")</f>
        <v/>
      </c>
    </row>
    <row r="894" spans="1:17">
      <c r="A894" t="str">
        <f>IFERROR(VLOOKUP('Xlookup set'!$S894,'Xlookup set'!$A$1:$R$1200,2,FALSE),"")</f>
        <v/>
      </c>
      <c r="B894" t="str">
        <f>IF(I894&lt;&gt;"",ドッグキャリー!$I$2,"")</f>
        <v/>
      </c>
      <c r="C894" t="str">
        <f t="shared" si="30"/>
        <v/>
      </c>
      <c r="D894" t="str">
        <f t="shared" si="31"/>
        <v/>
      </c>
      <c r="E894" t="str">
        <f>IFERROR(IF(VLOOKUP('Xlookup set'!$S894,'Xlookup set'!$A$1:$R$1200,6,FALSE)=0,"",VLOOKUP('Xlookup set'!$S894,'Xlookup set'!$A$1:$R$1200,6,FALSE)),"")</f>
        <v/>
      </c>
      <c r="F894" t="str">
        <f t="array" aca="1" ref="F894" ca="1">IFERROR(F(VLOOKUP('Xlookup set'!$S894,'Xlookup set'!$A$1:$R$1200,7,FALSE)=0,"",VLOOKUP('Xlookup set'!$S894,'Xlookup set'!$A$1:$R$1200,7,FALSE)),"")</f>
        <v/>
      </c>
      <c r="G894" t="str">
        <f>IFERROR(IF(VLOOKUP('Xlookup set'!$S894,'Xlookup set'!$A$1:$R$1200,8,FALSE)=0,"",VLOOKUP('Xlookup set'!$S894,'Xlookup set'!$A$1:$R$1200,8,FALSE)),"")</f>
        <v/>
      </c>
      <c r="H894" s="89" t="str">
        <f>IFERROR(IF(VLOOKUP('Xlookup set'!$S894,'Xlookup set'!$A$1:$R$1200,9,FALSE)=0,"",VLOOKUP('Xlookup set'!$S894,'Xlookup set'!$A$1:$R$1200,9,FALSE)),"")</f>
        <v/>
      </c>
      <c r="I894" t="str">
        <f>IFERROR(IF(VLOOKUP('Xlookup set'!$S894,'Xlookup set'!$A$1:$R$1200,10,FALSE)=0,"",VLOOKUP('Xlookup set'!$S894,'Xlookup set'!$A$1:$R$1200,10,FALSE)),"")</f>
        <v/>
      </c>
      <c r="J894" t="str">
        <f>IFERROR(IF(VLOOKUP('Xlookup set'!$S894,'Xlookup set'!$A$1:$R$1200,11,FALSE)=0,"",VLOOKUP('Xlookup set'!$S894,'Xlookup set'!$A$1:$R$1200,11,FALSE)),"")</f>
        <v/>
      </c>
      <c r="K894" t="str">
        <f>IFERROR(IF(VLOOKUP('Xlookup set'!$S894,'Xlookup set'!$A$1:$R$1200,12,FALSE)=0,"",VLOOKUP('Xlookup set'!$S894,'Xlookup set'!$A$1:$R$1200,12,FALSE)),"")</f>
        <v/>
      </c>
      <c r="L894" t="str">
        <f>IFERROR(IF(VLOOKUP('Xlookup set'!$S894,'Xlookup set'!$A$1:$R$1200,13,FALSE)=0,"",VLOOKUP('Xlookup set'!$S894,'Xlookup set'!$A$1:$R$1200,13,FALSE)),"")</f>
        <v/>
      </c>
      <c r="M894" t="str">
        <f>IFERROR(IF(VLOOKUP('Xlookup set'!$S894,'Xlookup set'!$A$1:$R$1200,14,FALSE)=0,"",VLOOKUP('Xlookup set'!$S894,'Xlookup set'!$A$1:$R$1200,14,FALSE)),"")</f>
        <v/>
      </c>
      <c r="N894" t="str">
        <f>IFERROR(IF(VLOOKUP('Xlookup set'!$S894,'Xlookup set'!$A$1:$R$1200,15,FALSE)=0,"",VLOOKUP('Xlookup set'!$S894,'Xlookup set'!$A$1:$R$1200,15,FALSE)),"")</f>
        <v/>
      </c>
      <c r="O894" t="str">
        <f>IFERROR(IF(VLOOKUP('Xlookup set'!$S894,'Xlookup set'!$A$1:$R$1200,16,FALSE)=0,"",VLOOKUP('Xlookup set'!$S894,'Xlookup set'!$A$1:$R$1200,16,FALSE)),"")</f>
        <v/>
      </c>
      <c r="P894" t="str">
        <f t="array" aca="1" ref="P894" ca="1">IFERROR(Y2IF(VLOOKUP('Xlookup set'!$S894,'Xlookup set'!$A$1:$R$1200,17,FALSE)=0,"",VLOOKUP('Xlookup set'!$S894,'Xlookup set'!$A$1:$R$1200,17,FALSE)),"")</f>
        <v/>
      </c>
      <c r="Q894" t="str">
        <f>IFERROR(IF(VLOOKUP('Xlookup set'!$S894,'Xlookup set'!$A$1:$R$1200,18,FALSE)=0,"",VLOOKUP('Xlookup set'!$S894,'Xlookup set'!$A$1:$R$1200,18,FALSE)),"")</f>
        <v/>
      </c>
    </row>
    <row r="895" spans="1:17">
      <c r="A895" t="str">
        <f>IFERROR(VLOOKUP('Xlookup set'!$S895,'Xlookup set'!$A$1:$R$1200,2,FALSE),"")</f>
        <v/>
      </c>
      <c r="B895" t="str">
        <f>IF(I895&lt;&gt;"",ドッグキャリー!$I$2,"")</f>
        <v/>
      </c>
      <c r="C895" t="str">
        <f t="shared" si="30"/>
        <v/>
      </c>
      <c r="D895" t="str">
        <f t="shared" si="31"/>
        <v/>
      </c>
      <c r="E895" t="str">
        <f>IFERROR(IF(VLOOKUP('Xlookup set'!$S895,'Xlookup set'!$A$1:$R$1200,6,FALSE)=0,"",VLOOKUP('Xlookup set'!$S895,'Xlookup set'!$A$1:$R$1200,6,FALSE)),"")</f>
        <v/>
      </c>
      <c r="F895" t="str">
        <f t="array" aca="1" ref="F895" ca="1">IFERROR(F(VLOOKUP('Xlookup set'!$S895,'Xlookup set'!$A$1:$R$1200,7,FALSE)=0,"",VLOOKUP('Xlookup set'!$S895,'Xlookup set'!$A$1:$R$1200,7,FALSE)),"")</f>
        <v/>
      </c>
      <c r="G895" t="str">
        <f>IFERROR(IF(VLOOKUP('Xlookup set'!$S895,'Xlookup set'!$A$1:$R$1200,8,FALSE)=0,"",VLOOKUP('Xlookup set'!$S895,'Xlookup set'!$A$1:$R$1200,8,FALSE)),"")</f>
        <v/>
      </c>
      <c r="H895" s="89" t="str">
        <f>IFERROR(IF(VLOOKUP('Xlookup set'!$S895,'Xlookup set'!$A$1:$R$1200,9,FALSE)=0,"",VLOOKUP('Xlookup set'!$S895,'Xlookup set'!$A$1:$R$1200,9,FALSE)),"")</f>
        <v/>
      </c>
      <c r="I895" t="str">
        <f>IFERROR(IF(VLOOKUP('Xlookup set'!$S895,'Xlookup set'!$A$1:$R$1200,10,FALSE)=0,"",VLOOKUP('Xlookup set'!$S895,'Xlookup set'!$A$1:$R$1200,10,FALSE)),"")</f>
        <v/>
      </c>
      <c r="J895" t="str">
        <f>IFERROR(IF(VLOOKUP('Xlookup set'!$S895,'Xlookup set'!$A$1:$R$1200,11,FALSE)=0,"",VLOOKUP('Xlookup set'!$S895,'Xlookup set'!$A$1:$R$1200,11,FALSE)),"")</f>
        <v/>
      </c>
      <c r="K895" t="str">
        <f>IFERROR(IF(VLOOKUP('Xlookup set'!$S895,'Xlookup set'!$A$1:$R$1200,12,FALSE)=0,"",VLOOKUP('Xlookup set'!$S895,'Xlookup set'!$A$1:$R$1200,12,FALSE)),"")</f>
        <v/>
      </c>
      <c r="L895" t="str">
        <f>IFERROR(IF(VLOOKUP('Xlookup set'!$S895,'Xlookup set'!$A$1:$R$1200,13,FALSE)=0,"",VLOOKUP('Xlookup set'!$S895,'Xlookup set'!$A$1:$R$1200,13,FALSE)),"")</f>
        <v/>
      </c>
      <c r="M895" t="str">
        <f>IFERROR(IF(VLOOKUP('Xlookup set'!$S895,'Xlookup set'!$A$1:$R$1200,14,FALSE)=0,"",VLOOKUP('Xlookup set'!$S895,'Xlookup set'!$A$1:$R$1200,14,FALSE)),"")</f>
        <v/>
      </c>
      <c r="N895" t="str">
        <f>IFERROR(IF(VLOOKUP('Xlookup set'!$S895,'Xlookup set'!$A$1:$R$1200,15,FALSE)=0,"",VLOOKUP('Xlookup set'!$S895,'Xlookup set'!$A$1:$R$1200,15,FALSE)),"")</f>
        <v/>
      </c>
      <c r="O895" t="str">
        <f>IFERROR(IF(VLOOKUP('Xlookup set'!$S895,'Xlookup set'!$A$1:$R$1200,16,FALSE)=0,"",VLOOKUP('Xlookup set'!$S895,'Xlookup set'!$A$1:$R$1200,16,FALSE)),"")</f>
        <v/>
      </c>
      <c r="P895" t="str">
        <f t="array" aca="1" ref="P895" ca="1">IFERROR(Y2IF(VLOOKUP('Xlookup set'!$S895,'Xlookup set'!$A$1:$R$1200,17,FALSE)=0,"",VLOOKUP('Xlookup set'!$S895,'Xlookup set'!$A$1:$R$1200,17,FALSE)),"")</f>
        <v/>
      </c>
      <c r="Q895" t="str">
        <f>IFERROR(IF(VLOOKUP('Xlookup set'!$S895,'Xlookup set'!$A$1:$R$1200,18,FALSE)=0,"",VLOOKUP('Xlookup set'!$S895,'Xlookup set'!$A$1:$R$1200,18,FALSE)),"")</f>
        <v/>
      </c>
    </row>
    <row r="896" spans="1:17">
      <c r="A896" t="str">
        <f>IFERROR(VLOOKUP('Xlookup set'!$S896,'Xlookup set'!$A$1:$R$1200,2,FALSE),"")</f>
        <v/>
      </c>
      <c r="B896" t="str">
        <f>IF(I896&lt;&gt;"",ドッグキャリー!$I$2,"")</f>
        <v/>
      </c>
      <c r="C896" t="str">
        <f t="shared" si="30"/>
        <v/>
      </c>
      <c r="D896" t="str">
        <f t="shared" si="31"/>
        <v/>
      </c>
      <c r="E896" t="str">
        <f>IFERROR(IF(VLOOKUP('Xlookup set'!$S896,'Xlookup set'!$A$1:$R$1200,6,FALSE)=0,"",VLOOKUP('Xlookup set'!$S896,'Xlookup set'!$A$1:$R$1200,6,FALSE)),"")</f>
        <v/>
      </c>
      <c r="F896" t="str">
        <f t="array" aca="1" ref="F896" ca="1">IFERROR(F(VLOOKUP('Xlookup set'!$S896,'Xlookup set'!$A$1:$R$1200,7,FALSE)=0,"",VLOOKUP('Xlookup set'!$S896,'Xlookup set'!$A$1:$R$1200,7,FALSE)),"")</f>
        <v/>
      </c>
      <c r="G896" t="str">
        <f>IFERROR(IF(VLOOKUP('Xlookup set'!$S896,'Xlookup set'!$A$1:$R$1200,8,FALSE)=0,"",VLOOKUP('Xlookup set'!$S896,'Xlookup set'!$A$1:$R$1200,8,FALSE)),"")</f>
        <v/>
      </c>
      <c r="H896" s="89" t="str">
        <f>IFERROR(IF(VLOOKUP('Xlookup set'!$S896,'Xlookup set'!$A$1:$R$1200,9,FALSE)=0,"",VLOOKUP('Xlookup set'!$S896,'Xlookup set'!$A$1:$R$1200,9,FALSE)),"")</f>
        <v/>
      </c>
      <c r="I896" t="str">
        <f>IFERROR(IF(VLOOKUP('Xlookup set'!$S896,'Xlookup set'!$A$1:$R$1200,10,FALSE)=0,"",VLOOKUP('Xlookup set'!$S896,'Xlookup set'!$A$1:$R$1200,10,FALSE)),"")</f>
        <v/>
      </c>
      <c r="J896" t="str">
        <f>IFERROR(IF(VLOOKUP('Xlookup set'!$S896,'Xlookup set'!$A$1:$R$1200,11,FALSE)=0,"",VLOOKUP('Xlookup set'!$S896,'Xlookup set'!$A$1:$R$1200,11,FALSE)),"")</f>
        <v/>
      </c>
      <c r="K896" t="str">
        <f>IFERROR(IF(VLOOKUP('Xlookup set'!$S896,'Xlookup set'!$A$1:$R$1200,12,FALSE)=0,"",VLOOKUP('Xlookup set'!$S896,'Xlookup set'!$A$1:$R$1200,12,FALSE)),"")</f>
        <v/>
      </c>
      <c r="L896" t="str">
        <f>IFERROR(IF(VLOOKUP('Xlookup set'!$S896,'Xlookup set'!$A$1:$R$1200,13,FALSE)=0,"",VLOOKUP('Xlookup set'!$S896,'Xlookup set'!$A$1:$R$1200,13,FALSE)),"")</f>
        <v/>
      </c>
      <c r="M896" t="str">
        <f>IFERROR(IF(VLOOKUP('Xlookup set'!$S896,'Xlookup set'!$A$1:$R$1200,14,FALSE)=0,"",VLOOKUP('Xlookup set'!$S896,'Xlookup set'!$A$1:$R$1200,14,FALSE)),"")</f>
        <v/>
      </c>
      <c r="N896" t="str">
        <f>IFERROR(IF(VLOOKUP('Xlookup set'!$S896,'Xlookup set'!$A$1:$R$1200,15,FALSE)=0,"",VLOOKUP('Xlookup set'!$S896,'Xlookup set'!$A$1:$R$1200,15,FALSE)),"")</f>
        <v/>
      </c>
      <c r="O896" t="str">
        <f>IFERROR(IF(VLOOKUP('Xlookup set'!$S896,'Xlookup set'!$A$1:$R$1200,16,FALSE)=0,"",VLOOKUP('Xlookup set'!$S896,'Xlookup set'!$A$1:$R$1200,16,FALSE)),"")</f>
        <v/>
      </c>
      <c r="P896" t="str">
        <f t="array" aca="1" ref="P896" ca="1">IFERROR(Y2IF(VLOOKUP('Xlookup set'!$S896,'Xlookup set'!$A$1:$R$1200,17,FALSE)=0,"",VLOOKUP('Xlookup set'!$S896,'Xlookup set'!$A$1:$R$1200,17,FALSE)),"")</f>
        <v/>
      </c>
      <c r="Q896" t="str">
        <f>IFERROR(IF(VLOOKUP('Xlookup set'!$S896,'Xlookup set'!$A$1:$R$1200,18,FALSE)=0,"",VLOOKUP('Xlookup set'!$S896,'Xlookup set'!$A$1:$R$1200,18,FALSE)),"")</f>
        <v/>
      </c>
    </row>
    <row r="897" spans="1:17">
      <c r="A897" t="str">
        <f>IFERROR(VLOOKUP('Xlookup set'!$S897,'Xlookup set'!$A$1:$R$1200,2,FALSE),"")</f>
        <v/>
      </c>
      <c r="B897" t="str">
        <f>IF(I897&lt;&gt;"",ドッグキャリー!$I$2,"")</f>
        <v/>
      </c>
      <c r="C897" t="str">
        <f t="shared" si="30"/>
        <v/>
      </c>
      <c r="D897" t="str">
        <f t="shared" si="31"/>
        <v/>
      </c>
      <c r="E897" t="str">
        <f>IFERROR(IF(VLOOKUP('Xlookup set'!$S897,'Xlookup set'!$A$1:$R$1200,6,FALSE)=0,"",VLOOKUP('Xlookup set'!$S897,'Xlookup set'!$A$1:$R$1200,6,FALSE)),"")</f>
        <v/>
      </c>
      <c r="F897" t="str">
        <f t="array" aca="1" ref="F897" ca="1">IFERROR(F(VLOOKUP('Xlookup set'!$S897,'Xlookup set'!$A$1:$R$1200,7,FALSE)=0,"",VLOOKUP('Xlookup set'!$S897,'Xlookup set'!$A$1:$R$1200,7,FALSE)),"")</f>
        <v/>
      </c>
      <c r="G897" t="str">
        <f>IFERROR(IF(VLOOKUP('Xlookup set'!$S897,'Xlookup set'!$A$1:$R$1200,8,FALSE)=0,"",VLOOKUP('Xlookup set'!$S897,'Xlookup set'!$A$1:$R$1200,8,FALSE)),"")</f>
        <v/>
      </c>
      <c r="H897" s="89" t="str">
        <f>IFERROR(IF(VLOOKUP('Xlookup set'!$S897,'Xlookup set'!$A$1:$R$1200,9,FALSE)=0,"",VLOOKUP('Xlookup set'!$S897,'Xlookup set'!$A$1:$R$1200,9,FALSE)),"")</f>
        <v/>
      </c>
      <c r="I897" t="str">
        <f>IFERROR(IF(VLOOKUP('Xlookup set'!$S897,'Xlookup set'!$A$1:$R$1200,10,FALSE)=0,"",VLOOKUP('Xlookup set'!$S897,'Xlookup set'!$A$1:$R$1200,10,FALSE)),"")</f>
        <v/>
      </c>
      <c r="J897" t="str">
        <f>IFERROR(IF(VLOOKUP('Xlookup set'!$S897,'Xlookup set'!$A$1:$R$1200,11,FALSE)=0,"",VLOOKUP('Xlookup set'!$S897,'Xlookup set'!$A$1:$R$1200,11,FALSE)),"")</f>
        <v/>
      </c>
      <c r="K897" t="str">
        <f>IFERROR(IF(VLOOKUP('Xlookup set'!$S897,'Xlookup set'!$A$1:$R$1200,12,FALSE)=0,"",VLOOKUP('Xlookup set'!$S897,'Xlookup set'!$A$1:$R$1200,12,FALSE)),"")</f>
        <v/>
      </c>
      <c r="L897" t="str">
        <f>IFERROR(IF(VLOOKUP('Xlookup set'!$S897,'Xlookup set'!$A$1:$R$1200,13,FALSE)=0,"",VLOOKUP('Xlookup set'!$S897,'Xlookup set'!$A$1:$R$1200,13,FALSE)),"")</f>
        <v/>
      </c>
      <c r="M897" t="str">
        <f>IFERROR(IF(VLOOKUP('Xlookup set'!$S897,'Xlookup set'!$A$1:$R$1200,14,FALSE)=0,"",VLOOKUP('Xlookup set'!$S897,'Xlookup set'!$A$1:$R$1200,14,FALSE)),"")</f>
        <v/>
      </c>
      <c r="N897" t="str">
        <f>IFERROR(IF(VLOOKUP('Xlookup set'!$S897,'Xlookup set'!$A$1:$R$1200,15,FALSE)=0,"",VLOOKUP('Xlookup set'!$S897,'Xlookup set'!$A$1:$R$1200,15,FALSE)),"")</f>
        <v/>
      </c>
      <c r="O897" t="str">
        <f>IFERROR(IF(VLOOKUP('Xlookup set'!$S897,'Xlookup set'!$A$1:$R$1200,16,FALSE)=0,"",VLOOKUP('Xlookup set'!$S897,'Xlookup set'!$A$1:$R$1200,16,FALSE)),"")</f>
        <v/>
      </c>
      <c r="P897" t="str">
        <f t="array" aca="1" ref="P897" ca="1">IFERROR(Y2IF(VLOOKUP('Xlookup set'!$S897,'Xlookup set'!$A$1:$R$1200,17,FALSE)=0,"",VLOOKUP('Xlookup set'!$S897,'Xlookup set'!$A$1:$R$1200,17,FALSE)),"")</f>
        <v/>
      </c>
      <c r="Q897" t="str">
        <f>IFERROR(IF(VLOOKUP('Xlookup set'!$S897,'Xlookup set'!$A$1:$R$1200,18,FALSE)=0,"",VLOOKUP('Xlookup set'!$S897,'Xlookup set'!$A$1:$R$1200,18,FALSE)),"")</f>
        <v/>
      </c>
    </row>
    <row r="898" spans="1:17">
      <c r="A898" t="str">
        <f>IFERROR(VLOOKUP('Xlookup set'!$S898,'Xlookup set'!$A$1:$R$1200,2,FALSE),"")</f>
        <v/>
      </c>
      <c r="B898" t="str">
        <f>IF(I898&lt;&gt;"",ドッグキャリー!$I$2,"")</f>
        <v/>
      </c>
      <c r="C898" t="str">
        <f t="shared" si="30"/>
        <v/>
      </c>
      <c r="D898" t="str">
        <f t="shared" si="31"/>
        <v/>
      </c>
      <c r="E898" t="str">
        <f>IFERROR(IF(VLOOKUP('Xlookup set'!$S898,'Xlookup set'!$A$1:$R$1200,6,FALSE)=0,"",VLOOKUP('Xlookup set'!$S898,'Xlookup set'!$A$1:$R$1200,6,FALSE)),"")</f>
        <v/>
      </c>
      <c r="F898" t="str">
        <f t="array" aca="1" ref="F898" ca="1">IFERROR(F(VLOOKUP('Xlookup set'!$S898,'Xlookup set'!$A$1:$R$1200,7,FALSE)=0,"",VLOOKUP('Xlookup set'!$S898,'Xlookup set'!$A$1:$R$1200,7,FALSE)),"")</f>
        <v/>
      </c>
      <c r="G898" t="str">
        <f>IFERROR(IF(VLOOKUP('Xlookup set'!$S898,'Xlookup set'!$A$1:$R$1200,8,FALSE)=0,"",VLOOKUP('Xlookup set'!$S898,'Xlookup set'!$A$1:$R$1200,8,FALSE)),"")</f>
        <v/>
      </c>
      <c r="H898" s="89" t="str">
        <f>IFERROR(IF(VLOOKUP('Xlookup set'!$S898,'Xlookup set'!$A$1:$R$1200,9,FALSE)=0,"",VLOOKUP('Xlookup set'!$S898,'Xlookup set'!$A$1:$R$1200,9,FALSE)),"")</f>
        <v/>
      </c>
      <c r="I898" t="str">
        <f>IFERROR(IF(VLOOKUP('Xlookup set'!$S898,'Xlookup set'!$A$1:$R$1200,10,FALSE)=0,"",VLOOKUP('Xlookup set'!$S898,'Xlookup set'!$A$1:$R$1200,10,FALSE)),"")</f>
        <v/>
      </c>
      <c r="J898" t="str">
        <f>IFERROR(IF(VLOOKUP('Xlookup set'!$S898,'Xlookup set'!$A$1:$R$1200,11,FALSE)=0,"",VLOOKUP('Xlookup set'!$S898,'Xlookup set'!$A$1:$R$1200,11,FALSE)),"")</f>
        <v/>
      </c>
      <c r="K898" t="str">
        <f>IFERROR(IF(VLOOKUP('Xlookup set'!$S898,'Xlookup set'!$A$1:$R$1200,12,FALSE)=0,"",VLOOKUP('Xlookup set'!$S898,'Xlookup set'!$A$1:$R$1200,12,FALSE)),"")</f>
        <v/>
      </c>
      <c r="L898" t="str">
        <f>IFERROR(IF(VLOOKUP('Xlookup set'!$S898,'Xlookup set'!$A$1:$R$1200,13,FALSE)=0,"",VLOOKUP('Xlookup set'!$S898,'Xlookup set'!$A$1:$R$1200,13,FALSE)),"")</f>
        <v/>
      </c>
      <c r="M898" t="str">
        <f>IFERROR(IF(VLOOKUP('Xlookup set'!$S898,'Xlookup set'!$A$1:$R$1200,14,FALSE)=0,"",VLOOKUP('Xlookup set'!$S898,'Xlookup set'!$A$1:$R$1200,14,FALSE)),"")</f>
        <v/>
      </c>
      <c r="N898" t="str">
        <f>IFERROR(IF(VLOOKUP('Xlookup set'!$S898,'Xlookup set'!$A$1:$R$1200,15,FALSE)=0,"",VLOOKUP('Xlookup set'!$S898,'Xlookup set'!$A$1:$R$1200,15,FALSE)),"")</f>
        <v/>
      </c>
      <c r="O898" t="str">
        <f>IFERROR(IF(VLOOKUP('Xlookup set'!$S898,'Xlookup set'!$A$1:$R$1200,16,FALSE)=0,"",VLOOKUP('Xlookup set'!$S898,'Xlookup set'!$A$1:$R$1200,16,FALSE)),"")</f>
        <v/>
      </c>
      <c r="P898" t="str">
        <f t="array" aca="1" ref="P898" ca="1">IFERROR(Y2IF(VLOOKUP('Xlookup set'!$S898,'Xlookup set'!$A$1:$R$1200,17,FALSE)=0,"",VLOOKUP('Xlookup set'!$S898,'Xlookup set'!$A$1:$R$1200,17,FALSE)),"")</f>
        <v/>
      </c>
      <c r="Q898" t="str">
        <f>IFERROR(IF(VLOOKUP('Xlookup set'!$S898,'Xlookup set'!$A$1:$R$1200,18,FALSE)=0,"",VLOOKUP('Xlookup set'!$S898,'Xlookup set'!$A$1:$R$1200,18,FALSE)),"")</f>
        <v/>
      </c>
    </row>
    <row r="899" spans="1:17">
      <c r="A899" t="str">
        <f>IFERROR(VLOOKUP('Xlookup set'!$S899,'Xlookup set'!$A$1:$R$1200,2,FALSE),"")</f>
        <v/>
      </c>
      <c r="B899" t="str">
        <f>IF(I899&lt;&gt;"",ドッグキャリー!$I$2,"")</f>
        <v/>
      </c>
      <c r="C899" t="str">
        <f t="shared" si="30"/>
        <v/>
      </c>
      <c r="D899" t="str">
        <f t="shared" si="31"/>
        <v/>
      </c>
      <c r="E899" t="str">
        <f>IFERROR(IF(VLOOKUP('Xlookup set'!$S899,'Xlookup set'!$A$1:$R$1200,6,FALSE)=0,"",VLOOKUP('Xlookup set'!$S899,'Xlookup set'!$A$1:$R$1200,6,FALSE)),"")</f>
        <v/>
      </c>
      <c r="F899" t="str">
        <f t="array" aca="1" ref="F899" ca="1">IFERROR(F(VLOOKUP('Xlookup set'!$S899,'Xlookup set'!$A$1:$R$1200,7,FALSE)=0,"",VLOOKUP('Xlookup set'!$S899,'Xlookup set'!$A$1:$R$1200,7,FALSE)),"")</f>
        <v/>
      </c>
      <c r="G899" t="str">
        <f>IFERROR(IF(VLOOKUP('Xlookup set'!$S899,'Xlookup set'!$A$1:$R$1200,8,FALSE)=0,"",VLOOKUP('Xlookup set'!$S899,'Xlookup set'!$A$1:$R$1200,8,FALSE)),"")</f>
        <v/>
      </c>
      <c r="H899" s="89" t="str">
        <f>IFERROR(IF(VLOOKUP('Xlookup set'!$S899,'Xlookup set'!$A$1:$R$1200,9,FALSE)=0,"",VLOOKUP('Xlookup set'!$S899,'Xlookup set'!$A$1:$R$1200,9,FALSE)),"")</f>
        <v/>
      </c>
      <c r="I899" t="str">
        <f>IFERROR(IF(VLOOKUP('Xlookup set'!$S899,'Xlookup set'!$A$1:$R$1200,10,FALSE)=0,"",VLOOKUP('Xlookup set'!$S899,'Xlookup set'!$A$1:$R$1200,10,FALSE)),"")</f>
        <v/>
      </c>
      <c r="J899" t="str">
        <f>IFERROR(IF(VLOOKUP('Xlookup set'!$S899,'Xlookup set'!$A$1:$R$1200,11,FALSE)=0,"",VLOOKUP('Xlookup set'!$S899,'Xlookup set'!$A$1:$R$1200,11,FALSE)),"")</f>
        <v/>
      </c>
      <c r="K899" t="str">
        <f>IFERROR(IF(VLOOKUP('Xlookup set'!$S899,'Xlookup set'!$A$1:$R$1200,12,FALSE)=0,"",VLOOKUP('Xlookup set'!$S899,'Xlookup set'!$A$1:$R$1200,12,FALSE)),"")</f>
        <v/>
      </c>
      <c r="L899" t="str">
        <f>IFERROR(IF(VLOOKUP('Xlookup set'!$S899,'Xlookup set'!$A$1:$R$1200,13,FALSE)=0,"",VLOOKUP('Xlookup set'!$S899,'Xlookup set'!$A$1:$R$1200,13,FALSE)),"")</f>
        <v/>
      </c>
      <c r="M899" t="str">
        <f>IFERROR(IF(VLOOKUP('Xlookup set'!$S899,'Xlookup set'!$A$1:$R$1200,14,FALSE)=0,"",VLOOKUP('Xlookup set'!$S899,'Xlookup set'!$A$1:$R$1200,14,FALSE)),"")</f>
        <v/>
      </c>
      <c r="N899" t="str">
        <f>IFERROR(IF(VLOOKUP('Xlookup set'!$S899,'Xlookup set'!$A$1:$R$1200,15,FALSE)=0,"",VLOOKUP('Xlookup set'!$S899,'Xlookup set'!$A$1:$R$1200,15,FALSE)),"")</f>
        <v/>
      </c>
      <c r="O899" t="str">
        <f>IFERROR(IF(VLOOKUP('Xlookup set'!$S899,'Xlookup set'!$A$1:$R$1200,16,FALSE)=0,"",VLOOKUP('Xlookup set'!$S899,'Xlookup set'!$A$1:$R$1200,16,FALSE)),"")</f>
        <v/>
      </c>
      <c r="P899" t="str">
        <f t="array" aca="1" ref="P899" ca="1">IFERROR(Y2IF(VLOOKUP('Xlookup set'!$S899,'Xlookup set'!$A$1:$R$1200,17,FALSE)=0,"",VLOOKUP('Xlookup set'!$S899,'Xlookup set'!$A$1:$R$1200,17,FALSE)),"")</f>
        <v/>
      </c>
      <c r="Q899" t="str">
        <f>IFERROR(IF(VLOOKUP('Xlookup set'!$S899,'Xlookup set'!$A$1:$R$1200,18,FALSE)=0,"",VLOOKUP('Xlookup set'!$S899,'Xlookup set'!$A$1:$R$1200,18,FALSE)),"")</f>
        <v/>
      </c>
    </row>
    <row r="900" spans="1:17">
      <c r="A900" t="str">
        <f>IFERROR(VLOOKUP('Xlookup set'!$S900,'Xlookup set'!$A$1:$R$1200,2,FALSE),"")</f>
        <v/>
      </c>
      <c r="B900" t="str">
        <f>IF(I900&lt;&gt;"",ドッグキャリー!$I$2,"")</f>
        <v/>
      </c>
      <c r="C900" t="str">
        <f t="shared" si="30"/>
        <v/>
      </c>
      <c r="D900" t="str">
        <f t="shared" si="31"/>
        <v/>
      </c>
      <c r="E900" t="str">
        <f>IFERROR(IF(VLOOKUP('Xlookup set'!$S900,'Xlookup set'!$A$1:$R$1200,6,FALSE)=0,"",VLOOKUP('Xlookup set'!$S900,'Xlookup set'!$A$1:$R$1200,6,FALSE)),"")</f>
        <v/>
      </c>
      <c r="F900" t="str">
        <f t="array" aca="1" ref="F900" ca="1">IFERROR(F(VLOOKUP('Xlookup set'!$S900,'Xlookup set'!$A$1:$R$1200,7,FALSE)=0,"",VLOOKUP('Xlookup set'!$S900,'Xlookup set'!$A$1:$R$1200,7,FALSE)),"")</f>
        <v/>
      </c>
      <c r="G900" t="str">
        <f>IFERROR(IF(VLOOKUP('Xlookup set'!$S900,'Xlookup set'!$A$1:$R$1200,8,FALSE)=0,"",VLOOKUP('Xlookup set'!$S900,'Xlookup set'!$A$1:$R$1200,8,FALSE)),"")</f>
        <v/>
      </c>
      <c r="H900" s="89" t="str">
        <f>IFERROR(IF(VLOOKUP('Xlookup set'!$S900,'Xlookup set'!$A$1:$R$1200,9,FALSE)=0,"",VLOOKUP('Xlookup set'!$S900,'Xlookup set'!$A$1:$R$1200,9,FALSE)),"")</f>
        <v/>
      </c>
      <c r="I900" t="str">
        <f>IFERROR(IF(VLOOKUP('Xlookup set'!$S900,'Xlookup set'!$A$1:$R$1200,10,FALSE)=0,"",VLOOKUP('Xlookup set'!$S900,'Xlookup set'!$A$1:$R$1200,10,FALSE)),"")</f>
        <v/>
      </c>
      <c r="J900" t="str">
        <f>IFERROR(IF(VLOOKUP('Xlookup set'!$S900,'Xlookup set'!$A$1:$R$1200,11,FALSE)=0,"",VLOOKUP('Xlookup set'!$S900,'Xlookup set'!$A$1:$R$1200,11,FALSE)),"")</f>
        <v/>
      </c>
      <c r="K900" t="str">
        <f>IFERROR(IF(VLOOKUP('Xlookup set'!$S900,'Xlookup set'!$A$1:$R$1200,12,FALSE)=0,"",VLOOKUP('Xlookup set'!$S900,'Xlookup set'!$A$1:$R$1200,12,FALSE)),"")</f>
        <v/>
      </c>
      <c r="L900" t="str">
        <f>IFERROR(IF(VLOOKUP('Xlookup set'!$S900,'Xlookup set'!$A$1:$R$1200,13,FALSE)=0,"",VLOOKUP('Xlookup set'!$S900,'Xlookup set'!$A$1:$R$1200,13,FALSE)),"")</f>
        <v/>
      </c>
      <c r="M900" t="str">
        <f>IFERROR(IF(VLOOKUP('Xlookup set'!$S900,'Xlookup set'!$A$1:$R$1200,14,FALSE)=0,"",VLOOKUP('Xlookup set'!$S900,'Xlookup set'!$A$1:$R$1200,14,FALSE)),"")</f>
        <v/>
      </c>
      <c r="N900" t="str">
        <f>IFERROR(IF(VLOOKUP('Xlookup set'!$S900,'Xlookup set'!$A$1:$R$1200,15,FALSE)=0,"",VLOOKUP('Xlookup set'!$S900,'Xlookup set'!$A$1:$R$1200,15,FALSE)),"")</f>
        <v/>
      </c>
      <c r="O900" t="str">
        <f>IFERROR(IF(VLOOKUP('Xlookup set'!$S900,'Xlookup set'!$A$1:$R$1200,16,FALSE)=0,"",VLOOKUP('Xlookup set'!$S900,'Xlookup set'!$A$1:$R$1200,16,FALSE)),"")</f>
        <v/>
      </c>
      <c r="P900" t="str">
        <f t="array" aca="1" ref="P900" ca="1">IFERROR(Y2IF(VLOOKUP('Xlookup set'!$S900,'Xlookup set'!$A$1:$R$1200,17,FALSE)=0,"",VLOOKUP('Xlookup set'!$S900,'Xlookup set'!$A$1:$R$1200,17,FALSE)),"")</f>
        <v/>
      </c>
      <c r="Q900" t="str">
        <f>IFERROR(IF(VLOOKUP('Xlookup set'!$S900,'Xlookup set'!$A$1:$R$1200,18,FALSE)=0,"",VLOOKUP('Xlookup set'!$S900,'Xlookup set'!$A$1:$R$1200,18,FALSE)),"")</f>
        <v/>
      </c>
    </row>
    <row r="901" spans="1:17">
      <c r="A901" t="str">
        <f>IFERROR(VLOOKUP('Xlookup set'!$S901,'Xlookup set'!$A$1:$R$1200,2,FALSE),"")</f>
        <v/>
      </c>
      <c r="B901" t="str">
        <f>IF(I901&lt;&gt;"",ドッグキャリー!$I$2,"")</f>
        <v/>
      </c>
      <c r="C901" t="str">
        <f t="shared" si="30"/>
        <v/>
      </c>
      <c r="D901" t="str">
        <f t="shared" si="31"/>
        <v/>
      </c>
      <c r="E901" t="str">
        <f>IFERROR(IF(VLOOKUP('Xlookup set'!$S901,'Xlookup set'!$A$1:$R$1200,6,FALSE)=0,"",VLOOKUP('Xlookup set'!$S901,'Xlookup set'!$A$1:$R$1200,6,FALSE)),"")</f>
        <v/>
      </c>
      <c r="F901" t="str">
        <f t="array" aca="1" ref="F901" ca="1">IFERROR(F(VLOOKUP('Xlookup set'!$S901,'Xlookup set'!$A$1:$R$1200,7,FALSE)=0,"",VLOOKUP('Xlookup set'!$S901,'Xlookup set'!$A$1:$R$1200,7,FALSE)),"")</f>
        <v/>
      </c>
      <c r="G901" t="str">
        <f>IFERROR(IF(VLOOKUP('Xlookup set'!$S901,'Xlookup set'!$A$1:$R$1200,8,FALSE)=0,"",VLOOKUP('Xlookup set'!$S901,'Xlookup set'!$A$1:$R$1200,8,FALSE)),"")</f>
        <v/>
      </c>
      <c r="H901" s="89" t="str">
        <f>IFERROR(IF(VLOOKUP('Xlookup set'!$S901,'Xlookup set'!$A$1:$R$1200,9,FALSE)=0,"",VLOOKUP('Xlookup set'!$S901,'Xlookup set'!$A$1:$R$1200,9,FALSE)),"")</f>
        <v/>
      </c>
      <c r="I901" t="str">
        <f>IFERROR(IF(VLOOKUP('Xlookup set'!$S901,'Xlookup set'!$A$1:$R$1200,10,FALSE)=0,"",VLOOKUP('Xlookup set'!$S901,'Xlookup set'!$A$1:$R$1200,10,FALSE)),"")</f>
        <v/>
      </c>
      <c r="J901" t="str">
        <f>IFERROR(IF(VLOOKUP('Xlookup set'!$S901,'Xlookup set'!$A$1:$R$1200,11,FALSE)=0,"",VLOOKUP('Xlookup set'!$S901,'Xlookup set'!$A$1:$R$1200,11,FALSE)),"")</f>
        <v/>
      </c>
      <c r="K901" t="str">
        <f>IFERROR(IF(VLOOKUP('Xlookup set'!$S901,'Xlookup set'!$A$1:$R$1200,12,FALSE)=0,"",VLOOKUP('Xlookup set'!$S901,'Xlookup set'!$A$1:$R$1200,12,FALSE)),"")</f>
        <v/>
      </c>
      <c r="L901" t="str">
        <f>IFERROR(IF(VLOOKUP('Xlookup set'!$S901,'Xlookup set'!$A$1:$R$1200,13,FALSE)=0,"",VLOOKUP('Xlookup set'!$S901,'Xlookup set'!$A$1:$R$1200,13,FALSE)),"")</f>
        <v/>
      </c>
      <c r="M901" t="str">
        <f>IFERROR(IF(VLOOKUP('Xlookup set'!$S901,'Xlookup set'!$A$1:$R$1200,14,FALSE)=0,"",VLOOKUP('Xlookup set'!$S901,'Xlookup set'!$A$1:$R$1200,14,FALSE)),"")</f>
        <v/>
      </c>
      <c r="N901" t="str">
        <f>IFERROR(IF(VLOOKUP('Xlookup set'!$S901,'Xlookup set'!$A$1:$R$1200,15,FALSE)=0,"",VLOOKUP('Xlookup set'!$S901,'Xlookup set'!$A$1:$R$1200,15,FALSE)),"")</f>
        <v/>
      </c>
      <c r="O901" t="str">
        <f>IFERROR(IF(VLOOKUP('Xlookup set'!$S901,'Xlookup set'!$A$1:$R$1200,16,FALSE)=0,"",VLOOKUP('Xlookup set'!$S901,'Xlookup set'!$A$1:$R$1200,16,FALSE)),"")</f>
        <v/>
      </c>
      <c r="P901" t="str">
        <f t="array" aca="1" ref="P901" ca="1">IFERROR(Y2IF(VLOOKUP('Xlookup set'!$S901,'Xlookup set'!$A$1:$R$1200,17,FALSE)=0,"",VLOOKUP('Xlookup set'!$S901,'Xlookup set'!$A$1:$R$1200,17,FALSE)),"")</f>
        <v/>
      </c>
      <c r="Q901" t="str">
        <f>IFERROR(IF(VLOOKUP('Xlookup set'!$S901,'Xlookup set'!$A$1:$R$1200,18,FALSE)=0,"",VLOOKUP('Xlookup set'!$S901,'Xlookup set'!$A$1:$R$1200,18,FALSE)),"")</f>
        <v/>
      </c>
    </row>
    <row r="902" spans="1:17">
      <c r="A902" t="str">
        <f>IFERROR(VLOOKUP('Xlookup set'!$S902,'Xlookup set'!$A$1:$R$1200,2,FALSE),"")</f>
        <v/>
      </c>
      <c r="B902" t="str">
        <f>IF(I902&lt;&gt;"",ドッグキャリー!$I$2,"")</f>
        <v/>
      </c>
      <c r="C902" t="str">
        <f t="shared" si="30"/>
        <v/>
      </c>
      <c r="D902" t="str">
        <f t="shared" si="31"/>
        <v/>
      </c>
      <c r="E902" t="str">
        <f>IFERROR(IF(VLOOKUP('Xlookup set'!$S902,'Xlookup set'!$A$1:$R$1200,6,FALSE)=0,"",VLOOKUP('Xlookup set'!$S902,'Xlookup set'!$A$1:$R$1200,6,FALSE)),"")</f>
        <v/>
      </c>
      <c r="F902" t="str">
        <f t="array" aca="1" ref="F902" ca="1">IFERROR(F(VLOOKUP('Xlookup set'!$S902,'Xlookup set'!$A$1:$R$1200,7,FALSE)=0,"",VLOOKUP('Xlookup set'!$S902,'Xlookup set'!$A$1:$R$1200,7,FALSE)),"")</f>
        <v/>
      </c>
      <c r="G902" t="str">
        <f>IFERROR(IF(VLOOKUP('Xlookup set'!$S902,'Xlookup set'!$A$1:$R$1200,8,FALSE)=0,"",VLOOKUP('Xlookup set'!$S902,'Xlookup set'!$A$1:$R$1200,8,FALSE)),"")</f>
        <v/>
      </c>
      <c r="H902" s="89" t="str">
        <f>IFERROR(IF(VLOOKUP('Xlookup set'!$S902,'Xlookup set'!$A$1:$R$1200,9,FALSE)=0,"",VLOOKUP('Xlookup set'!$S902,'Xlookup set'!$A$1:$R$1200,9,FALSE)),"")</f>
        <v/>
      </c>
      <c r="I902" t="str">
        <f>IFERROR(IF(VLOOKUP('Xlookup set'!$S902,'Xlookup set'!$A$1:$R$1200,10,FALSE)=0,"",VLOOKUP('Xlookup set'!$S902,'Xlookup set'!$A$1:$R$1200,10,FALSE)),"")</f>
        <v/>
      </c>
      <c r="J902" t="str">
        <f>IFERROR(IF(VLOOKUP('Xlookup set'!$S902,'Xlookup set'!$A$1:$R$1200,11,FALSE)=0,"",VLOOKUP('Xlookup set'!$S902,'Xlookup set'!$A$1:$R$1200,11,FALSE)),"")</f>
        <v/>
      </c>
      <c r="K902" t="str">
        <f>IFERROR(IF(VLOOKUP('Xlookup set'!$S902,'Xlookup set'!$A$1:$R$1200,12,FALSE)=0,"",VLOOKUP('Xlookup set'!$S902,'Xlookup set'!$A$1:$R$1200,12,FALSE)),"")</f>
        <v/>
      </c>
      <c r="L902" t="str">
        <f>IFERROR(IF(VLOOKUP('Xlookup set'!$S902,'Xlookup set'!$A$1:$R$1200,13,FALSE)=0,"",VLOOKUP('Xlookup set'!$S902,'Xlookup set'!$A$1:$R$1200,13,FALSE)),"")</f>
        <v/>
      </c>
      <c r="M902" t="str">
        <f>IFERROR(IF(VLOOKUP('Xlookup set'!$S902,'Xlookup set'!$A$1:$R$1200,14,FALSE)=0,"",VLOOKUP('Xlookup set'!$S902,'Xlookup set'!$A$1:$R$1200,14,FALSE)),"")</f>
        <v/>
      </c>
      <c r="N902" t="str">
        <f>IFERROR(IF(VLOOKUP('Xlookup set'!$S902,'Xlookup set'!$A$1:$R$1200,15,FALSE)=0,"",VLOOKUP('Xlookup set'!$S902,'Xlookup set'!$A$1:$R$1200,15,FALSE)),"")</f>
        <v/>
      </c>
      <c r="O902" t="str">
        <f>IFERROR(IF(VLOOKUP('Xlookup set'!$S902,'Xlookup set'!$A$1:$R$1200,16,FALSE)=0,"",VLOOKUP('Xlookup set'!$S902,'Xlookup set'!$A$1:$R$1200,16,FALSE)),"")</f>
        <v/>
      </c>
      <c r="P902" t="str">
        <f t="array" aca="1" ref="P902" ca="1">IFERROR(Y2IF(VLOOKUP('Xlookup set'!$S902,'Xlookup set'!$A$1:$R$1200,17,FALSE)=0,"",VLOOKUP('Xlookup set'!$S902,'Xlookup set'!$A$1:$R$1200,17,FALSE)),"")</f>
        <v/>
      </c>
      <c r="Q902" t="str">
        <f>IFERROR(IF(VLOOKUP('Xlookup set'!$S902,'Xlookup set'!$A$1:$R$1200,18,FALSE)=0,"",VLOOKUP('Xlookup set'!$S902,'Xlookup set'!$A$1:$R$1200,18,FALSE)),"")</f>
        <v/>
      </c>
    </row>
    <row r="903" spans="1:17">
      <c r="A903" t="str">
        <f>IFERROR(VLOOKUP('Xlookup set'!$S903,'Xlookup set'!$A$1:$R$1200,2,FALSE),"")</f>
        <v/>
      </c>
      <c r="B903" t="str">
        <f>IF(I903&lt;&gt;"",ドッグキャリー!$I$2,"")</f>
        <v/>
      </c>
      <c r="C903" t="str">
        <f t="shared" si="30"/>
        <v/>
      </c>
      <c r="D903" t="str">
        <f t="shared" si="31"/>
        <v/>
      </c>
      <c r="E903" t="str">
        <f>IFERROR(IF(VLOOKUP('Xlookup set'!$S903,'Xlookup set'!$A$1:$R$1200,6,FALSE)=0,"",VLOOKUP('Xlookup set'!$S903,'Xlookup set'!$A$1:$R$1200,6,FALSE)),"")</f>
        <v/>
      </c>
      <c r="F903" t="str">
        <f t="array" aca="1" ref="F903" ca="1">IFERROR(F(VLOOKUP('Xlookup set'!$S903,'Xlookup set'!$A$1:$R$1200,7,FALSE)=0,"",VLOOKUP('Xlookup set'!$S903,'Xlookup set'!$A$1:$R$1200,7,FALSE)),"")</f>
        <v/>
      </c>
      <c r="G903" t="str">
        <f>IFERROR(IF(VLOOKUP('Xlookup set'!$S903,'Xlookup set'!$A$1:$R$1200,8,FALSE)=0,"",VLOOKUP('Xlookup set'!$S903,'Xlookup set'!$A$1:$R$1200,8,FALSE)),"")</f>
        <v/>
      </c>
      <c r="H903" s="89" t="str">
        <f>IFERROR(IF(VLOOKUP('Xlookup set'!$S903,'Xlookup set'!$A$1:$R$1200,9,FALSE)=0,"",VLOOKUP('Xlookup set'!$S903,'Xlookup set'!$A$1:$R$1200,9,FALSE)),"")</f>
        <v/>
      </c>
      <c r="I903" t="str">
        <f>IFERROR(IF(VLOOKUP('Xlookup set'!$S903,'Xlookup set'!$A$1:$R$1200,10,FALSE)=0,"",VLOOKUP('Xlookup set'!$S903,'Xlookup set'!$A$1:$R$1200,10,FALSE)),"")</f>
        <v/>
      </c>
      <c r="J903" t="str">
        <f>IFERROR(IF(VLOOKUP('Xlookup set'!$S903,'Xlookup set'!$A$1:$R$1200,11,FALSE)=0,"",VLOOKUP('Xlookup set'!$S903,'Xlookup set'!$A$1:$R$1200,11,FALSE)),"")</f>
        <v/>
      </c>
      <c r="K903" t="str">
        <f>IFERROR(IF(VLOOKUP('Xlookup set'!$S903,'Xlookup set'!$A$1:$R$1200,12,FALSE)=0,"",VLOOKUP('Xlookup set'!$S903,'Xlookup set'!$A$1:$R$1200,12,FALSE)),"")</f>
        <v/>
      </c>
      <c r="L903" t="str">
        <f>IFERROR(IF(VLOOKUP('Xlookup set'!$S903,'Xlookup set'!$A$1:$R$1200,13,FALSE)=0,"",VLOOKUP('Xlookup set'!$S903,'Xlookup set'!$A$1:$R$1200,13,FALSE)),"")</f>
        <v/>
      </c>
      <c r="M903" t="str">
        <f>IFERROR(IF(VLOOKUP('Xlookup set'!$S903,'Xlookup set'!$A$1:$R$1200,14,FALSE)=0,"",VLOOKUP('Xlookup set'!$S903,'Xlookup set'!$A$1:$R$1200,14,FALSE)),"")</f>
        <v/>
      </c>
      <c r="N903" t="str">
        <f>IFERROR(IF(VLOOKUP('Xlookup set'!$S903,'Xlookup set'!$A$1:$R$1200,15,FALSE)=0,"",VLOOKUP('Xlookup set'!$S903,'Xlookup set'!$A$1:$R$1200,15,FALSE)),"")</f>
        <v/>
      </c>
      <c r="O903" t="str">
        <f>IFERROR(IF(VLOOKUP('Xlookup set'!$S903,'Xlookup set'!$A$1:$R$1200,16,FALSE)=0,"",VLOOKUP('Xlookup set'!$S903,'Xlookup set'!$A$1:$R$1200,16,FALSE)),"")</f>
        <v/>
      </c>
      <c r="P903" t="str">
        <f t="array" aca="1" ref="P903" ca="1">IFERROR(Y2IF(VLOOKUP('Xlookup set'!$S903,'Xlookup set'!$A$1:$R$1200,17,FALSE)=0,"",VLOOKUP('Xlookup set'!$S903,'Xlookup set'!$A$1:$R$1200,17,FALSE)),"")</f>
        <v/>
      </c>
      <c r="Q903" t="str">
        <f>IFERROR(IF(VLOOKUP('Xlookup set'!$S903,'Xlookup set'!$A$1:$R$1200,18,FALSE)=0,"",VLOOKUP('Xlookup set'!$S903,'Xlookup set'!$A$1:$R$1200,18,FALSE)),"")</f>
        <v/>
      </c>
    </row>
    <row r="904" spans="1:17">
      <c r="A904" t="str">
        <f>IFERROR(VLOOKUP('Xlookup set'!$S904,'Xlookup set'!$A$1:$R$1200,2,FALSE),"")</f>
        <v/>
      </c>
      <c r="B904" t="str">
        <f>IF(I904&lt;&gt;"",ドッグキャリー!$I$2,"")</f>
        <v/>
      </c>
      <c r="C904" t="str">
        <f t="shared" si="30"/>
        <v/>
      </c>
      <c r="D904" t="str">
        <f t="shared" si="31"/>
        <v/>
      </c>
      <c r="E904" t="str">
        <f>IFERROR(IF(VLOOKUP('Xlookup set'!$S904,'Xlookup set'!$A$1:$R$1200,6,FALSE)=0,"",VLOOKUP('Xlookup set'!$S904,'Xlookup set'!$A$1:$R$1200,6,FALSE)),"")</f>
        <v/>
      </c>
      <c r="F904" t="str">
        <f t="array" aca="1" ref="F904" ca="1">IFERROR(F(VLOOKUP('Xlookup set'!$S904,'Xlookup set'!$A$1:$R$1200,7,FALSE)=0,"",VLOOKUP('Xlookup set'!$S904,'Xlookup set'!$A$1:$R$1200,7,FALSE)),"")</f>
        <v/>
      </c>
      <c r="G904" t="str">
        <f>IFERROR(IF(VLOOKUP('Xlookup set'!$S904,'Xlookup set'!$A$1:$R$1200,8,FALSE)=0,"",VLOOKUP('Xlookup set'!$S904,'Xlookup set'!$A$1:$R$1200,8,FALSE)),"")</f>
        <v/>
      </c>
      <c r="H904" s="89" t="str">
        <f>IFERROR(IF(VLOOKUP('Xlookup set'!$S904,'Xlookup set'!$A$1:$R$1200,9,FALSE)=0,"",VLOOKUP('Xlookup set'!$S904,'Xlookup set'!$A$1:$R$1200,9,FALSE)),"")</f>
        <v/>
      </c>
      <c r="I904" t="str">
        <f>IFERROR(IF(VLOOKUP('Xlookup set'!$S904,'Xlookup set'!$A$1:$R$1200,10,FALSE)=0,"",VLOOKUP('Xlookup set'!$S904,'Xlookup set'!$A$1:$R$1200,10,FALSE)),"")</f>
        <v/>
      </c>
      <c r="J904" t="str">
        <f>IFERROR(IF(VLOOKUP('Xlookup set'!$S904,'Xlookup set'!$A$1:$R$1200,11,FALSE)=0,"",VLOOKUP('Xlookup set'!$S904,'Xlookup set'!$A$1:$R$1200,11,FALSE)),"")</f>
        <v/>
      </c>
      <c r="K904" t="str">
        <f>IFERROR(IF(VLOOKUP('Xlookup set'!$S904,'Xlookup set'!$A$1:$R$1200,12,FALSE)=0,"",VLOOKUP('Xlookup set'!$S904,'Xlookup set'!$A$1:$R$1200,12,FALSE)),"")</f>
        <v/>
      </c>
      <c r="L904" t="str">
        <f>IFERROR(IF(VLOOKUP('Xlookup set'!$S904,'Xlookup set'!$A$1:$R$1200,13,FALSE)=0,"",VLOOKUP('Xlookup set'!$S904,'Xlookup set'!$A$1:$R$1200,13,FALSE)),"")</f>
        <v/>
      </c>
      <c r="M904" t="str">
        <f>IFERROR(IF(VLOOKUP('Xlookup set'!$S904,'Xlookup set'!$A$1:$R$1200,14,FALSE)=0,"",VLOOKUP('Xlookup set'!$S904,'Xlookup set'!$A$1:$R$1200,14,FALSE)),"")</f>
        <v/>
      </c>
      <c r="N904" t="str">
        <f>IFERROR(IF(VLOOKUP('Xlookup set'!$S904,'Xlookup set'!$A$1:$R$1200,15,FALSE)=0,"",VLOOKUP('Xlookup set'!$S904,'Xlookup set'!$A$1:$R$1200,15,FALSE)),"")</f>
        <v/>
      </c>
      <c r="O904" t="str">
        <f>IFERROR(IF(VLOOKUP('Xlookup set'!$S904,'Xlookup set'!$A$1:$R$1200,16,FALSE)=0,"",VLOOKUP('Xlookup set'!$S904,'Xlookup set'!$A$1:$R$1200,16,FALSE)),"")</f>
        <v/>
      </c>
      <c r="P904" t="str">
        <f t="array" aca="1" ref="P904" ca="1">IFERROR(Y2IF(VLOOKUP('Xlookup set'!$S904,'Xlookup set'!$A$1:$R$1200,17,FALSE)=0,"",VLOOKUP('Xlookup set'!$S904,'Xlookup set'!$A$1:$R$1200,17,FALSE)),"")</f>
        <v/>
      </c>
      <c r="Q904" t="str">
        <f>IFERROR(IF(VLOOKUP('Xlookup set'!$S904,'Xlookup set'!$A$1:$R$1200,18,FALSE)=0,"",VLOOKUP('Xlookup set'!$S904,'Xlookup set'!$A$1:$R$1200,18,FALSE)),"")</f>
        <v/>
      </c>
    </row>
    <row r="905" spans="1:17">
      <c r="A905" t="str">
        <f>IFERROR(VLOOKUP('Xlookup set'!$S905,'Xlookup set'!$A$1:$R$1200,2,FALSE),"")</f>
        <v/>
      </c>
      <c r="B905" t="str">
        <f>IF(I905&lt;&gt;"",ドッグキャリー!$I$2,"")</f>
        <v/>
      </c>
      <c r="C905" t="str">
        <f t="shared" si="30"/>
        <v/>
      </c>
      <c r="D905" t="str">
        <f t="shared" si="31"/>
        <v/>
      </c>
      <c r="E905" t="str">
        <f>IFERROR(IF(VLOOKUP('Xlookup set'!$S905,'Xlookup set'!$A$1:$R$1200,6,FALSE)=0,"",VLOOKUP('Xlookup set'!$S905,'Xlookup set'!$A$1:$R$1200,6,FALSE)),"")</f>
        <v/>
      </c>
      <c r="F905" t="str">
        <f t="array" aca="1" ref="F905" ca="1">IFERROR(F(VLOOKUP('Xlookup set'!$S905,'Xlookup set'!$A$1:$R$1200,7,FALSE)=0,"",VLOOKUP('Xlookup set'!$S905,'Xlookup set'!$A$1:$R$1200,7,FALSE)),"")</f>
        <v/>
      </c>
      <c r="G905" t="str">
        <f>IFERROR(IF(VLOOKUP('Xlookup set'!$S905,'Xlookup set'!$A$1:$R$1200,8,FALSE)=0,"",VLOOKUP('Xlookup set'!$S905,'Xlookup set'!$A$1:$R$1200,8,FALSE)),"")</f>
        <v/>
      </c>
      <c r="H905" s="89" t="str">
        <f>IFERROR(IF(VLOOKUP('Xlookup set'!$S905,'Xlookup set'!$A$1:$R$1200,9,FALSE)=0,"",VLOOKUP('Xlookup set'!$S905,'Xlookup set'!$A$1:$R$1200,9,FALSE)),"")</f>
        <v/>
      </c>
      <c r="I905" t="str">
        <f>IFERROR(IF(VLOOKUP('Xlookup set'!$S905,'Xlookup set'!$A$1:$R$1200,10,FALSE)=0,"",VLOOKUP('Xlookup set'!$S905,'Xlookup set'!$A$1:$R$1200,10,FALSE)),"")</f>
        <v/>
      </c>
      <c r="J905" t="str">
        <f>IFERROR(IF(VLOOKUP('Xlookup set'!$S905,'Xlookup set'!$A$1:$R$1200,11,FALSE)=0,"",VLOOKUP('Xlookup set'!$S905,'Xlookup set'!$A$1:$R$1200,11,FALSE)),"")</f>
        <v/>
      </c>
      <c r="K905" t="str">
        <f>IFERROR(IF(VLOOKUP('Xlookup set'!$S905,'Xlookup set'!$A$1:$R$1200,12,FALSE)=0,"",VLOOKUP('Xlookup set'!$S905,'Xlookup set'!$A$1:$R$1200,12,FALSE)),"")</f>
        <v/>
      </c>
      <c r="L905" t="str">
        <f>IFERROR(IF(VLOOKUP('Xlookup set'!$S905,'Xlookup set'!$A$1:$R$1200,13,FALSE)=0,"",VLOOKUP('Xlookup set'!$S905,'Xlookup set'!$A$1:$R$1200,13,FALSE)),"")</f>
        <v/>
      </c>
      <c r="M905" t="str">
        <f>IFERROR(IF(VLOOKUP('Xlookup set'!$S905,'Xlookup set'!$A$1:$R$1200,14,FALSE)=0,"",VLOOKUP('Xlookup set'!$S905,'Xlookup set'!$A$1:$R$1200,14,FALSE)),"")</f>
        <v/>
      </c>
      <c r="N905" t="str">
        <f>IFERROR(IF(VLOOKUP('Xlookup set'!$S905,'Xlookup set'!$A$1:$R$1200,15,FALSE)=0,"",VLOOKUP('Xlookup set'!$S905,'Xlookup set'!$A$1:$R$1200,15,FALSE)),"")</f>
        <v/>
      </c>
      <c r="O905" t="str">
        <f>IFERROR(IF(VLOOKUP('Xlookup set'!$S905,'Xlookup set'!$A$1:$R$1200,16,FALSE)=0,"",VLOOKUP('Xlookup set'!$S905,'Xlookup set'!$A$1:$R$1200,16,FALSE)),"")</f>
        <v/>
      </c>
      <c r="P905" t="str">
        <f t="array" aca="1" ref="P905" ca="1">IFERROR(Y2IF(VLOOKUP('Xlookup set'!$S905,'Xlookup set'!$A$1:$R$1200,17,FALSE)=0,"",VLOOKUP('Xlookup set'!$S905,'Xlookup set'!$A$1:$R$1200,17,FALSE)),"")</f>
        <v/>
      </c>
      <c r="Q905" t="str">
        <f>IFERROR(IF(VLOOKUP('Xlookup set'!$S905,'Xlookup set'!$A$1:$R$1200,18,FALSE)=0,"",VLOOKUP('Xlookup set'!$S905,'Xlookup set'!$A$1:$R$1200,18,FALSE)),"")</f>
        <v/>
      </c>
    </row>
    <row r="906" spans="1:17">
      <c r="A906" t="str">
        <f>IFERROR(VLOOKUP('Xlookup set'!$S906,'Xlookup set'!$A$1:$R$1200,2,FALSE),"")</f>
        <v/>
      </c>
      <c r="B906" t="str">
        <f>IF(I906&lt;&gt;"",ドッグキャリー!$I$2,"")</f>
        <v/>
      </c>
      <c r="C906" t="str">
        <f t="shared" si="30"/>
        <v/>
      </c>
      <c r="D906" t="str">
        <f t="shared" si="31"/>
        <v/>
      </c>
      <c r="E906" t="str">
        <f>IFERROR(IF(VLOOKUP('Xlookup set'!$S906,'Xlookup set'!$A$1:$R$1200,6,FALSE)=0,"",VLOOKUP('Xlookup set'!$S906,'Xlookup set'!$A$1:$R$1200,6,FALSE)),"")</f>
        <v/>
      </c>
      <c r="F906" t="str">
        <f t="array" aca="1" ref="F906" ca="1">IFERROR(F(VLOOKUP('Xlookup set'!$S906,'Xlookup set'!$A$1:$R$1200,7,FALSE)=0,"",VLOOKUP('Xlookup set'!$S906,'Xlookup set'!$A$1:$R$1200,7,FALSE)),"")</f>
        <v/>
      </c>
      <c r="G906" t="str">
        <f>IFERROR(IF(VLOOKUP('Xlookup set'!$S906,'Xlookup set'!$A$1:$R$1200,8,FALSE)=0,"",VLOOKUP('Xlookup set'!$S906,'Xlookup set'!$A$1:$R$1200,8,FALSE)),"")</f>
        <v/>
      </c>
      <c r="H906" s="89" t="str">
        <f>IFERROR(IF(VLOOKUP('Xlookup set'!$S906,'Xlookup set'!$A$1:$R$1200,9,FALSE)=0,"",VLOOKUP('Xlookup set'!$S906,'Xlookup set'!$A$1:$R$1200,9,FALSE)),"")</f>
        <v/>
      </c>
      <c r="I906" t="str">
        <f>IFERROR(IF(VLOOKUP('Xlookup set'!$S906,'Xlookup set'!$A$1:$R$1200,10,FALSE)=0,"",VLOOKUP('Xlookup set'!$S906,'Xlookup set'!$A$1:$R$1200,10,FALSE)),"")</f>
        <v/>
      </c>
      <c r="J906" t="str">
        <f>IFERROR(IF(VLOOKUP('Xlookup set'!$S906,'Xlookup set'!$A$1:$R$1200,11,FALSE)=0,"",VLOOKUP('Xlookup set'!$S906,'Xlookup set'!$A$1:$R$1200,11,FALSE)),"")</f>
        <v/>
      </c>
      <c r="K906" t="str">
        <f>IFERROR(IF(VLOOKUP('Xlookup set'!$S906,'Xlookup set'!$A$1:$R$1200,12,FALSE)=0,"",VLOOKUP('Xlookup set'!$S906,'Xlookup set'!$A$1:$R$1200,12,FALSE)),"")</f>
        <v/>
      </c>
      <c r="L906" t="str">
        <f>IFERROR(IF(VLOOKUP('Xlookup set'!$S906,'Xlookup set'!$A$1:$R$1200,13,FALSE)=0,"",VLOOKUP('Xlookup set'!$S906,'Xlookup set'!$A$1:$R$1200,13,FALSE)),"")</f>
        <v/>
      </c>
      <c r="M906" t="str">
        <f>IFERROR(IF(VLOOKUP('Xlookup set'!$S906,'Xlookup set'!$A$1:$R$1200,14,FALSE)=0,"",VLOOKUP('Xlookup set'!$S906,'Xlookup set'!$A$1:$R$1200,14,FALSE)),"")</f>
        <v/>
      </c>
      <c r="N906" t="str">
        <f>IFERROR(IF(VLOOKUP('Xlookup set'!$S906,'Xlookup set'!$A$1:$R$1200,15,FALSE)=0,"",VLOOKUP('Xlookup set'!$S906,'Xlookup set'!$A$1:$R$1200,15,FALSE)),"")</f>
        <v/>
      </c>
      <c r="O906" t="str">
        <f>IFERROR(IF(VLOOKUP('Xlookup set'!$S906,'Xlookup set'!$A$1:$R$1200,16,FALSE)=0,"",VLOOKUP('Xlookup set'!$S906,'Xlookup set'!$A$1:$R$1200,16,FALSE)),"")</f>
        <v/>
      </c>
      <c r="P906" t="str">
        <f t="array" aca="1" ref="P906" ca="1">IFERROR(Y2IF(VLOOKUP('Xlookup set'!$S906,'Xlookup set'!$A$1:$R$1200,17,FALSE)=0,"",VLOOKUP('Xlookup set'!$S906,'Xlookup set'!$A$1:$R$1200,17,FALSE)),"")</f>
        <v/>
      </c>
      <c r="Q906" t="str">
        <f>IFERROR(IF(VLOOKUP('Xlookup set'!$S906,'Xlookup set'!$A$1:$R$1200,18,FALSE)=0,"",VLOOKUP('Xlookup set'!$S906,'Xlookup set'!$A$1:$R$1200,18,FALSE)),"")</f>
        <v/>
      </c>
    </row>
    <row r="907" spans="1:17">
      <c r="A907" t="str">
        <f>IFERROR(VLOOKUP('Xlookup set'!$S907,'Xlookup set'!$A$1:$R$1200,2,FALSE),"")</f>
        <v/>
      </c>
      <c r="B907" t="str">
        <f>IF(I907&lt;&gt;"",ドッグキャリー!$I$2,"")</f>
        <v/>
      </c>
      <c r="C907" t="str">
        <f t="shared" si="30"/>
        <v/>
      </c>
      <c r="D907" t="str">
        <f t="shared" si="31"/>
        <v/>
      </c>
      <c r="E907" t="str">
        <f>IFERROR(IF(VLOOKUP('Xlookup set'!$S907,'Xlookup set'!$A$1:$R$1200,6,FALSE)=0,"",VLOOKUP('Xlookup set'!$S907,'Xlookup set'!$A$1:$R$1200,6,FALSE)),"")</f>
        <v/>
      </c>
      <c r="F907" t="str">
        <f t="array" aca="1" ref="F907" ca="1">IFERROR(F(VLOOKUP('Xlookup set'!$S907,'Xlookup set'!$A$1:$R$1200,7,FALSE)=0,"",VLOOKUP('Xlookup set'!$S907,'Xlookup set'!$A$1:$R$1200,7,FALSE)),"")</f>
        <v/>
      </c>
      <c r="G907" t="str">
        <f>IFERROR(IF(VLOOKUP('Xlookup set'!$S907,'Xlookup set'!$A$1:$R$1200,8,FALSE)=0,"",VLOOKUP('Xlookup set'!$S907,'Xlookup set'!$A$1:$R$1200,8,FALSE)),"")</f>
        <v/>
      </c>
      <c r="H907" s="89" t="str">
        <f>IFERROR(IF(VLOOKUP('Xlookup set'!$S907,'Xlookup set'!$A$1:$R$1200,9,FALSE)=0,"",VLOOKUP('Xlookup set'!$S907,'Xlookup set'!$A$1:$R$1200,9,FALSE)),"")</f>
        <v/>
      </c>
      <c r="I907" t="str">
        <f>IFERROR(IF(VLOOKUP('Xlookup set'!$S907,'Xlookup set'!$A$1:$R$1200,10,FALSE)=0,"",VLOOKUP('Xlookup set'!$S907,'Xlookup set'!$A$1:$R$1200,10,FALSE)),"")</f>
        <v/>
      </c>
      <c r="J907" t="str">
        <f>IFERROR(IF(VLOOKUP('Xlookup set'!$S907,'Xlookup set'!$A$1:$R$1200,11,FALSE)=0,"",VLOOKUP('Xlookup set'!$S907,'Xlookup set'!$A$1:$R$1200,11,FALSE)),"")</f>
        <v/>
      </c>
      <c r="K907" t="str">
        <f>IFERROR(IF(VLOOKUP('Xlookup set'!$S907,'Xlookup set'!$A$1:$R$1200,12,FALSE)=0,"",VLOOKUP('Xlookup set'!$S907,'Xlookup set'!$A$1:$R$1200,12,FALSE)),"")</f>
        <v/>
      </c>
      <c r="L907" t="str">
        <f>IFERROR(IF(VLOOKUP('Xlookup set'!$S907,'Xlookup set'!$A$1:$R$1200,13,FALSE)=0,"",VLOOKUP('Xlookup set'!$S907,'Xlookup set'!$A$1:$R$1200,13,FALSE)),"")</f>
        <v/>
      </c>
      <c r="M907" t="str">
        <f>IFERROR(IF(VLOOKUP('Xlookup set'!$S907,'Xlookup set'!$A$1:$R$1200,14,FALSE)=0,"",VLOOKUP('Xlookup set'!$S907,'Xlookup set'!$A$1:$R$1200,14,FALSE)),"")</f>
        <v/>
      </c>
      <c r="N907" t="str">
        <f>IFERROR(IF(VLOOKUP('Xlookup set'!$S907,'Xlookup set'!$A$1:$R$1200,15,FALSE)=0,"",VLOOKUP('Xlookup set'!$S907,'Xlookup set'!$A$1:$R$1200,15,FALSE)),"")</f>
        <v/>
      </c>
      <c r="O907" t="str">
        <f>IFERROR(IF(VLOOKUP('Xlookup set'!$S907,'Xlookup set'!$A$1:$R$1200,16,FALSE)=0,"",VLOOKUP('Xlookup set'!$S907,'Xlookup set'!$A$1:$R$1200,16,FALSE)),"")</f>
        <v/>
      </c>
      <c r="P907" t="str">
        <f t="array" aca="1" ref="P907" ca="1">IFERROR(Y2IF(VLOOKUP('Xlookup set'!$S907,'Xlookup set'!$A$1:$R$1200,17,FALSE)=0,"",VLOOKUP('Xlookup set'!$S907,'Xlookup set'!$A$1:$R$1200,17,FALSE)),"")</f>
        <v/>
      </c>
      <c r="Q907" t="str">
        <f>IFERROR(IF(VLOOKUP('Xlookup set'!$S907,'Xlookup set'!$A$1:$R$1200,18,FALSE)=0,"",VLOOKUP('Xlookup set'!$S907,'Xlookup set'!$A$1:$R$1200,18,FALSE)),"")</f>
        <v/>
      </c>
    </row>
    <row r="908" spans="1:17">
      <c r="A908" t="str">
        <f>IFERROR(VLOOKUP('Xlookup set'!$S908,'Xlookup set'!$A$1:$R$1200,2,FALSE),"")</f>
        <v/>
      </c>
      <c r="B908" t="str">
        <f>IF(I908&lt;&gt;"",ドッグキャリー!$I$2,"")</f>
        <v/>
      </c>
      <c r="C908" t="str">
        <f t="shared" si="30"/>
        <v/>
      </c>
      <c r="D908" t="str">
        <f t="shared" si="31"/>
        <v/>
      </c>
      <c r="E908" t="str">
        <f>IFERROR(IF(VLOOKUP('Xlookup set'!$S908,'Xlookup set'!$A$1:$R$1200,6,FALSE)=0,"",VLOOKUP('Xlookup set'!$S908,'Xlookup set'!$A$1:$R$1200,6,FALSE)),"")</f>
        <v/>
      </c>
      <c r="F908" t="str">
        <f t="array" aca="1" ref="F908" ca="1">IFERROR(F(VLOOKUP('Xlookup set'!$S908,'Xlookup set'!$A$1:$R$1200,7,FALSE)=0,"",VLOOKUP('Xlookup set'!$S908,'Xlookup set'!$A$1:$R$1200,7,FALSE)),"")</f>
        <v/>
      </c>
      <c r="G908" t="str">
        <f>IFERROR(IF(VLOOKUP('Xlookup set'!$S908,'Xlookup set'!$A$1:$R$1200,8,FALSE)=0,"",VLOOKUP('Xlookup set'!$S908,'Xlookup set'!$A$1:$R$1200,8,FALSE)),"")</f>
        <v/>
      </c>
      <c r="H908" s="89" t="str">
        <f>IFERROR(IF(VLOOKUP('Xlookup set'!$S908,'Xlookup set'!$A$1:$R$1200,9,FALSE)=0,"",VLOOKUP('Xlookup set'!$S908,'Xlookup set'!$A$1:$R$1200,9,FALSE)),"")</f>
        <v/>
      </c>
      <c r="I908" t="str">
        <f>IFERROR(IF(VLOOKUP('Xlookup set'!$S908,'Xlookup set'!$A$1:$R$1200,10,FALSE)=0,"",VLOOKUP('Xlookup set'!$S908,'Xlookup set'!$A$1:$R$1200,10,FALSE)),"")</f>
        <v/>
      </c>
      <c r="J908" t="str">
        <f>IFERROR(IF(VLOOKUP('Xlookup set'!$S908,'Xlookup set'!$A$1:$R$1200,11,FALSE)=0,"",VLOOKUP('Xlookup set'!$S908,'Xlookup set'!$A$1:$R$1200,11,FALSE)),"")</f>
        <v/>
      </c>
      <c r="K908" t="str">
        <f>IFERROR(IF(VLOOKUP('Xlookup set'!$S908,'Xlookup set'!$A$1:$R$1200,12,FALSE)=0,"",VLOOKUP('Xlookup set'!$S908,'Xlookup set'!$A$1:$R$1200,12,FALSE)),"")</f>
        <v/>
      </c>
      <c r="L908" t="str">
        <f>IFERROR(IF(VLOOKUP('Xlookup set'!$S908,'Xlookup set'!$A$1:$R$1200,13,FALSE)=0,"",VLOOKUP('Xlookup set'!$S908,'Xlookup set'!$A$1:$R$1200,13,FALSE)),"")</f>
        <v/>
      </c>
      <c r="M908" t="str">
        <f>IFERROR(IF(VLOOKUP('Xlookup set'!$S908,'Xlookup set'!$A$1:$R$1200,14,FALSE)=0,"",VLOOKUP('Xlookup set'!$S908,'Xlookup set'!$A$1:$R$1200,14,FALSE)),"")</f>
        <v/>
      </c>
      <c r="N908" t="str">
        <f>IFERROR(IF(VLOOKUP('Xlookup set'!$S908,'Xlookup set'!$A$1:$R$1200,15,FALSE)=0,"",VLOOKUP('Xlookup set'!$S908,'Xlookup set'!$A$1:$R$1200,15,FALSE)),"")</f>
        <v/>
      </c>
      <c r="O908" t="str">
        <f>IFERROR(IF(VLOOKUP('Xlookup set'!$S908,'Xlookup set'!$A$1:$R$1200,16,FALSE)=0,"",VLOOKUP('Xlookup set'!$S908,'Xlookup set'!$A$1:$R$1200,16,FALSE)),"")</f>
        <v/>
      </c>
      <c r="P908" t="str">
        <f t="array" aca="1" ref="P908" ca="1">IFERROR(Y2IF(VLOOKUP('Xlookup set'!$S908,'Xlookup set'!$A$1:$R$1200,17,FALSE)=0,"",VLOOKUP('Xlookup set'!$S908,'Xlookup set'!$A$1:$R$1200,17,FALSE)),"")</f>
        <v/>
      </c>
      <c r="Q908" t="str">
        <f>IFERROR(IF(VLOOKUP('Xlookup set'!$S908,'Xlookup set'!$A$1:$R$1200,18,FALSE)=0,"",VLOOKUP('Xlookup set'!$S908,'Xlookup set'!$A$1:$R$1200,18,FALSE)),"")</f>
        <v/>
      </c>
    </row>
    <row r="909" spans="1:17">
      <c r="A909" t="str">
        <f>IFERROR(VLOOKUP('Xlookup set'!$S909,'Xlookup set'!$A$1:$R$1200,2,FALSE),"")</f>
        <v/>
      </c>
      <c r="B909" t="str">
        <f>IF(I909&lt;&gt;"",ドッグキャリー!$I$2,"")</f>
        <v/>
      </c>
      <c r="C909" t="str">
        <f t="shared" si="30"/>
        <v/>
      </c>
      <c r="D909" t="str">
        <f t="shared" si="31"/>
        <v/>
      </c>
      <c r="E909" t="str">
        <f>IFERROR(IF(VLOOKUP('Xlookup set'!$S909,'Xlookup set'!$A$1:$R$1200,6,FALSE)=0,"",VLOOKUP('Xlookup set'!$S909,'Xlookup set'!$A$1:$R$1200,6,FALSE)),"")</f>
        <v/>
      </c>
      <c r="F909" t="str">
        <f t="array" aca="1" ref="F909" ca="1">IFERROR(F(VLOOKUP('Xlookup set'!$S909,'Xlookup set'!$A$1:$R$1200,7,FALSE)=0,"",VLOOKUP('Xlookup set'!$S909,'Xlookup set'!$A$1:$R$1200,7,FALSE)),"")</f>
        <v/>
      </c>
      <c r="G909" t="str">
        <f>IFERROR(IF(VLOOKUP('Xlookup set'!$S909,'Xlookup set'!$A$1:$R$1200,8,FALSE)=0,"",VLOOKUP('Xlookup set'!$S909,'Xlookup set'!$A$1:$R$1200,8,FALSE)),"")</f>
        <v/>
      </c>
      <c r="H909" s="89" t="str">
        <f>IFERROR(IF(VLOOKUP('Xlookup set'!$S909,'Xlookup set'!$A$1:$R$1200,9,FALSE)=0,"",VLOOKUP('Xlookup set'!$S909,'Xlookup set'!$A$1:$R$1200,9,FALSE)),"")</f>
        <v/>
      </c>
      <c r="I909" t="str">
        <f>IFERROR(IF(VLOOKUP('Xlookup set'!$S909,'Xlookup set'!$A$1:$R$1200,10,FALSE)=0,"",VLOOKUP('Xlookup set'!$S909,'Xlookup set'!$A$1:$R$1200,10,FALSE)),"")</f>
        <v/>
      </c>
      <c r="J909" t="str">
        <f>IFERROR(IF(VLOOKUP('Xlookup set'!$S909,'Xlookup set'!$A$1:$R$1200,11,FALSE)=0,"",VLOOKUP('Xlookup set'!$S909,'Xlookup set'!$A$1:$R$1200,11,FALSE)),"")</f>
        <v/>
      </c>
      <c r="K909" t="str">
        <f>IFERROR(IF(VLOOKUP('Xlookup set'!$S909,'Xlookup set'!$A$1:$R$1200,12,FALSE)=0,"",VLOOKUP('Xlookup set'!$S909,'Xlookup set'!$A$1:$R$1200,12,FALSE)),"")</f>
        <v/>
      </c>
      <c r="L909" t="str">
        <f>IFERROR(IF(VLOOKUP('Xlookup set'!$S909,'Xlookup set'!$A$1:$R$1200,13,FALSE)=0,"",VLOOKUP('Xlookup set'!$S909,'Xlookup set'!$A$1:$R$1200,13,FALSE)),"")</f>
        <v/>
      </c>
      <c r="M909" t="str">
        <f>IFERROR(IF(VLOOKUP('Xlookup set'!$S909,'Xlookup set'!$A$1:$R$1200,14,FALSE)=0,"",VLOOKUP('Xlookup set'!$S909,'Xlookup set'!$A$1:$R$1200,14,FALSE)),"")</f>
        <v/>
      </c>
      <c r="N909" t="str">
        <f>IFERROR(IF(VLOOKUP('Xlookup set'!$S909,'Xlookup set'!$A$1:$R$1200,15,FALSE)=0,"",VLOOKUP('Xlookup set'!$S909,'Xlookup set'!$A$1:$R$1200,15,FALSE)),"")</f>
        <v/>
      </c>
      <c r="O909" t="str">
        <f>IFERROR(IF(VLOOKUP('Xlookup set'!$S909,'Xlookup set'!$A$1:$R$1200,16,FALSE)=0,"",VLOOKUP('Xlookup set'!$S909,'Xlookup set'!$A$1:$R$1200,16,FALSE)),"")</f>
        <v/>
      </c>
      <c r="P909" t="str">
        <f t="array" aca="1" ref="P909" ca="1">IFERROR(Y2IF(VLOOKUP('Xlookup set'!$S909,'Xlookup set'!$A$1:$R$1200,17,FALSE)=0,"",VLOOKUP('Xlookup set'!$S909,'Xlookup set'!$A$1:$R$1200,17,FALSE)),"")</f>
        <v/>
      </c>
      <c r="Q909" t="str">
        <f>IFERROR(IF(VLOOKUP('Xlookup set'!$S909,'Xlookup set'!$A$1:$R$1200,18,FALSE)=0,"",VLOOKUP('Xlookup set'!$S909,'Xlookup set'!$A$1:$R$1200,18,FALSE)),"")</f>
        <v/>
      </c>
    </row>
    <row r="910" spans="1:17">
      <c r="A910" t="str">
        <f>IFERROR(VLOOKUP('Xlookup set'!$S910,'Xlookup set'!$A$1:$R$1200,2,FALSE),"")</f>
        <v/>
      </c>
      <c r="B910" t="str">
        <f>IF(I910&lt;&gt;"",ドッグキャリー!$I$2,"")</f>
        <v/>
      </c>
      <c r="C910" t="str">
        <f t="shared" si="30"/>
        <v/>
      </c>
      <c r="D910" t="str">
        <f t="shared" si="31"/>
        <v/>
      </c>
      <c r="E910" t="str">
        <f>IFERROR(IF(VLOOKUP('Xlookup set'!$S910,'Xlookup set'!$A$1:$R$1200,6,FALSE)=0,"",VLOOKUP('Xlookup set'!$S910,'Xlookup set'!$A$1:$R$1200,6,FALSE)),"")</f>
        <v/>
      </c>
      <c r="F910" t="str">
        <f t="array" aca="1" ref="F910" ca="1">IFERROR(F(VLOOKUP('Xlookup set'!$S910,'Xlookup set'!$A$1:$R$1200,7,FALSE)=0,"",VLOOKUP('Xlookup set'!$S910,'Xlookup set'!$A$1:$R$1200,7,FALSE)),"")</f>
        <v/>
      </c>
      <c r="G910" t="str">
        <f>IFERROR(IF(VLOOKUP('Xlookup set'!$S910,'Xlookup set'!$A$1:$R$1200,8,FALSE)=0,"",VLOOKUP('Xlookup set'!$S910,'Xlookup set'!$A$1:$R$1200,8,FALSE)),"")</f>
        <v/>
      </c>
      <c r="H910" s="89" t="str">
        <f>IFERROR(IF(VLOOKUP('Xlookup set'!$S910,'Xlookup set'!$A$1:$R$1200,9,FALSE)=0,"",VLOOKUP('Xlookup set'!$S910,'Xlookup set'!$A$1:$R$1200,9,FALSE)),"")</f>
        <v/>
      </c>
      <c r="I910" t="str">
        <f>IFERROR(IF(VLOOKUP('Xlookup set'!$S910,'Xlookup set'!$A$1:$R$1200,10,FALSE)=0,"",VLOOKUP('Xlookup set'!$S910,'Xlookup set'!$A$1:$R$1200,10,FALSE)),"")</f>
        <v/>
      </c>
      <c r="J910" t="str">
        <f>IFERROR(IF(VLOOKUP('Xlookup set'!$S910,'Xlookup set'!$A$1:$R$1200,11,FALSE)=0,"",VLOOKUP('Xlookup set'!$S910,'Xlookup set'!$A$1:$R$1200,11,FALSE)),"")</f>
        <v/>
      </c>
      <c r="K910" t="str">
        <f>IFERROR(IF(VLOOKUP('Xlookup set'!$S910,'Xlookup set'!$A$1:$R$1200,12,FALSE)=0,"",VLOOKUP('Xlookup set'!$S910,'Xlookup set'!$A$1:$R$1200,12,FALSE)),"")</f>
        <v/>
      </c>
      <c r="L910" t="str">
        <f>IFERROR(IF(VLOOKUP('Xlookup set'!$S910,'Xlookup set'!$A$1:$R$1200,13,FALSE)=0,"",VLOOKUP('Xlookup set'!$S910,'Xlookup set'!$A$1:$R$1200,13,FALSE)),"")</f>
        <v/>
      </c>
      <c r="M910" t="str">
        <f>IFERROR(IF(VLOOKUP('Xlookup set'!$S910,'Xlookup set'!$A$1:$R$1200,14,FALSE)=0,"",VLOOKUP('Xlookup set'!$S910,'Xlookup set'!$A$1:$R$1200,14,FALSE)),"")</f>
        <v/>
      </c>
      <c r="N910" t="str">
        <f>IFERROR(IF(VLOOKUP('Xlookup set'!$S910,'Xlookup set'!$A$1:$R$1200,15,FALSE)=0,"",VLOOKUP('Xlookup set'!$S910,'Xlookup set'!$A$1:$R$1200,15,FALSE)),"")</f>
        <v/>
      </c>
      <c r="O910" t="str">
        <f>IFERROR(IF(VLOOKUP('Xlookup set'!$S910,'Xlookup set'!$A$1:$R$1200,16,FALSE)=0,"",VLOOKUP('Xlookup set'!$S910,'Xlookup set'!$A$1:$R$1200,16,FALSE)),"")</f>
        <v/>
      </c>
      <c r="P910" t="str">
        <f t="array" aca="1" ref="P910" ca="1">IFERROR(Y2IF(VLOOKUP('Xlookup set'!$S910,'Xlookup set'!$A$1:$R$1200,17,FALSE)=0,"",VLOOKUP('Xlookup set'!$S910,'Xlookup set'!$A$1:$R$1200,17,FALSE)),"")</f>
        <v/>
      </c>
      <c r="Q910" t="str">
        <f>IFERROR(IF(VLOOKUP('Xlookup set'!$S910,'Xlookup set'!$A$1:$R$1200,18,FALSE)=0,"",VLOOKUP('Xlookup set'!$S910,'Xlookup set'!$A$1:$R$1200,18,FALSE)),"")</f>
        <v/>
      </c>
    </row>
    <row r="911" spans="1:17">
      <c r="A911" t="str">
        <f>IFERROR(VLOOKUP('Xlookup set'!$S911,'Xlookup set'!$A$1:$R$1200,2,FALSE),"")</f>
        <v/>
      </c>
      <c r="B911" t="str">
        <f>IF(I911&lt;&gt;"",ドッグキャリー!$I$2,"")</f>
        <v/>
      </c>
      <c r="C911" t="str">
        <f t="shared" si="30"/>
        <v/>
      </c>
      <c r="D911" t="str">
        <f t="shared" si="31"/>
        <v/>
      </c>
      <c r="E911" t="str">
        <f>IFERROR(IF(VLOOKUP('Xlookup set'!$S911,'Xlookup set'!$A$1:$R$1200,6,FALSE)=0,"",VLOOKUP('Xlookup set'!$S911,'Xlookup set'!$A$1:$R$1200,6,FALSE)),"")</f>
        <v/>
      </c>
      <c r="F911" t="str">
        <f t="array" aca="1" ref="F911" ca="1">IFERROR(F(VLOOKUP('Xlookup set'!$S911,'Xlookup set'!$A$1:$R$1200,7,FALSE)=0,"",VLOOKUP('Xlookup set'!$S911,'Xlookup set'!$A$1:$R$1200,7,FALSE)),"")</f>
        <v/>
      </c>
      <c r="G911" t="str">
        <f>IFERROR(IF(VLOOKUP('Xlookup set'!$S911,'Xlookup set'!$A$1:$R$1200,8,FALSE)=0,"",VLOOKUP('Xlookup set'!$S911,'Xlookup set'!$A$1:$R$1200,8,FALSE)),"")</f>
        <v/>
      </c>
      <c r="H911" s="89" t="str">
        <f>IFERROR(IF(VLOOKUP('Xlookup set'!$S911,'Xlookup set'!$A$1:$R$1200,9,FALSE)=0,"",VLOOKUP('Xlookup set'!$S911,'Xlookup set'!$A$1:$R$1200,9,FALSE)),"")</f>
        <v/>
      </c>
      <c r="I911" t="str">
        <f>IFERROR(IF(VLOOKUP('Xlookup set'!$S911,'Xlookup set'!$A$1:$R$1200,10,FALSE)=0,"",VLOOKUP('Xlookup set'!$S911,'Xlookup set'!$A$1:$R$1200,10,FALSE)),"")</f>
        <v/>
      </c>
      <c r="J911" t="str">
        <f>IFERROR(IF(VLOOKUP('Xlookup set'!$S911,'Xlookup set'!$A$1:$R$1200,11,FALSE)=0,"",VLOOKUP('Xlookup set'!$S911,'Xlookup set'!$A$1:$R$1200,11,FALSE)),"")</f>
        <v/>
      </c>
      <c r="K911" t="str">
        <f>IFERROR(IF(VLOOKUP('Xlookup set'!$S911,'Xlookup set'!$A$1:$R$1200,12,FALSE)=0,"",VLOOKUP('Xlookup set'!$S911,'Xlookup set'!$A$1:$R$1200,12,FALSE)),"")</f>
        <v/>
      </c>
      <c r="L911" t="str">
        <f>IFERROR(IF(VLOOKUP('Xlookup set'!$S911,'Xlookup set'!$A$1:$R$1200,13,FALSE)=0,"",VLOOKUP('Xlookup set'!$S911,'Xlookup set'!$A$1:$R$1200,13,FALSE)),"")</f>
        <v/>
      </c>
      <c r="M911" t="str">
        <f>IFERROR(IF(VLOOKUP('Xlookup set'!$S911,'Xlookup set'!$A$1:$R$1200,14,FALSE)=0,"",VLOOKUP('Xlookup set'!$S911,'Xlookup set'!$A$1:$R$1200,14,FALSE)),"")</f>
        <v/>
      </c>
      <c r="N911" t="str">
        <f>IFERROR(IF(VLOOKUP('Xlookup set'!$S911,'Xlookup set'!$A$1:$R$1200,15,FALSE)=0,"",VLOOKUP('Xlookup set'!$S911,'Xlookup set'!$A$1:$R$1200,15,FALSE)),"")</f>
        <v/>
      </c>
      <c r="O911" t="str">
        <f>IFERROR(IF(VLOOKUP('Xlookup set'!$S911,'Xlookup set'!$A$1:$R$1200,16,FALSE)=0,"",VLOOKUP('Xlookup set'!$S911,'Xlookup set'!$A$1:$R$1200,16,FALSE)),"")</f>
        <v/>
      </c>
      <c r="P911" t="str">
        <f t="array" aca="1" ref="P911" ca="1">IFERROR(Y2IF(VLOOKUP('Xlookup set'!$S911,'Xlookup set'!$A$1:$R$1200,17,FALSE)=0,"",VLOOKUP('Xlookup set'!$S911,'Xlookup set'!$A$1:$R$1200,17,FALSE)),"")</f>
        <v/>
      </c>
      <c r="Q911" t="str">
        <f>IFERROR(IF(VLOOKUP('Xlookup set'!$S911,'Xlookup set'!$A$1:$R$1200,18,FALSE)=0,"",VLOOKUP('Xlookup set'!$S911,'Xlookup set'!$A$1:$R$1200,18,FALSE)),"")</f>
        <v/>
      </c>
    </row>
    <row r="912" spans="1:17">
      <c r="A912" t="str">
        <f>IFERROR(VLOOKUP('Xlookup set'!$S912,'Xlookup set'!$A$1:$R$1200,2,FALSE),"")</f>
        <v/>
      </c>
      <c r="B912" t="str">
        <f>IF(I912&lt;&gt;"",ドッグキャリー!$I$2,"")</f>
        <v/>
      </c>
      <c r="C912" t="str">
        <f t="shared" si="30"/>
        <v/>
      </c>
      <c r="D912" t="str">
        <f t="shared" si="31"/>
        <v/>
      </c>
      <c r="E912" t="str">
        <f>IFERROR(IF(VLOOKUP('Xlookup set'!$S912,'Xlookup set'!$A$1:$R$1200,6,FALSE)=0,"",VLOOKUP('Xlookup set'!$S912,'Xlookup set'!$A$1:$R$1200,6,FALSE)),"")</f>
        <v/>
      </c>
      <c r="F912" t="str">
        <f t="array" aca="1" ref="F912" ca="1">IFERROR(F(VLOOKUP('Xlookup set'!$S912,'Xlookup set'!$A$1:$R$1200,7,FALSE)=0,"",VLOOKUP('Xlookup set'!$S912,'Xlookup set'!$A$1:$R$1200,7,FALSE)),"")</f>
        <v/>
      </c>
      <c r="G912" t="str">
        <f>IFERROR(IF(VLOOKUP('Xlookup set'!$S912,'Xlookup set'!$A$1:$R$1200,8,FALSE)=0,"",VLOOKUP('Xlookup set'!$S912,'Xlookup set'!$A$1:$R$1200,8,FALSE)),"")</f>
        <v/>
      </c>
      <c r="H912" s="89" t="str">
        <f>IFERROR(IF(VLOOKUP('Xlookup set'!$S912,'Xlookup set'!$A$1:$R$1200,9,FALSE)=0,"",VLOOKUP('Xlookup set'!$S912,'Xlookup set'!$A$1:$R$1200,9,FALSE)),"")</f>
        <v/>
      </c>
      <c r="I912" t="str">
        <f>IFERROR(IF(VLOOKUP('Xlookup set'!$S912,'Xlookup set'!$A$1:$R$1200,10,FALSE)=0,"",VLOOKUP('Xlookup set'!$S912,'Xlookup set'!$A$1:$R$1200,10,FALSE)),"")</f>
        <v/>
      </c>
      <c r="J912" t="str">
        <f>IFERROR(IF(VLOOKUP('Xlookup set'!$S912,'Xlookup set'!$A$1:$R$1200,11,FALSE)=0,"",VLOOKUP('Xlookup set'!$S912,'Xlookup set'!$A$1:$R$1200,11,FALSE)),"")</f>
        <v/>
      </c>
      <c r="K912" t="str">
        <f>IFERROR(IF(VLOOKUP('Xlookup set'!$S912,'Xlookup set'!$A$1:$R$1200,12,FALSE)=0,"",VLOOKUP('Xlookup set'!$S912,'Xlookup set'!$A$1:$R$1200,12,FALSE)),"")</f>
        <v/>
      </c>
      <c r="L912" t="str">
        <f>IFERROR(IF(VLOOKUP('Xlookup set'!$S912,'Xlookup set'!$A$1:$R$1200,13,FALSE)=0,"",VLOOKUP('Xlookup set'!$S912,'Xlookup set'!$A$1:$R$1200,13,FALSE)),"")</f>
        <v/>
      </c>
      <c r="M912" t="str">
        <f>IFERROR(IF(VLOOKUP('Xlookup set'!$S912,'Xlookup set'!$A$1:$R$1200,14,FALSE)=0,"",VLOOKUP('Xlookup set'!$S912,'Xlookup set'!$A$1:$R$1200,14,FALSE)),"")</f>
        <v/>
      </c>
      <c r="N912" t="str">
        <f>IFERROR(IF(VLOOKUP('Xlookup set'!$S912,'Xlookup set'!$A$1:$R$1200,15,FALSE)=0,"",VLOOKUP('Xlookup set'!$S912,'Xlookup set'!$A$1:$R$1200,15,FALSE)),"")</f>
        <v/>
      </c>
      <c r="O912" t="str">
        <f>IFERROR(IF(VLOOKUP('Xlookup set'!$S912,'Xlookup set'!$A$1:$R$1200,16,FALSE)=0,"",VLOOKUP('Xlookup set'!$S912,'Xlookup set'!$A$1:$R$1200,16,FALSE)),"")</f>
        <v/>
      </c>
      <c r="P912" t="str">
        <f t="array" aca="1" ref="P912" ca="1">IFERROR(Y2IF(VLOOKUP('Xlookup set'!$S912,'Xlookup set'!$A$1:$R$1200,17,FALSE)=0,"",VLOOKUP('Xlookup set'!$S912,'Xlookup set'!$A$1:$R$1200,17,FALSE)),"")</f>
        <v/>
      </c>
      <c r="Q912" t="str">
        <f>IFERROR(IF(VLOOKUP('Xlookup set'!$S912,'Xlookup set'!$A$1:$R$1200,18,FALSE)=0,"",VLOOKUP('Xlookup set'!$S912,'Xlookup set'!$A$1:$R$1200,18,FALSE)),"")</f>
        <v/>
      </c>
    </row>
    <row r="913" spans="1:17">
      <c r="A913" t="str">
        <f>IFERROR(VLOOKUP('Xlookup set'!$S913,'Xlookup set'!$A$1:$R$1200,2,FALSE),"")</f>
        <v/>
      </c>
      <c r="B913" t="str">
        <f>IF(I913&lt;&gt;"",ドッグキャリー!$I$2,"")</f>
        <v/>
      </c>
      <c r="C913" t="str">
        <f t="shared" si="30"/>
        <v/>
      </c>
      <c r="D913" t="str">
        <f t="shared" si="31"/>
        <v/>
      </c>
      <c r="E913" t="str">
        <f>IFERROR(IF(VLOOKUP('Xlookup set'!$S913,'Xlookup set'!$A$1:$R$1200,6,FALSE)=0,"",VLOOKUP('Xlookup set'!$S913,'Xlookup set'!$A$1:$R$1200,6,FALSE)),"")</f>
        <v/>
      </c>
      <c r="F913" t="str">
        <f t="array" aca="1" ref="F913" ca="1">IFERROR(F(VLOOKUP('Xlookup set'!$S913,'Xlookup set'!$A$1:$R$1200,7,FALSE)=0,"",VLOOKUP('Xlookup set'!$S913,'Xlookup set'!$A$1:$R$1200,7,FALSE)),"")</f>
        <v/>
      </c>
      <c r="G913" t="str">
        <f>IFERROR(IF(VLOOKUP('Xlookup set'!$S913,'Xlookup set'!$A$1:$R$1200,8,FALSE)=0,"",VLOOKUP('Xlookup set'!$S913,'Xlookup set'!$A$1:$R$1200,8,FALSE)),"")</f>
        <v/>
      </c>
      <c r="H913" s="89" t="str">
        <f>IFERROR(IF(VLOOKUP('Xlookup set'!$S913,'Xlookup set'!$A$1:$R$1200,9,FALSE)=0,"",VLOOKUP('Xlookup set'!$S913,'Xlookup set'!$A$1:$R$1200,9,FALSE)),"")</f>
        <v/>
      </c>
      <c r="I913" t="str">
        <f>IFERROR(IF(VLOOKUP('Xlookup set'!$S913,'Xlookup set'!$A$1:$R$1200,10,FALSE)=0,"",VLOOKUP('Xlookup set'!$S913,'Xlookup set'!$A$1:$R$1200,10,FALSE)),"")</f>
        <v/>
      </c>
      <c r="J913" t="str">
        <f>IFERROR(IF(VLOOKUP('Xlookup set'!$S913,'Xlookup set'!$A$1:$R$1200,11,FALSE)=0,"",VLOOKUP('Xlookup set'!$S913,'Xlookup set'!$A$1:$R$1200,11,FALSE)),"")</f>
        <v/>
      </c>
      <c r="K913" t="str">
        <f>IFERROR(IF(VLOOKUP('Xlookup set'!$S913,'Xlookup set'!$A$1:$R$1200,12,FALSE)=0,"",VLOOKUP('Xlookup set'!$S913,'Xlookup set'!$A$1:$R$1200,12,FALSE)),"")</f>
        <v/>
      </c>
      <c r="L913" t="str">
        <f>IFERROR(IF(VLOOKUP('Xlookup set'!$S913,'Xlookup set'!$A$1:$R$1200,13,FALSE)=0,"",VLOOKUP('Xlookup set'!$S913,'Xlookup set'!$A$1:$R$1200,13,FALSE)),"")</f>
        <v/>
      </c>
      <c r="M913" t="str">
        <f>IFERROR(IF(VLOOKUP('Xlookup set'!$S913,'Xlookup set'!$A$1:$R$1200,14,FALSE)=0,"",VLOOKUP('Xlookup set'!$S913,'Xlookup set'!$A$1:$R$1200,14,FALSE)),"")</f>
        <v/>
      </c>
      <c r="N913" t="str">
        <f>IFERROR(IF(VLOOKUP('Xlookup set'!$S913,'Xlookup set'!$A$1:$R$1200,15,FALSE)=0,"",VLOOKUP('Xlookup set'!$S913,'Xlookup set'!$A$1:$R$1200,15,FALSE)),"")</f>
        <v/>
      </c>
      <c r="O913" t="str">
        <f>IFERROR(IF(VLOOKUP('Xlookup set'!$S913,'Xlookup set'!$A$1:$R$1200,16,FALSE)=0,"",VLOOKUP('Xlookup set'!$S913,'Xlookup set'!$A$1:$R$1200,16,FALSE)),"")</f>
        <v/>
      </c>
      <c r="P913" t="str">
        <f t="array" aca="1" ref="P913" ca="1">IFERROR(Y2IF(VLOOKUP('Xlookup set'!$S913,'Xlookup set'!$A$1:$R$1200,17,FALSE)=0,"",VLOOKUP('Xlookup set'!$S913,'Xlookup set'!$A$1:$R$1200,17,FALSE)),"")</f>
        <v/>
      </c>
      <c r="Q913" t="str">
        <f>IFERROR(IF(VLOOKUP('Xlookup set'!$S913,'Xlookup set'!$A$1:$R$1200,18,FALSE)=0,"",VLOOKUP('Xlookup set'!$S913,'Xlookup set'!$A$1:$R$1200,18,FALSE)),"")</f>
        <v/>
      </c>
    </row>
    <row r="914" spans="1:17">
      <c r="A914" t="str">
        <f>IFERROR(VLOOKUP('Xlookup set'!$S914,'Xlookup set'!$A$1:$R$1200,2,FALSE),"")</f>
        <v/>
      </c>
      <c r="B914" t="str">
        <f>IF(I914&lt;&gt;"",ドッグキャリー!$I$2,"")</f>
        <v/>
      </c>
      <c r="C914" t="str">
        <f t="shared" si="30"/>
        <v/>
      </c>
      <c r="D914" t="str">
        <f t="shared" si="31"/>
        <v/>
      </c>
      <c r="E914" t="str">
        <f>IFERROR(IF(VLOOKUP('Xlookup set'!$S914,'Xlookup set'!$A$1:$R$1200,6,FALSE)=0,"",VLOOKUP('Xlookup set'!$S914,'Xlookup set'!$A$1:$R$1200,6,FALSE)),"")</f>
        <v/>
      </c>
      <c r="F914" t="str">
        <f t="array" aca="1" ref="F914" ca="1">IFERROR(F(VLOOKUP('Xlookup set'!$S914,'Xlookup set'!$A$1:$R$1200,7,FALSE)=0,"",VLOOKUP('Xlookup set'!$S914,'Xlookup set'!$A$1:$R$1200,7,FALSE)),"")</f>
        <v/>
      </c>
      <c r="G914" t="str">
        <f>IFERROR(IF(VLOOKUP('Xlookup set'!$S914,'Xlookup set'!$A$1:$R$1200,8,FALSE)=0,"",VLOOKUP('Xlookup set'!$S914,'Xlookup set'!$A$1:$R$1200,8,FALSE)),"")</f>
        <v/>
      </c>
      <c r="H914" s="89" t="str">
        <f>IFERROR(IF(VLOOKUP('Xlookup set'!$S914,'Xlookup set'!$A$1:$R$1200,9,FALSE)=0,"",VLOOKUP('Xlookup set'!$S914,'Xlookup set'!$A$1:$R$1200,9,FALSE)),"")</f>
        <v/>
      </c>
      <c r="I914" t="str">
        <f>IFERROR(IF(VLOOKUP('Xlookup set'!$S914,'Xlookup set'!$A$1:$R$1200,10,FALSE)=0,"",VLOOKUP('Xlookup set'!$S914,'Xlookup set'!$A$1:$R$1200,10,FALSE)),"")</f>
        <v/>
      </c>
      <c r="J914" t="str">
        <f>IFERROR(IF(VLOOKUP('Xlookup set'!$S914,'Xlookup set'!$A$1:$R$1200,11,FALSE)=0,"",VLOOKUP('Xlookup set'!$S914,'Xlookup set'!$A$1:$R$1200,11,FALSE)),"")</f>
        <v/>
      </c>
      <c r="K914" t="str">
        <f>IFERROR(IF(VLOOKUP('Xlookup set'!$S914,'Xlookup set'!$A$1:$R$1200,12,FALSE)=0,"",VLOOKUP('Xlookup set'!$S914,'Xlookup set'!$A$1:$R$1200,12,FALSE)),"")</f>
        <v/>
      </c>
      <c r="L914" t="str">
        <f>IFERROR(IF(VLOOKUP('Xlookup set'!$S914,'Xlookup set'!$A$1:$R$1200,13,FALSE)=0,"",VLOOKUP('Xlookup set'!$S914,'Xlookup set'!$A$1:$R$1200,13,FALSE)),"")</f>
        <v/>
      </c>
      <c r="M914" t="str">
        <f>IFERROR(IF(VLOOKUP('Xlookup set'!$S914,'Xlookup set'!$A$1:$R$1200,14,FALSE)=0,"",VLOOKUP('Xlookup set'!$S914,'Xlookup set'!$A$1:$R$1200,14,FALSE)),"")</f>
        <v/>
      </c>
      <c r="N914" t="str">
        <f>IFERROR(IF(VLOOKUP('Xlookup set'!$S914,'Xlookup set'!$A$1:$R$1200,15,FALSE)=0,"",VLOOKUP('Xlookup set'!$S914,'Xlookup set'!$A$1:$R$1200,15,FALSE)),"")</f>
        <v/>
      </c>
      <c r="O914" t="str">
        <f>IFERROR(IF(VLOOKUP('Xlookup set'!$S914,'Xlookup set'!$A$1:$R$1200,16,FALSE)=0,"",VLOOKUP('Xlookup set'!$S914,'Xlookup set'!$A$1:$R$1200,16,FALSE)),"")</f>
        <v/>
      </c>
      <c r="P914" t="str">
        <f t="array" aca="1" ref="P914" ca="1">IFERROR(Y2IF(VLOOKUP('Xlookup set'!$S914,'Xlookup set'!$A$1:$R$1200,17,FALSE)=0,"",VLOOKUP('Xlookup set'!$S914,'Xlookup set'!$A$1:$R$1200,17,FALSE)),"")</f>
        <v/>
      </c>
      <c r="Q914" t="str">
        <f>IFERROR(IF(VLOOKUP('Xlookup set'!$S914,'Xlookup set'!$A$1:$R$1200,18,FALSE)=0,"",VLOOKUP('Xlookup set'!$S914,'Xlookup set'!$A$1:$R$1200,18,FALSE)),"")</f>
        <v/>
      </c>
    </row>
    <row r="915" spans="1:17">
      <c r="A915" t="str">
        <f>IFERROR(VLOOKUP('Xlookup set'!$S915,'Xlookup set'!$A$1:$R$1200,2,FALSE),"")</f>
        <v/>
      </c>
      <c r="B915" t="str">
        <f>IF(I915&lt;&gt;"",ドッグキャリー!$I$2,"")</f>
        <v/>
      </c>
      <c r="C915" t="str">
        <f t="shared" si="30"/>
        <v/>
      </c>
      <c r="D915" t="str">
        <f t="shared" si="31"/>
        <v/>
      </c>
      <c r="E915" t="str">
        <f>IFERROR(IF(VLOOKUP('Xlookup set'!$S915,'Xlookup set'!$A$1:$R$1200,6,FALSE)=0,"",VLOOKUP('Xlookup set'!$S915,'Xlookup set'!$A$1:$R$1200,6,FALSE)),"")</f>
        <v/>
      </c>
      <c r="F915" t="str">
        <f t="array" aca="1" ref="F915" ca="1">IFERROR(F(VLOOKUP('Xlookup set'!$S915,'Xlookup set'!$A$1:$R$1200,7,FALSE)=0,"",VLOOKUP('Xlookup set'!$S915,'Xlookup set'!$A$1:$R$1200,7,FALSE)),"")</f>
        <v/>
      </c>
      <c r="G915" t="str">
        <f>IFERROR(IF(VLOOKUP('Xlookup set'!$S915,'Xlookup set'!$A$1:$R$1200,8,FALSE)=0,"",VLOOKUP('Xlookup set'!$S915,'Xlookup set'!$A$1:$R$1200,8,FALSE)),"")</f>
        <v/>
      </c>
      <c r="H915" s="89" t="str">
        <f>IFERROR(IF(VLOOKUP('Xlookup set'!$S915,'Xlookup set'!$A$1:$R$1200,9,FALSE)=0,"",VLOOKUP('Xlookup set'!$S915,'Xlookup set'!$A$1:$R$1200,9,FALSE)),"")</f>
        <v/>
      </c>
      <c r="I915" t="str">
        <f>IFERROR(IF(VLOOKUP('Xlookup set'!$S915,'Xlookup set'!$A$1:$R$1200,10,FALSE)=0,"",VLOOKUP('Xlookup set'!$S915,'Xlookup set'!$A$1:$R$1200,10,FALSE)),"")</f>
        <v/>
      </c>
      <c r="J915" t="str">
        <f>IFERROR(IF(VLOOKUP('Xlookup set'!$S915,'Xlookup set'!$A$1:$R$1200,11,FALSE)=0,"",VLOOKUP('Xlookup set'!$S915,'Xlookup set'!$A$1:$R$1200,11,FALSE)),"")</f>
        <v/>
      </c>
      <c r="K915" t="str">
        <f>IFERROR(IF(VLOOKUP('Xlookup set'!$S915,'Xlookup set'!$A$1:$R$1200,12,FALSE)=0,"",VLOOKUP('Xlookup set'!$S915,'Xlookup set'!$A$1:$R$1200,12,FALSE)),"")</f>
        <v/>
      </c>
      <c r="L915" t="str">
        <f>IFERROR(IF(VLOOKUP('Xlookup set'!$S915,'Xlookup set'!$A$1:$R$1200,13,FALSE)=0,"",VLOOKUP('Xlookup set'!$S915,'Xlookup set'!$A$1:$R$1200,13,FALSE)),"")</f>
        <v/>
      </c>
      <c r="M915" t="str">
        <f>IFERROR(IF(VLOOKUP('Xlookup set'!$S915,'Xlookup set'!$A$1:$R$1200,14,FALSE)=0,"",VLOOKUP('Xlookup set'!$S915,'Xlookup set'!$A$1:$R$1200,14,FALSE)),"")</f>
        <v/>
      </c>
      <c r="N915" t="str">
        <f>IFERROR(IF(VLOOKUP('Xlookup set'!$S915,'Xlookup set'!$A$1:$R$1200,15,FALSE)=0,"",VLOOKUP('Xlookup set'!$S915,'Xlookup set'!$A$1:$R$1200,15,FALSE)),"")</f>
        <v/>
      </c>
      <c r="O915" t="str">
        <f>IFERROR(IF(VLOOKUP('Xlookup set'!$S915,'Xlookup set'!$A$1:$R$1200,16,FALSE)=0,"",VLOOKUP('Xlookup set'!$S915,'Xlookup set'!$A$1:$R$1200,16,FALSE)),"")</f>
        <v/>
      </c>
      <c r="P915" t="str">
        <f t="array" aca="1" ref="P915" ca="1">IFERROR(Y2IF(VLOOKUP('Xlookup set'!$S915,'Xlookup set'!$A$1:$R$1200,17,FALSE)=0,"",VLOOKUP('Xlookup set'!$S915,'Xlookup set'!$A$1:$R$1200,17,FALSE)),"")</f>
        <v/>
      </c>
      <c r="Q915" t="str">
        <f>IFERROR(IF(VLOOKUP('Xlookup set'!$S915,'Xlookup set'!$A$1:$R$1200,18,FALSE)=0,"",VLOOKUP('Xlookup set'!$S915,'Xlookup set'!$A$1:$R$1200,18,FALSE)),"")</f>
        <v/>
      </c>
    </row>
    <row r="916" spans="1:17">
      <c r="A916" t="str">
        <f>IFERROR(VLOOKUP('Xlookup set'!$S916,'Xlookup set'!$A$1:$R$1200,2,FALSE),"")</f>
        <v/>
      </c>
      <c r="B916" t="str">
        <f>IF(I916&lt;&gt;"",ドッグキャリー!$I$2,"")</f>
        <v/>
      </c>
      <c r="C916" t="str">
        <f t="shared" si="30"/>
        <v/>
      </c>
      <c r="D916" t="str">
        <f t="shared" si="31"/>
        <v/>
      </c>
      <c r="E916" t="str">
        <f>IFERROR(IF(VLOOKUP('Xlookup set'!$S916,'Xlookup set'!$A$1:$R$1200,6,FALSE)=0,"",VLOOKUP('Xlookup set'!$S916,'Xlookup set'!$A$1:$R$1200,6,FALSE)),"")</f>
        <v/>
      </c>
      <c r="F916" t="str">
        <f t="array" aca="1" ref="F916" ca="1">IFERROR(F(VLOOKUP('Xlookup set'!$S916,'Xlookup set'!$A$1:$R$1200,7,FALSE)=0,"",VLOOKUP('Xlookup set'!$S916,'Xlookup set'!$A$1:$R$1200,7,FALSE)),"")</f>
        <v/>
      </c>
      <c r="G916" t="str">
        <f>IFERROR(IF(VLOOKUP('Xlookup set'!$S916,'Xlookup set'!$A$1:$R$1200,8,FALSE)=0,"",VLOOKUP('Xlookup set'!$S916,'Xlookup set'!$A$1:$R$1200,8,FALSE)),"")</f>
        <v/>
      </c>
      <c r="H916" s="89" t="str">
        <f>IFERROR(IF(VLOOKUP('Xlookup set'!$S916,'Xlookup set'!$A$1:$R$1200,9,FALSE)=0,"",VLOOKUP('Xlookup set'!$S916,'Xlookup set'!$A$1:$R$1200,9,FALSE)),"")</f>
        <v/>
      </c>
      <c r="I916" t="str">
        <f>IFERROR(IF(VLOOKUP('Xlookup set'!$S916,'Xlookup set'!$A$1:$R$1200,10,FALSE)=0,"",VLOOKUP('Xlookup set'!$S916,'Xlookup set'!$A$1:$R$1200,10,FALSE)),"")</f>
        <v/>
      </c>
      <c r="J916" t="str">
        <f>IFERROR(IF(VLOOKUP('Xlookup set'!$S916,'Xlookup set'!$A$1:$R$1200,11,FALSE)=0,"",VLOOKUP('Xlookup set'!$S916,'Xlookup set'!$A$1:$R$1200,11,FALSE)),"")</f>
        <v/>
      </c>
      <c r="K916" t="str">
        <f>IFERROR(IF(VLOOKUP('Xlookup set'!$S916,'Xlookup set'!$A$1:$R$1200,12,FALSE)=0,"",VLOOKUP('Xlookup set'!$S916,'Xlookup set'!$A$1:$R$1200,12,FALSE)),"")</f>
        <v/>
      </c>
      <c r="L916" t="str">
        <f>IFERROR(IF(VLOOKUP('Xlookup set'!$S916,'Xlookup set'!$A$1:$R$1200,13,FALSE)=0,"",VLOOKUP('Xlookup set'!$S916,'Xlookup set'!$A$1:$R$1200,13,FALSE)),"")</f>
        <v/>
      </c>
      <c r="M916" t="str">
        <f>IFERROR(IF(VLOOKUP('Xlookup set'!$S916,'Xlookup set'!$A$1:$R$1200,14,FALSE)=0,"",VLOOKUP('Xlookup set'!$S916,'Xlookup set'!$A$1:$R$1200,14,FALSE)),"")</f>
        <v/>
      </c>
      <c r="N916" t="str">
        <f>IFERROR(IF(VLOOKUP('Xlookup set'!$S916,'Xlookup set'!$A$1:$R$1200,15,FALSE)=0,"",VLOOKUP('Xlookup set'!$S916,'Xlookup set'!$A$1:$R$1200,15,FALSE)),"")</f>
        <v/>
      </c>
      <c r="O916" t="str">
        <f>IFERROR(IF(VLOOKUP('Xlookup set'!$S916,'Xlookup set'!$A$1:$R$1200,16,FALSE)=0,"",VLOOKUP('Xlookup set'!$S916,'Xlookup set'!$A$1:$R$1200,16,FALSE)),"")</f>
        <v/>
      </c>
      <c r="P916" t="str">
        <f t="array" aca="1" ref="P916" ca="1">IFERROR(Y2IF(VLOOKUP('Xlookup set'!$S916,'Xlookup set'!$A$1:$R$1200,17,FALSE)=0,"",VLOOKUP('Xlookup set'!$S916,'Xlookup set'!$A$1:$R$1200,17,FALSE)),"")</f>
        <v/>
      </c>
      <c r="Q916" t="str">
        <f>IFERROR(IF(VLOOKUP('Xlookup set'!$S916,'Xlookup set'!$A$1:$R$1200,18,FALSE)=0,"",VLOOKUP('Xlookup set'!$S916,'Xlookup set'!$A$1:$R$1200,18,FALSE)),"")</f>
        <v/>
      </c>
    </row>
    <row r="917" spans="1:17">
      <c r="A917" t="str">
        <f>IFERROR(VLOOKUP('Xlookup set'!$S917,'Xlookup set'!$A$1:$R$1200,2,FALSE),"")</f>
        <v/>
      </c>
      <c r="B917" t="str">
        <f>IF(I917&lt;&gt;"",ドッグキャリー!$I$2,"")</f>
        <v/>
      </c>
      <c r="C917" t="str">
        <f t="shared" si="30"/>
        <v/>
      </c>
      <c r="D917" t="str">
        <f t="shared" si="31"/>
        <v/>
      </c>
      <c r="E917" t="str">
        <f>IFERROR(IF(VLOOKUP('Xlookup set'!$S917,'Xlookup set'!$A$1:$R$1200,6,FALSE)=0,"",VLOOKUP('Xlookup set'!$S917,'Xlookup set'!$A$1:$R$1200,6,FALSE)),"")</f>
        <v/>
      </c>
      <c r="F917" t="str">
        <f t="array" aca="1" ref="F917" ca="1">IFERROR(F(VLOOKUP('Xlookup set'!$S917,'Xlookup set'!$A$1:$R$1200,7,FALSE)=0,"",VLOOKUP('Xlookup set'!$S917,'Xlookup set'!$A$1:$R$1200,7,FALSE)),"")</f>
        <v/>
      </c>
      <c r="G917" t="str">
        <f>IFERROR(IF(VLOOKUP('Xlookup set'!$S917,'Xlookup set'!$A$1:$R$1200,8,FALSE)=0,"",VLOOKUP('Xlookup set'!$S917,'Xlookup set'!$A$1:$R$1200,8,FALSE)),"")</f>
        <v/>
      </c>
      <c r="H917" s="89" t="str">
        <f>IFERROR(IF(VLOOKUP('Xlookup set'!$S917,'Xlookup set'!$A$1:$R$1200,9,FALSE)=0,"",VLOOKUP('Xlookup set'!$S917,'Xlookup set'!$A$1:$R$1200,9,FALSE)),"")</f>
        <v/>
      </c>
      <c r="I917" t="str">
        <f>IFERROR(IF(VLOOKUP('Xlookup set'!$S917,'Xlookup set'!$A$1:$R$1200,10,FALSE)=0,"",VLOOKUP('Xlookup set'!$S917,'Xlookup set'!$A$1:$R$1200,10,FALSE)),"")</f>
        <v/>
      </c>
      <c r="J917" t="str">
        <f>IFERROR(IF(VLOOKUP('Xlookup set'!$S917,'Xlookup set'!$A$1:$R$1200,11,FALSE)=0,"",VLOOKUP('Xlookup set'!$S917,'Xlookup set'!$A$1:$R$1200,11,FALSE)),"")</f>
        <v/>
      </c>
      <c r="K917" t="str">
        <f>IFERROR(IF(VLOOKUP('Xlookup set'!$S917,'Xlookup set'!$A$1:$R$1200,12,FALSE)=0,"",VLOOKUP('Xlookup set'!$S917,'Xlookup set'!$A$1:$R$1200,12,FALSE)),"")</f>
        <v/>
      </c>
      <c r="L917" t="str">
        <f>IFERROR(IF(VLOOKUP('Xlookup set'!$S917,'Xlookup set'!$A$1:$R$1200,13,FALSE)=0,"",VLOOKUP('Xlookup set'!$S917,'Xlookup set'!$A$1:$R$1200,13,FALSE)),"")</f>
        <v/>
      </c>
      <c r="M917" t="str">
        <f>IFERROR(IF(VLOOKUP('Xlookup set'!$S917,'Xlookup set'!$A$1:$R$1200,14,FALSE)=0,"",VLOOKUP('Xlookup set'!$S917,'Xlookup set'!$A$1:$R$1200,14,FALSE)),"")</f>
        <v/>
      </c>
      <c r="N917" t="str">
        <f>IFERROR(IF(VLOOKUP('Xlookup set'!$S917,'Xlookup set'!$A$1:$R$1200,15,FALSE)=0,"",VLOOKUP('Xlookup set'!$S917,'Xlookup set'!$A$1:$R$1200,15,FALSE)),"")</f>
        <v/>
      </c>
      <c r="O917" t="str">
        <f>IFERROR(IF(VLOOKUP('Xlookup set'!$S917,'Xlookup set'!$A$1:$R$1200,16,FALSE)=0,"",VLOOKUP('Xlookup set'!$S917,'Xlookup set'!$A$1:$R$1200,16,FALSE)),"")</f>
        <v/>
      </c>
      <c r="P917" t="str">
        <f t="array" aca="1" ref="P917" ca="1">IFERROR(Y2IF(VLOOKUP('Xlookup set'!$S917,'Xlookup set'!$A$1:$R$1200,17,FALSE)=0,"",VLOOKUP('Xlookup set'!$S917,'Xlookup set'!$A$1:$R$1200,17,FALSE)),"")</f>
        <v/>
      </c>
      <c r="Q917" t="str">
        <f>IFERROR(IF(VLOOKUP('Xlookup set'!$S917,'Xlookup set'!$A$1:$R$1200,18,FALSE)=0,"",VLOOKUP('Xlookup set'!$S917,'Xlookup set'!$A$1:$R$1200,18,FALSE)),"")</f>
        <v/>
      </c>
    </row>
    <row r="918" spans="1:17">
      <c r="A918" t="str">
        <f>IFERROR(VLOOKUP('Xlookup set'!$S918,'Xlookup set'!$A$1:$R$1200,2,FALSE),"")</f>
        <v/>
      </c>
      <c r="B918" t="str">
        <f>IF(I918&lt;&gt;"",ドッグキャリー!$I$2,"")</f>
        <v/>
      </c>
      <c r="C918" t="str">
        <f t="shared" si="30"/>
        <v/>
      </c>
      <c r="D918" t="str">
        <f t="shared" si="31"/>
        <v/>
      </c>
      <c r="E918" t="str">
        <f>IFERROR(IF(VLOOKUP('Xlookup set'!$S918,'Xlookup set'!$A$1:$R$1200,6,FALSE)=0,"",VLOOKUP('Xlookup set'!$S918,'Xlookup set'!$A$1:$R$1200,6,FALSE)),"")</f>
        <v/>
      </c>
      <c r="F918" t="str">
        <f t="array" aca="1" ref="F918" ca="1">IFERROR(F(VLOOKUP('Xlookup set'!$S918,'Xlookup set'!$A$1:$R$1200,7,FALSE)=0,"",VLOOKUP('Xlookup set'!$S918,'Xlookup set'!$A$1:$R$1200,7,FALSE)),"")</f>
        <v/>
      </c>
      <c r="G918" t="str">
        <f>IFERROR(IF(VLOOKUP('Xlookup set'!$S918,'Xlookup set'!$A$1:$R$1200,8,FALSE)=0,"",VLOOKUP('Xlookup set'!$S918,'Xlookup set'!$A$1:$R$1200,8,FALSE)),"")</f>
        <v/>
      </c>
      <c r="H918" s="89" t="str">
        <f>IFERROR(IF(VLOOKUP('Xlookup set'!$S918,'Xlookup set'!$A$1:$R$1200,9,FALSE)=0,"",VLOOKUP('Xlookup set'!$S918,'Xlookup set'!$A$1:$R$1200,9,FALSE)),"")</f>
        <v/>
      </c>
      <c r="I918" t="str">
        <f>IFERROR(IF(VLOOKUP('Xlookup set'!$S918,'Xlookup set'!$A$1:$R$1200,10,FALSE)=0,"",VLOOKUP('Xlookup set'!$S918,'Xlookup set'!$A$1:$R$1200,10,FALSE)),"")</f>
        <v/>
      </c>
      <c r="J918" t="str">
        <f>IFERROR(IF(VLOOKUP('Xlookup set'!$S918,'Xlookup set'!$A$1:$R$1200,11,FALSE)=0,"",VLOOKUP('Xlookup set'!$S918,'Xlookup set'!$A$1:$R$1200,11,FALSE)),"")</f>
        <v/>
      </c>
      <c r="K918" t="str">
        <f>IFERROR(IF(VLOOKUP('Xlookup set'!$S918,'Xlookup set'!$A$1:$R$1200,12,FALSE)=0,"",VLOOKUP('Xlookup set'!$S918,'Xlookup set'!$A$1:$R$1200,12,FALSE)),"")</f>
        <v/>
      </c>
      <c r="L918" t="str">
        <f>IFERROR(IF(VLOOKUP('Xlookup set'!$S918,'Xlookup set'!$A$1:$R$1200,13,FALSE)=0,"",VLOOKUP('Xlookup set'!$S918,'Xlookup set'!$A$1:$R$1200,13,FALSE)),"")</f>
        <v/>
      </c>
      <c r="M918" t="str">
        <f>IFERROR(IF(VLOOKUP('Xlookup set'!$S918,'Xlookup set'!$A$1:$R$1200,14,FALSE)=0,"",VLOOKUP('Xlookup set'!$S918,'Xlookup set'!$A$1:$R$1200,14,FALSE)),"")</f>
        <v/>
      </c>
      <c r="N918" t="str">
        <f>IFERROR(IF(VLOOKUP('Xlookup set'!$S918,'Xlookup set'!$A$1:$R$1200,15,FALSE)=0,"",VLOOKUP('Xlookup set'!$S918,'Xlookup set'!$A$1:$R$1200,15,FALSE)),"")</f>
        <v/>
      </c>
      <c r="O918" t="str">
        <f>IFERROR(IF(VLOOKUP('Xlookup set'!$S918,'Xlookup set'!$A$1:$R$1200,16,FALSE)=0,"",VLOOKUP('Xlookup set'!$S918,'Xlookup set'!$A$1:$R$1200,16,FALSE)),"")</f>
        <v/>
      </c>
      <c r="P918" t="str">
        <f t="array" aca="1" ref="P918" ca="1">IFERROR(Y2IF(VLOOKUP('Xlookup set'!$S918,'Xlookup set'!$A$1:$R$1200,17,FALSE)=0,"",VLOOKUP('Xlookup set'!$S918,'Xlookup set'!$A$1:$R$1200,17,FALSE)),"")</f>
        <v/>
      </c>
      <c r="Q918" t="str">
        <f>IFERROR(IF(VLOOKUP('Xlookup set'!$S918,'Xlookup set'!$A$1:$R$1200,18,FALSE)=0,"",VLOOKUP('Xlookup set'!$S918,'Xlookup set'!$A$1:$R$1200,18,FALSE)),"")</f>
        <v/>
      </c>
    </row>
    <row r="919" spans="1:17">
      <c r="A919" t="str">
        <f>IFERROR(VLOOKUP('Xlookup set'!$S919,'Xlookup set'!$A$1:$R$1200,2,FALSE),"")</f>
        <v/>
      </c>
      <c r="B919" t="str">
        <f>IF(I919&lt;&gt;"",ドッグキャリー!$I$2,"")</f>
        <v/>
      </c>
      <c r="C919" t="str">
        <f t="shared" si="30"/>
        <v/>
      </c>
      <c r="D919" t="str">
        <f t="shared" si="31"/>
        <v/>
      </c>
      <c r="E919" t="str">
        <f>IFERROR(IF(VLOOKUP('Xlookup set'!$S919,'Xlookup set'!$A$1:$R$1200,6,FALSE)=0,"",VLOOKUP('Xlookup set'!$S919,'Xlookup set'!$A$1:$R$1200,6,FALSE)),"")</f>
        <v/>
      </c>
      <c r="F919" t="str">
        <f t="array" aca="1" ref="F919" ca="1">IFERROR(F(VLOOKUP('Xlookup set'!$S919,'Xlookup set'!$A$1:$R$1200,7,FALSE)=0,"",VLOOKUP('Xlookup set'!$S919,'Xlookup set'!$A$1:$R$1200,7,FALSE)),"")</f>
        <v/>
      </c>
      <c r="G919" t="str">
        <f>IFERROR(IF(VLOOKUP('Xlookup set'!$S919,'Xlookup set'!$A$1:$R$1200,8,FALSE)=0,"",VLOOKUP('Xlookup set'!$S919,'Xlookup set'!$A$1:$R$1200,8,FALSE)),"")</f>
        <v/>
      </c>
      <c r="H919" s="89" t="str">
        <f>IFERROR(IF(VLOOKUP('Xlookup set'!$S919,'Xlookup set'!$A$1:$R$1200,9,FALSE)=0,"",VLOOKUP('Xlookup set'!$S919,'Xlookup set'!$A$1:$R$1200,9,FALSE)),"")</f>
        <v/>
      </c>
      <c r="I919" t="str">
        <f>IFERROR(IF(VLOOKUP('Xlookup set'!$S919,'Xlookup set'!$A$1:$R$1200,10,FALSE)=0,"",VLOOKUP('Xlookup set'!$S919,'Xlookup set'!$A$1:$R$1200,10,FALSE)),"")</f>
        <v/>
      </c>
      <c r="J919" t="str">
        <f>IFERROR(IF(VLOOKUP('Xlookup set'!$S919,'Xlookup set'!$A$1:$R$1200,11,FALSE)=0,"",VLOOKUP('Xlookup set'!$S919,'Xlookup set'!$A$1:$R$1200,11,FALSE)),"")</f>
        <v/>
      </c>
      <c r="K919" t="str">
        <f>IFERROR(IF(VLOOKUP('Xlookup set'!$S919,'Xlookup set'!$A$1:$R$1200,12,FALSE)=0,"",VLOOKUP('Xlookup set'!$S919,'Xlookup set'!$A$1:$R$1200,12,FALSE)),"")</f>
        <v/>
      </c>
      <c r="L919" t="str">
        <f>IFERROR(IF(VLOOKUP('Xlookup set'!$S919,'Xlookup set'!$A$1:$R$1200,13,FALSE)=0,"",VLOOKUP('Xlookup set'!$S919,'Xlookup set'!$A$1:$R$1200,13,FALSE)),"")</f>
        <v/>
      </c>
      <c r="M919" t="str">
        <f>IFERROR(IF(VLOOKUP('Xlookup set'!$S919,'Xlookup set'!$A$1:$R$1200,14,FALSE)=0,"",VLOOKUP('Xlookup set'!$S919,'Xlookup set'!$A$1:$R$1200,14,FALSE)),"")</f>
        <v/>
      </c>
      <c r="N919" t="str">
        <f>IFERROR(IF(VLOOKUP('Xlookup set'!$S919,'Xlookup set'!$A$1:$R$1200,15,FALSE)=0,"",VLOOKUP('Xlookup set'!$S919,'Xlookup set'!$A$1:$R$1200,15,FALSE)),"")</f>
        <v/>
      </c>
      <c r="O919" t="str">
        <f>IFERROR(IF(VLOOKUP('Xlookup set'!$S919,'Xlookup set'!$A$1:$R$1200,16,FALSE)=0,"",VLOOKUP('Xlookup set'!$S919,'Xlookup set'!$A$1:$R$1200,16,FALSE)),"")</f>
        <v/>
      </c>
      <c r="P919" t="str">
        <f t="array" aca="1" ref="P919" ca="1">IFERROR(Y2IF(VLOOKUP('Xlookup set'!$S919,'Xlookup set'!$A$1:$R$1200,17,FALSE)=0,"",VLOOKUP('Xlookup set'!$S919,'Xlookup set'!$A$1:$R$1200,17,FALSE)),"")</f>
        <v/>
      </c>
      <c r="Q919" t="str">
        <f>IFERROR(IF(VLOOKUP('Xlookup set'!$S919,'Xlookup set'!$A$1:$R$1200,18,FALSE)=0,"",VLOOKUP('Xlookup set'!$S919,'Xlookup set'!$A$1:$R$1200,18,FALSE)),"")</f>
        <v/>
      </c>
    </row>
    <row r="920" spans="1:17">
      <c r="A920" t="str">
        <f>IFERROR(VLOOKUP('Xlookup set'!$S920,'Xlookup set'!$A$1:$R$1200,2,FALSE),"")</f>
        <v/>
      </c>
      <c r="B920" t="str">
        <f>IF(I920&lt;&gt;"",ドッグキャリー!$I$2,"")</f>
        <v/>
      </c>
      <c r="C920" t="str">
        <f t="shared" si="30"/>
        <v/>
      </c>
      <c r="D920" t="str">
        <f t="shared" si="31"/>
        <v/>
      </c>
      <c r="E920" t="str">
        <f>IFERROR(IF(VLOOKUP('Xlookup set'!$S920,'Xlookup set'!$A$1:$R$1200,6,FALSE)=0,"",VLOOKUP('Xlookup set'!$S920,'Xlookup set'!$A$1:$R$1200,6,FALSE)),"")</f>
        <v/>
      </c>
      <c r="F920" t="str">
        <f t="array" aca="1" ref="F920" ca="1">IFERROR(F(VLOOKUP('Xlookup set'!$S920,'Xlookup set'!$A$1:$R$1200,7,FALSE)=0,"",VLOOKUP('Xlookup set'!$S920,'Xlookup set'!$A$1:$R$1200,7,FALSE)),"")</f>
        <v/>
      </c>
      <c r="G920" t="str">
        <f>IFERROR(IF(VLOOKUP('Xlookup set'!$S920,'Xlookup set'!$A$1:$R$1200,8,FALSE)=0,"",VLOOKUP('Xlookup set'!$S920,'Xlookup set'!$A$1:$R$1200,8,FALSE)),"")</f>
        <v/>
      </c>
      <c r="H920" s="89" t="str">
        <f>IFERROR(IF(VLOOKUP('Xlookup set'!$S920,'Xlookup set'!$A$1:$R$1200,9,FALSE)=0,"",VLOOKUP('Xlookup set'!$S920,'Xlookup set'!$A$1:$R$1200,9,FALSE)),"")</f>
        <v/>
      </c>
      <c r="I920" t="str">
        <f>IFERROR(IF(VLOOKUP('Xlookup set'!$S920,'Xlookup set'!$A$1:$R$1200,10,FALSE)=0,"",VLOOKUP('Xlookup set'!$S920,'Xlookup set'!$A$1:$R$1200,10,FALSE)),"")</f>
        <v/>
      </c>
      <c r="J920" t="str">
        <f>IFERROR(IF(VLOOKUP('Xlookup set'!$S920,'Xlookup set'!$A$1:$R$1200,11,FALSE)=0,"",VLOOKUP('Xlookup set'!$S920,'Xlookup set'!$A$1:$R$1200,11,FALSE)),"")</f>
        <v/>
      </c>
      <c r="K920" t="str">
        <f>IFERROR(IF(VLOOKUP('Xlookup set'!$S920,'Xlookup set'!$A$1:$R$1200,12,FALSE)=0,"",VLOOKUP('Xlookup set'!$S920,'Xlookup set'!$A$1:$R$1200,12,FALSE)),"")</f>
        <v/>
      </c>
      <c r="L920" t="str">
        <f>IFERROR(IF(VLOOKUP('Xlookup set'!$S920,'Xlookup set'!$A$1:$R$1200,13,FALSE)=0,"",VLOOKUP('Xlookup set'!$S920,'Xlookup set'!$A$1:$R$1200,13,FALSE)),"")</f>
        <v/>
      </c>
      <c r="M920" t="str">
        <f>IFERROR(IF(VLOOKUP('Xlookup set'!$S920,'Xlookup set'!$A$1:$R$1200,14,FALSE)=0,"",VLOOKUP('Xlookup set'!$S920,'Xlookup set'!$A$1:$R$1200,14,FALSE)),"")</f>
        <v/>
      </c>
      <c r="N920" t="str">
        <f>IFERROR(IF(VLOOKUP('Xlookup set'!$S920,'Xlookup set'!$A$1:$R$1200,15,FALSE)=0,"",VLOOKUP('Xlookup set'!$S920,'Xlookup set'!$A$1:$R$1200,15,FALSE)),"")</f>
        <v/>
      </c>
      <c r="O920" t="str">
        <f>IFERROR(IF(VLOOKUP('Xlookup set'!$S920,'Xlookup set'!$A$1:$R$1200,16,FALSE)=0,"",VLOOKUP('Xlookup set'!$S920,'Xlookup set'!$A$1:$R$1200,16,FALSE)),"")</f>
        <v/>
      </c>
      <c r="P920" t="str">
        <f t="array" aca="1" ref="P920" ca="1">IFERROR(Y2IF(VLOOKUP('Xlookup set'!$S920,'Xlookup set'!$A$1:$R$1200,17,FALSE)=0,"",VLOOKUP('Xlookup set'!$S920,'Xlookup set'!$A$1:$R$1200,17,FALSE)),"")</f>
        <v/>
      </c>
      <c r="Q920" t="str">
        <f>IFERROR(IF(VLOOKUP('Xlookup set'!$S920,'Xlookup set'!$A$1:$R$1200,18,FALSE)=0,"",VLOOKUP('Xlookup set'!$S920,'Xlookup set'!$A$1:$R$1200,18,FALSE)),"")</f>
        <v/>
      </c>
    </row>
    <row r="921" spans="1:17">
      <c r="A921" t="str">
        <f>IFERROR(VLOOKUP('Xlookup set'!$S921,'Xlookup set'!$A$1:$R$1200,2,FALSE),"")</f>
        <v/>
      </c>
      <c r="B921" t="str">
        <f>IF(I921&lt;&gt;"",ドッグキャリー!$I$2,"")</f>
        <v/>
      </c>
      <c r="C921" t="str">
        <f t="shared" si="30"/>
        <v/>
      </c>
      <c r="D921" t="str">
        <f t="shared" si="31"/>
        <v/>
      </c>
      <c r="E921" t="str">
        <f>IFERROR(IF(VLOOKUP('Xlookup set'!$S921,'Xlookup set'!$A$1:$R$1200,6,FALSE)=0,"",VLOOKUP('Xlookup set'!$S921,'Xlookup set'!$A$1:$R$1200,6,FALSE)),"")</f>
        <v/>
      </c>
      <c r="F921" t="str">
        <f t="array" aca="1" ref="F921" ca="1">IFERROR(F(VLOOKUP('Xlookup set'!$S921,'Xlookup set'!$A$1:$R$1200,7,FALSE)=0,"",VLOOKUP('Xlookup set'!$S921,'Xlookup set'!$A$1:$R$1200,7,FALSE)),"")</f>
        <v/>
      </c>
      <c r="G921" t="str">
        <f>IFERROR(IF(VLOOKUP('Xlookup set'!$S921,'Xlookup set'!$A$1:$R$1200,8,FALSE)=0,"",VLOOKUP('Xlookup set'!$S921,'Xlookup set'!$A$1:$R$1200,8,FALSE)),"")</f>
        <v/>
      </c>
      <c r="H921" s="89" t="str">
        <f>IFERROR(IF(VLOOKUP('Xlookup set'!$S921,'Xlookup set'!$A$1:$R$1200,9,FALSE)=0,"",VLOOKUP('Xlookup set'!$S921,'Xlookup set'!$A$1:$R$1200,9,FALSE)),"")</f>
        <v/>
      </c>
      <c r="I921" t="str">
        <f>IFERROR(IF(VLOOKUP('Xlookup set'!$S921,'Xlookup set'!$A$1:$R$1200,10,FALSE)=0,"",VLOOKUP('Xlookup set'!$S921,'Xlookup set'!$A$1:$R$1200,10,FALSE)),"")</f>
        <v/>
      </c>
      <c r="J921" t="str">
        <f>IFERROR(IF(VLOOKUP('Xlookup set'!$S921,'Xlookup set'!$A$1:$R$1200,11,FALSE)=0,"",VLOOKUP('Xlookup set'!$S921,'Xlookup set'!$A$1:$R$1200,11,FALSE)),"")</f>
        <v/>
      </c>
      <c r="K921" t="str">
        <f>IFERROR(IF(VLOOKUP('Xlookup set'!$S921,'Xlookup set'!$A$1:$R$1200,12,FALSE)=0,"",VLOOKUP('Xlookup set'!$S921,'Xlookup set'!$A$1:$R$1200,12,FALSE)),"")</f>
        <v/>
      </c>
      <c r="L921" t="str">
        <f>IFERROR(IF(VLOOKUP('Xlookup set'!$S921,'Xlookup set'!$A$1:$R$1200,13,FALSE)=0,"",VLOOKUP('Xlookup set'!$S921,'Xlookup set'!$A$1:$R$1200,13,FALSE)),"")</f>
        <v/>
      </c>
      <c r="M921" t="str">
        <f>IFERROR(IF(VLOOKUP('Xlookup set'!$S921,'Xlookup set'!$A$1:$R$1200,14,FALSE)=0,"",VLOOKUP('Xlookup set'!$S921,'Xlookup set'!$A$1:$R$1200,14,FALSE)),"")</f>
        <v/>
      </c>
      <c r="N921" t="str">
        <f>IFERROR(IF(VLOOKUP('Xlookup set'!$S921,'Xlookup set'!$A$1:$R$1200,15,FALSE)=0,"",VLOOKUP('Xlookup set'!$S921,'Xlookup set'!$A$1:$R$1200,15,FALSE)),"")</f>
        <v/>
      </c>
      <c r="O921" t="str">
        <f>IFERROR(IF(VLOOKUP('Xlookup set'!$S921,'Xlookup set'!$A$1:$R$1200,16,FALSE)=0,"",VLOOKUP('Xlookup set'!$S921,'Xlookup set'!$A$1:$R$1200,16,FALSE)),"")</f>
        <v/>
      </c>
      <c r="P921" t="str">
        <f t="array" aca="1" ref="P921" ca="1">IFERROR(Y2IF(VLOOKUP('Xlookup set'!$S921,'Xlookup set'!$A$1:$R$1200,17,FALSE)=0,"",VLOOKUP('Xlookup set'!$S921,'Xlookup set'!$A$1:$R$1200,17,FALSE)),"")</f>
        <v/>
      </c>
      <c r="Q921" t="str">
        <f>IFERROR(IF(VLOOKUP('Xlookup set'!$S921,'Xlookup set'!$A$1:$R$1200,18,FALSE)=0,"",VLOOKUP('Xlookup set'!$S921,'Xlookup set'!$A$1:$R$1200,18,FALSE)),"")</f>
        <v/>
      </c>
    </row>
    <row r="922" spans="1:17">
      <c r="A922" t="str">
        <f>IFERROR(VLOOKUP('Xlookup set'!$S922,'Xlookup set'!$A$1:$R$1200,2,FALSE),"")</f>
        <v/>
      </c>
      <c r="B922" t="str">
        <f>IF(I922&lt;&gt;"",ドッグキャリー!$I$2,"")</f>
        <v/>
      </c>
      <c r="C922" t="str">
        <f t="shared" si="30"/>
        <v/>
      </c>
      <c r="D922" t="str">
        <f t="shared" si="31"/>
        <v/>
      </c>
      <c r="E922" t="str">
        <f>IFERROR(IF(VLOOKUP('Xlookup set'!$S922,'Xlookup set'!$A$1:$R$1200,6,FALSE)=0,"",VLOOKUP('Xlookup set'!$S922,'Xlookup set'!$A$1:$R$1200,6,FALSE)),"")</f>
        <v/>
      </c>
      <c r="F922" t="str">
        <f t="array" aca="1" ref="F922" ca="1">IFERROR(F(VLOOKUP('Xlookup set'!$S922,'Xlookup set'!$A$1:$R$1200,7,FALSE)=0,"",VLOOKUP('Xlookup set'!$S922,'Xlookup set'!$A$1:$R$1200,7,FALSE)),"")</f>
        <v/>
      </c>
      <c r="G922" t="str">
        <f>IFERROR(IF(VLOOKUP('Xlookup set'!$S922,'Xlookup set'!$A$1:$R$1200,8,FALSE)=0,"",VLOOKUP('Xlookup set'!$S922,'Xlookup set'!$A$1:$R$1200,8,FALSE)),"")</f>
        <v/>
      </c>
      <c r="H922" s="89" t="str">
        <f>IFERROR(IF(VLOOKUP('Xlookup set'!$S922,'Xlookup set'!$A$1:$R$1200,9,FALSE)=0,"",VLOOKUP('Xlookup set'!$S922,'Xlookup set'!$A$1:$R$1200,9,FALSE)),"")</f>
        <v/>
      </c>
      <c r="I922" t="str">
        <f>IFERROR(IF(VLOOKUP('Xlookup set'!$S922,'Xlookup set'!$A$1:$R$1200,10,FALSE)=0,"",VLOOKUP('Xlookup set'!$S922,'Xlookup set'!$A$1:$R$1200,10,FALSE)),"")</f>
        <v/>
      </c>
      <c r="J922" t="str">
        <f>IFERROR(IF(VLOOKUP('Xlookup set'!$S922,'Xlookup set'!$A$1:$R$1200,11,FALSE)=0,"",VLOOKUP('Xlookup set'!$S922,'Xlookup set'!$A$1:$R$1200,11,FALSE)),"")</f>
        <v/>
      </c>
      <c r="K922" t="str">
        <f>IFERROR(IF(VLOOKUP('Xlookup set'!$S922,'Xlookup set'!$A$1:$R$1200,12,FALSE)=0,"",VLOOKUP('Xlookup set'!$S922,'Xlookup set'!$A$1:$R$1200,12,FALSE)),"")</f>
        <v/>
      </c>
      <c r="L922" t="str">
        <f>IFERROR(IF(VLOOKUP('Xlookup set'!$S922,'Xlookup set'!$A$1:$R$1200,13,FALSE)=0,"",VLOOKUP('Xlookup set'!$S922,'Xlookup set'!$A$1:$R$1200,13,FALSE)),"")</f>
        <v/>
      </c>
      <c r="M922" t="str">
        <f>IFERROR(IF(VLOOKUP('Xlookup set'!$S922,'Xlookup set'!$A$1:$R$1200,14,FALSE)=0,"",VLOOKUP('Xlookup set'!$S922,'Xlookup set'!$A$1:$R$1200,14,FALSE)),"")</f>
        <v/>
      </c>
      <c r="N922" t="str">
        <f>IFERROR(IF(VLOOKUP('Xlookup set'!$S922,'Xlookup set'!$A$1:$R$1200,15,FALSE)=0,"",VLOOKUP('Xlookup set'!$S922,'Xlookup set'!$A$1:$R$1200,15,FALSE)),"")</f>
        <v/>
      </c>
      <c r="O922" t="str">
        <f>IFERROR(IF(VLOOKUP('Xlookup set'!$S922,'Xlookup set'!$A$1:$R$1200,16,FALSE)=0,"",VLOOKUP('Xlookup set'!$S922,'Xlookup set'!$A$1:$R$1200,16,FALSE)),"")</f>
        <v/>
      </c>
      <c r="P922" t="str">
        <f t="array" aca="1" ref="P922" ca="1">IFERROR(Y2IF(VLOOKUP('Xlookup set'!$S922,'Xlookup set'!$A$1:$R$1200,17,FALSE)=0,"",VLOOKUP('Xlookup set'!$S922,'Xlookup set'!$A$1:$R$1200,17,FALSE)),"")</f>
        <v/>
      </c>
      <c r="Q922" t="str">
        <f>IFERROR(IF(VLOOKUP('Xlookup set'!$S922,'Xlookup set'!$A$1:$R$1200,18,FALSE)=0,"",VLOOKUP('Xlookup set'!$S922,'Xlookup set'!$A$1:$R$1200,18,FALSE)),"")</f>
        <v/>
      </c>
    </row>
    <row r="923" spans="1:17">
      <c r="A923" t="str">
        <f>IFERROR(VLOOKUP('Xlookup set'!$S923,'Xlookup set'!$A$1:$R$1200,2,FALSE),"")</f>
        <v/>
      </c>
      <c r="B923" t="str">
        <f>IF(I923&lt;&gt;"",ドッグキャリー!$I$2,"")</f>
        <v/>
      </c>
      <c r="C923" t="str">
        <f t="shared" si="30"/>
        <v/>
      </c>
      <c r="D923" t="str">
        <f t="shared" si="31"/>
        <v/>
      </c>
      <c r="E923" t="str">
        <f>IFERROR(IF(VLOOKUP('Xlookup set'!$S923,'Xlookup set'!$A$1:$R$1200,6,FALSE)=0,"",VLOOKUP('Xlookup set'!$S923,'Xlookup set'!$A$1:$R$1200,6,FALSE)),"")</f>
        <v/>
      </c>
      <c r="F923" t="str">
        <f t="array" aca="1" ref="F923" ca="1">IFERROR(F(VLOOKUP('Xlookup set'!$S923,'Xlookup set'!$A$1:$R$1200,7,FALSE)=0,"",VLOOKUP('Xlookup set'!$S923,'Xlookup set'!$A$1:$R$1200,7,FALSE)),"")</f>
        <v/>
      </c>
      <c r="G923" t="str">
        <f>IFERROR(IF(VLOOKUP('Xlookup set'!$S923,'Xlookup set'!$A$1:$R$1200,8,FALSE)=0,"",VLOOKUP('Xlookup set'!$S923,'Xlookup set'!$A$1:$R$1200,8,FALSE)),"")</f>
        <v/>
      </c>
      <c r="H923" s="89" t="str">
        <f>IFERROR(IF(VLOOKUP('Xlookup set'!$S923,'Xlookup set'!$A$1:$R$1200,9,FALSE)=0,"",VLOOKUP('Xlookup set'!$S923,'Xlookup set'!$A$1:$R$1200,9,FALSE)),"")</f>
        <v/>
      </c>
      <c r="I923" t="str">
        <f>IFERROR(IF(VLOOKUP('Xlookup set'!$S923,'Xlookup set'!$A$1:$R$1200,10,FALSE)=0,"",VLOOKUP('Xlookup set'!$S923,'Xlookup set'!$A$1:$R$1200,10,FALSE)),"")</f>
        <v/>
      </c>
      <c r="J923" t="str">
        <f>IFERROR(IF(VLOOKUP('Xlookup set'!$S923,'Xlookup set'!$A$1:$R$1200,11,FALSE)=0,"",VLOOKUP('Xlookup set'!$S923,'Xlookup set'!$A$1:$R$1200,11,FALSE)),"")</f>
        <v/>
      </c>
      <c r="K923" t="str">
        <f>IFERROR(IF(VLOOKUP('Xlookup set'!$S923,'Xlookup set'!$A$1:$R$1200,12,FALSE)=0,"",VLOOKUP('Xlookup set'!$S923,'Xlookup set'!$A$1:$R$1200,12,FALSE)),"")</f>
        <v/>
      </c>
      <c r="L923" t="str">
        <f>IFERROR(IF(VLOOKUP('Xlookup set'!$S923,'Xlookup set'!$A$1:$R$1200,13,FALSE)=0,"",VLOOKUP('Xlookup set'!$S923,'Xlookup set'!$A$1:$R$1200,13,FALSE)),"")</f>
        <v/>
      </c>
      <c r="M923" t="str">
        <f>IFERROR(IF(VLOOKUP('Xlookup set'!$S923,'Xlookup set'!$A$1:$R$1200,14,FALSE)=0,"",VLOOKUP('Xlookup set'!$S923,'Xlookup set'!$A$1:$R$1200,14,FALSE)),"")</f>
        <v/>
      </c>
      <c r="N923" t="str">
        <f>IFERROR(IF(VLOOKUP('Xlookup set'!$S923,'Xlookup set'!$A$1:$R$1200,15,FALSE)=0,"",VLOOKUP('Xlookup set'!$S923,'Xlookup set'!$A$1:$R$1200,15,FALSE)),"")</f>
        <v/>
      </c>
      <c r="O923" t="str">
        <f>IFERROR(IF(VLOOKUP('Xlookup set'!$S923,'Xlookup set'!$A$1:$R$1200,16,FALSE)=0,"",VLOOKUP('Xlookup set'!$S923,'Xlookup set'!$A$1:$R$1200,16,FALSE)),"")</f>
        <v/>
      </c>
      <c r="P923" t="str">
        <f t="array" aca="1" ref="P923" ca="1">IFERROR(Y2IF(VLOOKUP('Xlookup set'!$S923,'Xlookup set'!$A$1:$R$1200,17,FALSE)=0,"",VLOOKUP('Xlookup set'!$S923,'Xlookup set'!$A$1:$R$1200,17,FALSE)),"")</f>
        <v/>
      </c>
      <c r="Q923" t="str">
        <f>IFERROR(IF(VLOOKUP('Xlookup set'!$S923,'Xlookup set'!$A$1:$R$1200,18,FALSE)=0,"",VLOOKUP('Xlookup set'!$S923,'Xlookup set'!$A$1:$R$1200,18,FALSE)),"")</f>
        <v/>
      </c>
    </row>
    <row r="924" spans="1:17">
      <c r="A924" t="str">
        <f>IFERROR(VLOOKUP('Xlookup set'!$S924,'Xlookup set'!$A$1:$R$1200,2,FALSE),"")</f>
        <v/>
      </c>
      <c r="B924" t="str">
        <f>IF(I924&lt;&gt;"",ドッグキャリー!$I$2,"")</f>
        <v/>
      </c>
      <c r="C924" t="str">
        <f t="shared" si="30"/>
        <v/>
      </c>
      <c r="D924" t="str">
        <f t="shared" si="31"/>
        <v/>
      </c>
      <c r="E924" t="str">
        <f>IFERROR(IF(VLOOKUP('Xlookup set'!$S924,'Xlookup set'!$A$1:$R$1200,6,FALSE)=0,"",VLOOKUP('Xlookup set'!$S924,'Xlookup set'!$A$1:$R$1200,6,FALSE)),"")</f>
        <v/>
      </c>
      <c r="F924" t="str">
        <f t="array" aca="1" ref="F924" ca="1">IFERROR(F(VLOOKUP('Xlookup set'!$S924,'Xlookup set'!$A$1:$R$1200,7,FALSE)=0,"",VLOOKUP('Xlookup set'!$S924,'Xlookup set'!$A$1:$R$1200,7,FALSE)),"")</f>
        <v/>
      </c>
      <c r="G924" t="str">
        <f>IFERROR(IF(VLOOKUP('Xlookup set'!$S924,'Xlookup set'!$A$1:$R$1200,8,FALSE)=0,"",VLOOKUP('Xlookup set'!$S924,'Xlookup set'!$A$1:$R$1200,8,FALSE)),"")</f>
        <v/>
      </c>
      <c r="H924" s="89" t="str">
        <f>IFERROR(IF(VLOOKUP('Xlookup set'!$S924,'Xlookup set'!$A$1:$R$1200,9,FALSE)=0,"",VLOOKUP('Xlookup set'!$S924,'Xlookup set'!$A$1:$R$1200,9,FALSE)),"")</f>
        <v/>
      </c>
      <c r="I924" t="str">
        <f>IFERROR(IF(VLOOKUP('Xlookup set'!$S924,'Xlookup set'!$A$1:$R$1200,10,FALSE)=0,"",VLOOKUP('Xlookup set'!$S924,'Xlookup set'!$A$1:$R$1200,10,FALSE)),"")</f>
        <v/>
      </c>
      <c r="J924" t="str">
        <f>IFERROR(IF(VLOOKUP('Xlookup set'!$S924,'Xlookup set'!$A$1:$R$1200,11,FALSE)=0,"",VLOOKUP('Xlookup set'!$S924,'Xlookup set'!$A$1:$R$1200,11,FALSE)),"")</f>
        <v/>
      </c>
      <c r="K924" t="str">
        <f>IFERROR(IF(VLOOKUP('Xlookup set'!$S924,'Xlookup set'!$A$1:$R$1200,12,FALSE)=0,"",VLOOKUP('Xlookup set'!$S924,'Xlookup set'!$A$1:$R$1200,12,FALSE)),"")</f>
        <v/>
      </c>
      <c r="L924" t="str">
        <f>IFERROR(IF(VLOOKUP('Xlookup set'!$S924,'Xlookup set'!$A$1:$R$1200,13,FALSE)=0,"",VLOOKUP('Xlookup set'!$S924,'Xlookup set'!$A$1:$R$1200,13,FALSE)),"")</f>
        <v/>
      </c>
      <c r="M924" t="str">
        <f>IFERROR(IF(VLOOKUP('Xlookup set'!$S924,'Xlookup set'!$A$1:$R$1200,14,FALSE)=0,"",VLOOKUP('Xlookup set'!$S924,'Xlookup set'!$A$1:$R$1200,14,FALSE)),"")</f>
        <v/>
      </c>
      <c r="N924" t="str">
        <f>IFERROR(IF(VLOOKUP('Xlookup set'!$S924,'Xlookup set'!$A$1:$R$1200,15,FALSE)=0,"",VLOOKUP('Xlookup set'!$S924,'Xlookup set'!$A$1:$R$1200,15,FALSE)),"")</f>
        <v/>
      </c>
      <c r="O924" t="str">
        <f>IFERROR(IF(VLOOKUP('Xlookup set'!$S924,'Xlookup set'!$A$1:$R$1200,16,FALSE)=0,"",VLOOKUP('Xlookup set'!$S924,'Xlookup set'!$A$1:$R$1200,16,FALSE)),"")</f>
        <v/>
      </c>
      <c r="P924" t="str">
        <f t="array" aca="1" ref="P924" ca="1">IFERROR(Y2IF(VLOOKUP('Xlookup set'!$S924,'Xlookup set'!$A$1:$R$1200,17,FALSE)=0,"",VLOOKUP('Xlookup set'!$S924,'Xlookup set'!$A$1:$R$1200,17,FALSE)),"")</f>
        <v/>
      </c>
      <c r="Q924" t="str">
        <f>IFERROR(IF(VLOOKUP('Xlookup set'!$S924,'Xlookup set'!$A$1:$R$1200,18,FALSE)=0,"",VLOOKUP('Xlookup set'!$S924,'Xlookup set'!$A$1:$R$1200,18,FALSE)),"")</f>
        <v/>
      </c>
    </row>
    <row r="925" spans="1:17">
      <c r="A925" t="str">
        <f>IFERROR(VLOOKUP('Xlookup set'!$S925,'Xlookup set'!$A$1:$R$1200,2,FALSE),"")</f>
        <v/>
      </c>
      <c r="B925" t="str">
        <f>IF(I925&lt;&gt;"",ドッグキャリー!$I$2,"")</f>
        <v/>
      </c>
      <c r="C925" t="str">
        <f t="shared" si="30"/>
        <v/>
      </c>
      <c r="D925" t="str">
        <f t="shared" si="31"/>
        <v/>
      </c>
      <c r="E925" t="str">
        <f>IFERROR(IF(VLOOKUP('Xlookup set'!$S925,'Xlookup set'!$A$1:$R$1200,6,FALSE)=0,"",VLOOKUP('Xlookup set'!$S925,'Xlookup set'!$A$1:$R$1200,6,FALSE)),"")</f>
        <v/>
      </c>
      <c r="F925" t="str">
        <f t="array" aca="1" ref="F925" ca="1">IFERROR(F(VLOOKUP('Xlookup set'!$S925,'Xlookup set'!$A$1:$R$1200,7,FALSE)=0,"",VLOOKUP('Xlookup set'!$S925,'Xlookup set'!$A$1:$R$1200,7,FALSE)),"")</f>
        <v/>
      </c>
      <c r="G925" t="str">
        <f>IFERROR(IF(VLOOKUP('Xlookup set'!$S925,'Xlookup set'!$A$1:$R$1200,8,FALSE)=0,"",VLOOKUP('Xlookup set'!$S925,'Xlookup set'!$A$1:$R$1200,8,FALSE)),"")</f>
        <v/>
      </c>
      <c r="H925" s="89" t="str">
        <f>IFERROR(IF(VLOOKUP('Xlookup set'!$S925,'Xlookup set'!$A$1:$R$1200,9,FALSE)=0,"",VLOOKUP('Xlookup set'!$S925,'Xlookup set'!$A$1:$R$1200,9,FALSE)),"")</f>
        <v/>
      </c>
      <c r="I925" t="str">
        <f>IFERROR(IF(VLOOKUP('Xlookup set'!$S925,'Xlookup set'!$A$1:$R$1200,10,FALSE)=0,"",VLOOKUP('Xlookup set'!$S925,'Xlookup set'!$A$1:$R$1200,10,FALSE)),"")</f>
        <v/>
      </c>
      <c r="J925" t="str">
        <f>IFERROR(IF(VLOOKUP('Xlookup set'!$S925,'Xlookup set'!$A$1:$R$1200,11,FALSE)=0,"",VLOOKUP('Xlookup set'!$S925,'Xlookup set'!$A$1:$R$1200,11,FALSE)),"")</f>
        <v/>
      </c>
      <c r="K925" t="str">
        <f>IFERROR(IF(VLOOKUP('Xlookup set'!$S925,'Xlookup set'!$A$1:$R$1200,12,FALSE)=0,"",VLOOKUP('Xlookup set'!$S925,'Xlookup set'!$A$1:$R$1200,12,FALSE)),"")</f>
        <v/>
      </c>
      <c r="L925" t="str">
        <f>IFERROR(IF(VLOOKUP('Xlookup set'!$S925,'Xlookup set'!$A$1:$R$1200,13,FALSE)=0,"",VLOOKUP('Xlookup set'!$S925,'Xlookup set'!$A$1:$R$1200,13,FALSE)),"")</f>
        <v/>
      </c>
      <c r="M925" t="str">
        <f>IFERROR(IF(VLOOKUP('Xlookup set'!$S925,'Xlookup set'!$A$1:$R$1200,14,FALSE)=0,"",VLOOKUP('Xlookup set'!$S925,'Xlookup set'!$A$1:$R$1200,14,FALSE)),"")</f>
        <v/>
      </c>
      <c r="N925" t="str">
        <f>IFERROR(IF(VLOOKUP('Xlookup set'!$S925,'Xlookup set'!$A$1:$R$1200,15,FALSE)=0,"",VLOOKUP('Xlookup set'!$S925,'Xlookup set'!$A$1:$R$1200,15,FALSE)),"")</f>
        <v/>
      </c>
      <c r="O925" t="str">
        <f>IFERROR(IF(VLOOKUP('Xlookup set'!$S925,'Xlookup set'!$A$1:$R$1200,16,FALSE)=0,"",VLOOKUP('Xlookup set'!$S925,'Xlookup set'!$A$1:$R$1200,16,FALSE)),"")</f>
        <v/>
      </c>
      <c r="P925" t="str">
        <f t="array" aca="1" ref="P925" ca="1">IFERROR(Y2IF(VLOOKUP('Xlookup set'!$S925,'Xlookup set'!$A$1:$R$1200,17,FALSE)=0,"",VLOOKUP('Xlookup set'!$S925,'Xlookup set'!$A$1:$R$1200,17,FALSE)),"")</f>
        <v/>
      </c>
      <c r="Q925" t="str">
        <f>IFERROR(IF(VLOOKUP('Xlookup set'!$S925,'Xlookup set'!$A$1:$R$1200,18,FALSE)=0,"",VLOOKUP('Xlookup set'!$S925,'Xlookup set'!$A$1:$R$1200,18,FALSE)),"")</f>
        <v/>
      </c>
    </row>
    <row r="926" spans="1:17">
      <c r="A926" t="str">
        <f>IFERROR(VLOOKUP('Xlookup set'!$S926,'Xlookup set'!$A$1:$R$1200,2,FALSE),"")</f>
        <v/>
      </c>
      <c r="B926" t="str">
        <f>IF(I926&lt;&gt;"",ドッグキャリー!$I$2,"")</f>
        <v/>
      </c>
      <c r="C926" t="str">
        <f t="shared" si="30"/>
        <v/>
      </c>
      <c r="D926" t="str">
        <f t="shared" si="31"/>
        <v/>
      </c>
      <c r="E926" t="str">
        <f>IFERROR(IF(VLOOKUP('Xlookup set'!$S926,'Xlookup set'!$A$1:$R$1200,6,FALSE)=0,"",VLOOKUP('Xlookup set'!$S926,'Xlookup set'!$A$1:$R$1200,6,FALSE)),"")</f>
        <v/>
      </c>
      <c r="F926" t="str">
        <f t="array" aca="1" ref="F926" ca="1">IFERROR(F(VLOOKUP('Xlookup set'!$S926,'Xlookup set'!$A$1:$R$1200,7,FALSE)=0,"",VLOOKUP('Xlookup set'!$S926,'Xlookup set'!$A$1:$R$1200,7,FALSE)),"")</f>
        <v/>
      </c>
      <c r="G926" t="str">
        <f>IFERROR(IF(VLOOKUP('Xlookup set'!$S926,'Xlookup set'!$A$1:$R$1200,8,FALSE)=0,"",VLOOKUP('Xlookup set'!$S926,'Xlookup set'!$A$1:$R$1200,8,FALSE)),"")</f>
        <v/>
      </c>
      <c r="H926" s="89" t="str">
        <f>IFERROR(IF(VLOOKUP('Xlookup set'!$S926,'Xlookup set'!$A$1:$R$1200,9,FALSE)=0,"",VLOOKUP('Xlookup set'!$S926,'Xlookup set'!$A$1:$R$1200,9,FALSE)),"")</f>
        <v/>
      </c>
      <c r="I926" t="str">
        <f>IFERROR(IF(VLOOKUP('Xlookup set'!$S926,'Xlookup set'!$A$1:$R$1200,10,FALSE)=0,"",VLOOKUP('Xlookup set'!$S926,'Xlookup set'!$A$1:$R$1200,10,FALSE)),"")</f>
        <v/>
      </c>
      <c r="J926" t="str">
        <f>IFERROR(IF(VLOOKUP('Xlookup set'!$S926,'Xlookup set'!$A$1:$R$1200,11,FALSE)=0,"",VLOOKUP('Xlookup set'!$S926,'Xlookup set'!$A$1:$R$1200,11,FALSE)),"")</f>
        <v/>
      </c>
      <c r="K926" t="str">
        <f>IFERROR(IF(VLOOKUP('Xlookup set'!$S926,'Xlookup set'!$A$1:$R$1200,12,FALSE)=0,"",VLOOKUP('Xlookup set'!$S926,'Xlookup set'!$A$1:$R$1200,12,FALSE)),"")</f>
        <v/>
      </c>
      <c r="L926" t="str">
        <f>IFERROR(IF(VLOOKUP('Xlookup set'!$S926,'Xlookup set'!$A$1:$R$1200,13,FALSE)=0,"",VLOOKUP('Xlookup set'!$S926,'Xlookup set'!$A$1:$R$1200,13,FALSE)),"")</f>
        <v/>
      </c>
      <c r="M926" t="str">
        <f>IFERROR(IF(VLOOKUP('Xlookup set'!$S926,'Xlookup set'!$A$1:$R$1200,14,FALSE)=0,"",VLOOKUP('Xlookup set'!$S926,'Xlookup set'!$A$1:$R$1200,14,FALSE)),"")</f>
        <v/>
      </c>
      <c r="N926" t="str">
        <f>IFERROR(IF(VLOOKUP('Xlookup set'!$S926,'Xlookup set'!$A$1:$R$1200,15,FALSE)=0,"",VLOOKUP('Xlookup set'!$S926,'Xlookup set'!$A$1:$R$1200,15,FALSE)),"")</f>
        <v/>
      </c>
      <c r="O926" t="str">
        <f>IFERROR(IF(VLOOKUP('Xlookup set'!$S926,'Xlookup set'!$A$1:$R$1200,16,FALSE)=0,"",VLOOKUP('Xlookup set'!$S926,'Xlookup set'!$A$1:$R$1200,16,FALSE)),"")</f>
        <v/>
      </c>
      <c r="P926" t="str">
        <f t="array" aca="1" ref="P926" ca="1">IFERROR(Y2IF(VLOOKUP('Xlookup set'!$S926,'Xlookup set'!$A$1:$R$1200,17,FALSE)=0,"",VLOOKUP('Xlookup set'!$S926,'Xlookup set'!$A$1:$R$1200,17,FALSE)),"")</f>
        <v/>
      </c>
      <c r="Q926" t="str">
        <f>IFERROR(IF(VLOOKUP('Xlookup set'!$S926,'Xlookup set'!$A$1:$R$1200,18,FALSE)=0,"",VLOOKUP('Xlookup set'!$S926,'Xlookup set'!$A$1:$R$1200,18,FALSE)),"")</f>
        <v/>
      </c>
    </row>
    <row r="927" spans="1:17">
      <c r="A927" t="str">
        <f>IFERROR(VLOOKUP('Xlookup set'!$S927,'Xlookup set'!$A$1:$R$1200,2,FALSE),"")</f>
        <v/>
      </c>
      <c r="B927" t="str">
        <f>IF(I927&lt;&gt;"",ドッグキャリー!$I$2,"")</f>
        <v/>
      </c>
      <c r="C927" t="str">
        <f t="shared" si="30"/>
        <v/>
      </c>
      <c r="D927" t="str">
        <f t="shared" si="31"/>
        <v/>
      </c>
      <c r="E927" t="str">
        <f>IFERROR(IF(VLOOKUP('Xlookup set'!$S927,'Xlookup set'!$A$1:$R$1200,6,FALSE)=0,"",VLOOKUP('Xlookup set'!$S927,'Xlookup set'!$A$1:$R$1200,6,FALSE)),"")</f>
        <v/>
      </c>
      <c r="F927" t="str">
        <f t="array" aca="1" ref="F927" ca="1">IFERROR(F(VLOOKUP('Xlookup set'!$S927,'Xlookup set'!$A$1:$R$1200,7,FALSE)=0,"",VLOOKUP('Xlookup set'!$S927,'Xlookup set'!$A$1:$R$1200,7,FALSE)),"")</f>
        <v/>
      </c>
      <c r="G927" t="str">
        <f>IFERROR(IF(VLOOKUP('Xlookup set'!$S927,'Xlookup set'!$A$1:$R$1200,8,FALSE)=0,"",VLOOKUP('Xlookup set'!$S927,'Xlookup set'!$A$1:$R$1200,8,FALSE)),"")</f>
        <v/>
      </c>
      <c r="H927" s="89" t="str">
        <f>IFERROR(IF(VLOOKUP('Xlookup set'!$S927,'Xlookup set'!$A$1:$R$1200,9,FALSE)=0,"",VLOOKUP('Xlookup set'!$S927,'Xlookup set'!$A$1:$R$1200,9,FALSE)),"")</f>
        <v/>
      </c>
      <c r="I927" t="str">
        <f>IFERROR(IF(VLOOKUP('Xlookup set'!$S927,'Xlookup set'!$A$1:$R$1200,10,FALSE)=0,"",VLOOKUP('Xlookup set'!$S927,'Xlookup set'!$A$1:$R$1200,10,FALSE)),"")</f>
        <v/>
      </c>
      <c r="J927" t="str">
        <f>IFERROR(IF(VLOOKUP('Xlookup set'!$S927,'Xlookup set'!$A$1:$R$1200,11,FALSE)=0,"",VLOOKUP('Xlookup set'!$S927,'Xlookup set'!$A$1:$R$1200,11,FALSE)),"")</f>
        <v/>
      </c>
      <c r="K927" t="str">
        <f>IFERROR(IF(VLOOKUP('Xlookup set'!$S927,'Xlookup set'!$A$1:$R$1200,12,FALSE)=0,"",VLOOKUP('Xlookup set'!$S927,'Xlookup set'!$A$1:$R$1200,12,FALSE)),"")</f>
        <v/>
      </c>
      <c r="L927" t="str">
        <f>IFERROR(IF(VLOOKUP('Xlookup set'!$S927,'Xlookup set'!$A$1:$R$1200,13,FALSE)=0,"",VLOOKUP('Xlookup set'!$S927,'Xlookup set'!$A$1:$R$1200,13,FALSE)),"")</f>
        <v/>
      </c>
      <c r="M927" t="str">
        <f>IFERROR(IF(VLOOKUP('Xlookup set'!$S927,'Xlookup set'!$A$1:$R$1200,14,FALSE)=0,"",VLOOKUP('Xlookup set'!$S927,'Xlookup set'!$A$1:$R$1200,14,FALSE)),"")</f>
        <v/>
      </c>
      <c r="N927" t="str">
        <f>IFERROR(IF(VLOOKUP('Xlookup set'!$S927,'Xlookup set'!$A$1:$R$1200,15,FALSE)=0,"",VLOOKUP('Xlookup set'!$S927,'Xlookup set'!$A$1:$R$1200,15,FALSE)),"")</f>
        <v/>
      </c>
      <c r="O927" t="str">
        <f>IFERROR(IF(VLOOKUP('Xlookup set'!$S927,'Xlookup set'!$A$1:$R$1200,16,FALSE)=0,"",VLOOKUP('Xlookup set'!$S927,'Xlookup set'!$A$1:$R$1200,16,FALSE)),"")</f>
        <v/>
      </c>
      <c r="P927" t="str">
        <f t="array" aca="1" ref="P927" ca="1">IFERROR(Y2IF(VLOOKUP('Xlookup set'!$S927,'Xlookup set'!$A$1:$R$1200,17,FALSE)=0,"",VLOOKUP('Xlookup set'!$S927,'Xlookup set'!$A$1:$R$1200,17,FALSE)),"")</f>
        <v/>
      </c>
      <c r="Q927" t="str">
        <f>IFERROR(IF(VLOOKUP('Xlookup set'!$S927,'Xlookup set'!$A$1:$R$1200,18,FALSE)=0,"",VLOOKUP('Xlookup set'!$S927,'Xlookup set'!$A$1:$R$1200,18,FALSE)),"")</f>
        <v/>
      </c>
    </row>
    <row r="928" spans="1:17">
      <c r="A928" t="str">
        <f>IFERROR(VLOOKUP('Xlookup set'!$S928,'Xlookup set'!$A$1:$R$1200,2,FALSE),"")</f>
        <v/>
      </c>
      <c r="B928" t="str">
        <f>IF(I928&lt;&gt;"",ドッグキャリー!$I$2,"")</f>
        <v/>
      </c>
      <c r="C928" t="str">
        <f t="shared" si="30"/>
        <v/>
      </c>
      <c r="D928" t="str">
        <f t="shared" si="31"/>
        <v/>
      </c>
      <c r="E928" t="str">
        <f>IFERROR(IF(VLOOKUP('Xlookup set'!$S928,'Xlookup set'!$A$1:$R$1200,6,FALSE)=0,"",VLOOKUP('Xlookup set'!$S928,'Xlookup set'!$A$1:$R$1200,6,FALSE)),"")</f>
        <v/>
      </c>
      <c r="F928" t="str">
        <f t="array" aca="1" ref="F928" ca="1">IFERROR(F(VLOOKUP('Xlookup set'!$S928,'Xlookup set'!$A$1:$R$1200,7,FALSE)=0,"",VLOOKUP('Xlookup set'!$S928,'Xlookup set'!$A$1:$R$1200,7,FALSE)),"")</f>
        <v/>
      </c>
      <c r="G928" t="str">
        <f>IFERROR(IF(VLOOKUP('Xlookup set'!$S928,'Xlookup set'!$A$1:$R$1200,8,FALSE)=0,"",VLOOKUP('Xlookup set'!$S928,'Xlookup set'!$A$1:$R$1200,8,FALSE)),"")</f>
        <v/>
      </c>
      <c r="H928" s="89" t="str">
        <f>IFERROR(IF(VLOOKUP('Xlookup set'!$S928,'Xlookup set'!$A$1:$R$1200,9,FALSE)=0,"",VLOOKUP('Xlookup set'!$S928,'Xlookup set'!$A$1:$R$1200,9,FALSE)),"")</f>
        <v/>
      </c>
      <c r="I928" t="str">
        <f>IFERROR(IF(VLOOKUP('Xlookup set'!$S928,'Xlookup set'!$A$1:$R$1200,10,FALSE)=0,"",VLOOKUP('Xlookup set'!$S928,'Xlookup set'!$A$1:$R$1200,10,FALSE)),"")</f>
        <v/>
      </c>
      <c r="J928" t="str">
        <f>IFERROR(IF(VLOOKUP('Xlookup set'!$S928,'Xlookup set'!$A$1:$R$1200,11,FALSE)=0,"",VLOOKUP('Xlookup set'!$S928,'Xlookup set'!$A$1:$R$1200,11,FALSE)),"")</f>
        <v/>
      </c>
      <c r="K928" t="str">
        <f>IFERROR(IF(VLOOKUP('Xlookup set'!$S928,'Xlookup set'!$A$1:$R$1200,12,FALSE)=0,"",VLOOKUP('Xlookup set'!$S928,'Xlookup set'!$A$1:$R$1200,12,FALSE)),"")</f>
        <v/>
      </c>
      <c r="L928" t="str">
        <f>IFERROR(IF(VLOOKUP('Xlookup set'!$S928,'Xlookup set'!$A$1:$R$1200,13,FALSE)=0,"",VLOOKUP('Xlookup set'!$S928,'Xlookup set'!$A$1:$R$1200,13,FALSE)),"")</f>
        <v/>
      </c>
      <c r="M928" t="str">
        <f>IFERROR(IF(VLOOKUP('Xlookup set'!$S928,'Xlookup set'!$A$1:$R$1200,14,FALSE)=0,"",VLOOKUP('Xlookup set'!$S928,'Xlookup set'!$A$1:$R$1200,14,FALSE)),"")</f>
        <v/>
      </c>
      <c r="N928" t="str">
        <f>IFERROR(IF(VLOOKUP('Xlookup set'!$S928,'Xlookup set'!$A$1:$R$1200,15,FALSE)=0,"",VLOOKUP('Xlookup set'!$S928,'Xlookup set'!$A$1:$R$1200,15,FALSE)),"")</f>
        <v/>
      </c>
      <c r="O928" t="str">
        <f>IFERROR(IF(VLOOKUP('Xlookup set'!$S928,'Xlookup set'!$A$1:$R$1200,16,FALSE)=0,"",VLOOKUP('Xlookup set'!$S928,'Xlookup set'!$A$1:$R$1200,16,FALSE)),"")</f>
        <v/>
      </c>
      <c r="P928" t="str">
        <f t="array" aca="1" ref="P928" ca="1">IFERROR(Y2IF(VLOOKUP('Xlookup set'!$S928,'Xlookup set'!$A$1:$R$1200,17,FALSE)=0,"",VLOOKUP('Xlookup set'!$S928,'Xlookup set'!$A$1:$R$1200,17,FALSE)),"")</f>
        <v/>
      </c>
      <c r="Q928" t="str">
        <f>IFERROR(IF(VLOOKUP('Xlookup set'!$S928,'Xlookup set'!$A$1:$R$1200,18,FALSE)=0,"",VLOOKUP('Xlookup set'!$S928,'Xlookup set'!$A$1:$R$1200,18,FALSE)),"")</f>
        <v/>
      </c>
    </row>
    <row r="929" spans="1:17">
      <c r="A929" t="str">
        <f>IFERROR(VLOOKUP('Xlookup set'!$S929,'Xlookup set'!$A$1:$R$1200,2,FALSE),"")</f>
        <v/>
      </c>
      <c r="B929" t="str">
        <f>IF(I929&lt;&gt;"",ドッグキャリー!$I$2,"")</f>
        <v/>
      </c>
      <c r="C929" t="str">
        <f t="shared" si="30"/>
        <v/>
      </c>
      <c r="D929" t="str">
        <f t="shared" si="31"/>
        <v/>
      </c>
      <c r="E929" t="str">
        <f>IFERROR(IF(VLOOKUP('Xlookup set'!$S929,'Xlookup set'!$A$1:$R$1200,6,FALSE)=0,"",VLOOKUP('Xlookup set'!$S929,'Xlookup set'!$A$1:$R$1200,6,FALSE)),"")</f>
        <v/>
      </c>
      <c r="F929" t="str">
        <f t="array" aca="1" ref="F929" ca="1">IFERROR(F(VLOOKUP('Xlookup set'!$S929,'Xlookup set'!$A$1:$R$1200,7,FALSE)=0,"",VLOOKUP('Xlookup set'!$S929,'Xlookup set'!$A$1:$R$1200,7,FALSE)),"")</f>
        <v/>
      </c>
      <c r="G929" t="str">
        <f>IFERROR(IF(VLOOKUP('Xlookup set'!$S929,'Xlookup set'!$A$1:$R$1200,8,FALSE)=0,"",VLOOKUP('Xlookup set'!$S929,'Xlookup set'!$A$1:$R$1200,8,FALSE)),"")</f>
        <v/>
      </c>
      <c r="H929" s="89" t="str">
        <f>IFERROR(IF(VLOOKUP('Xlookup set'!$S929,'Xlookup set'!$A$1:$R$1200,9,FALSE)=0,"",VLOOKUP('Xlookup set'!$S929,'Xlookup set'!$A$1:$R$1200,9,FALSE)),"")</f>
        <v/>
      </c>
      <c r="I929" t="str">
        <f>IFERROR(IF(VLOOKUP('Xlookup set'!$S929,'Xlookup set'!$A$1:$R$1200,10,FALSE)=0,"",VLOOKUP('Xlookup set'!$S929,'Xlookup set'!$A$1:$R$1200,10,FALSE)),"")</f>
        <v/>
      </c>
      <c r="J929" t="str">
        <f>IFERROR(IF(VLOOKUP('Xlookup set'!$S929,'Xlookup set'!$A$1:$R$1200,11,FALSE)=0,"",VLOOKUP('Xlookup set'!$S929,'Xlookup set'!$A$1:$R$1200,11,FALSE)),"")</f>
        <v/>
      </c>
      <c r="K929" t="str">
        <f>IFERROR(IF(VLOOKUP('Xlookup set'!$S929,'Xlookup set'!$A$1:$R$1200,12,FALSE)=0,"",VLOOKUP('Xlookup set'!$S929,'Xlookup set'!$A$1:$R$1200,12,FALSE)),"")</f>
        <v/>
      </c>
      <c r="L929" t="str">
        <f>IFERROR(IF(VLOOKUP('Xlookup set'!$S929,'Xlookup set'!$A$1:$R$1200,13,FALSE)=0,"",VLOOKUP('Xlookup set'!$S929,'Xlookup set'!$A$1:$R$1200,13,FALSE)),"")</f>
        <v/>
      </c>
      <c r="M929" t="str">
        <f>IFERROR(IF(VLOOKUP('Xlookup set'!$S929,'Xlookup set'!$A$1:$R$1200,14,FALSE)=0,"",VLOOKUP('Xlookup set'!$S929,'Xlookup set'!$A$1:$R$1200,14,FALSE)),"")</f>
        <v/>
      </c>
      <c r="N929" t="str">
        <f>IFERROR(IF(VLOOKUP('Xlookup set'!$S929,'Xlookup set'!$A$1:$R$1200,15,FALSE)=0,"",VLOOKUP('Xlookup set'!$S929,'Xlookup set'!$A$1:$R$1200,15,FALSE)),"")</f>
        <v/>
      </c>
      <c r="O929" t="str">
        <f>IFERROR(IF(VLOOKUP('Xlookup set'!$S929,'Xlookup set'!$A$1:$R$1200,16,FALSE)=0,"",VLOOKUP('Xlookup set'!$S929,'Xlookup set'!$A$1:$R$1200,16,FALSE)),"")</f>
        <v/>
      </c>
      <c r="P929" t="str">
        <f t="array" aca="1" ref="P929" ca="1">IFERROR(Y2IF(VLOOKUP('Xlookup set'!$S929,'Xlookup set'!$A$1:$R$1200,17,FALSE)=0,"",VLOOKUP('Xlookup set'!$S929,'Xlookup set'!$A$1:$R$1200,17,FALSE)),"")</f>
        <v/>
      </c>
      <c r="Q929" t="str">
        <f>IFERROR(IF(VLOOKUP('Xlookup set'!$S929,'Xlookup set'!$A$1:$R$1200,18,FALSE)=0,"",VLOOKUP('Xlookup set'!$S929,'Xlookup set'!$A$1:$R$1200,18,FALSE)),"")</f>
        <v/>
      </c>
    </row>
    <row r="930" spans="1:17">
      <c r="A930" t="str">
        <f>IFERROR(VLOOKUP('Xlookup set'!$S930,'Xlookup set'!$A$1:$R$1200,2,FALSE),"")</f>
        <v/>
      </c>
      <c r="B930" t="str">
        <f>IF(I930&lt;&gt;"",ドッグキャリー!$I$2,"")</f>
        <v/>
      </c>
      <c r="C930" t="str">
        <f t="shared" si="30"/>
        <v/>
      </c>
      <c r="D930" t="str">
        <f t="shared" si="31"/>
        <v/>
      </c>
      <c r="E930" t="str">
        <f>IFERROR(IF(VLOOKUP('Xlookup set'!$S930,'Xlookup set'!$A$1:$R$1200,6,FALSE)=0,"",VLOOKUP('Xlookup set'!$S930,'Xlookup set'!$A$1:$R$1200,6,FALSE)),"")</f>
        <v/>
      </c>
      <c r="F930" t="str">
        <f t="array" aca="1" ref="F930" ca="1">IFERROR(F(VLOOKUP('Xlookup set'!$S930,'Xlookup set'!$A$1:$R$1200,7,FALSE)=0,"",VLOOKUP('Xlookup set'!$S930,'Xlookup set'!$A$1:$R$1200,7,FALSE)),"")</f>
        <v/>
      </c>
      <c r="G930" t="str">
        <f>IFERROR(IF(VLOOKUP('Xlookup set'!$S930,'Xlookup set'!$A$1:$R$1200,8,FALSE)=0,"",VLOOKUP('Xlookup set'!$S930,'Xlookup set'!$A$1:$R$1200,8,FALSE)),"")</f>
        <v/>
      </c>
      <c r="H930" s="89" t="str">
        <f>IFERROR(IF(VLOOKUP('Xlookup set'!$S930,'Xlookup set'!$A$1:$R$1200,9,FALSE)=0,"",VLOOKUP('Xlookup set'!$S930,'Xlookup set'!$A$1:$R$1200,9,FALSE)),"")</f>
        <v/>
      </c>
      <c r="I930" t="str">
        <f>IFERROR(IF(VLOOKUP('Xlookup set'!$S930,'Xlookup set'!$A$1:$R$1200,10,FALSE)=0,"",VLOOKUP('Xlookup set'!$S930,'Xlookup set'!$A$1:$R$1200,10,FALSE)),"")</f>
        <v/>
      </c>
      <c r="J930" t="str">
        <f>IFERROR(IF(VLOOKUP('Xlookup set'!$S930,'Xlookup set'!$A$1:$R$1200,11,FALSE)=0,"",VLOOKUP('Xlookup set'!$S930,'Xlookup set'!$A$1:$R$1200,11,FALSE)),"")</f>
        <v/>
      </c>
      <c r="K930" t="str">
        <f>IFERROR(IF(VLOOKUP('Xlookup set'!$S930,'Xlookup set'!$A$1:$R$1200,12,FALSE)=0,"",VLOOKUP('Xlookup set'!$S930,'Xlookup set'!$A$1:$R$1200,12,FALSE)),"")</f>
        <v/>
      </c>
      <c r="L930" t="str">
        <f>IFERROR(IF(VLOOKUP('Xlookup set'!$S930,'Xlookup set'!$A$1:$R$1200,13,FALSE)=0,"",VLOOKUP('Xlookup set'!$S930,'Xlookup set'!$A$1:$R$1200,13,FALSE)),"")</f>
        <v/>
      </c>
      <c r="M930" t="str">
        <f>IFERROR(IF(VLOOKUP('Xlookup set'!$S930,'Xlookup set'!$A$1:$R$1200,14,FALSE)=0,"",VLOOKUP('Xlookup set'!$S930,'Xlookup set'!$A$1:$R$1200,14,FALSE)),"")</f>
        <v/>
      </c>
      <c r="N930" t="str">
        <f>IFERROR(IF(VLOOKUP('Xlookup set'!$S930,'Xlookup set'!$A$1:$R$1200,15,FALSE)=0,"",VLOOKUP('Xlookup set'!$S930,'Xlookup set'!$A$1:$R$1200,15,FALSE)),"")</f>
        <v/>
      </c>
      <c r="O930" t="str">
        <f>IFERROR(IF(VLOOKUP('Xlookup set'!$S930,'Xlookup set'!$A$1:$R$1200,16,FALSE)=0,"",VLOOKUP('Xlookup set'!$S930,'Xlookup set'!$A$1:$R$1200,16,FALSE)),"")</f>
        <v/>
      </c>
      <c r="P930" t="str">
        <f t="array" aca="1" ref="P930" ca="1">IFERROR(Y2IF(VLOOKUP('Xlookup set'!$S930,'Xlookup set'!$A$1:$R$1200,17,FALSE)=0,"",VLOOKUP('Xlookup set'!$S930,'Xlookup set'!$A$1:$R$1200,17,FALSE)),"")</f>
        <v/>
      </c>
      <c r="Q930" t="str">
        <f>IFERROR(IF(VLOOKUP('Xlookup set'!$S930,'Xlookup set'!$A$1:$R$1200,18,FALSE)=0,"",VLOOKUP('Xlookup set'!$S930,'Xlookup set'!$A$1:$R$1200,18,FALSE)),"")</f>
        <v/>
      </c>
    </row>
    <row r="931" spans="1:17">
      <c r="A931" t="str">
        <f>IFERROR(VLOOKUP('Xlookup set'!$S931,'Xlookup set'!$A$1:$R$1200,2,FALSE),"")</f>
        <v/>
      </c>
      <c r="B931" t="str">
        <f>IF(I931&lt;&gt;"",ドッグキャリー!$I$2,"")</f>
        <v/>
      </c>
      <c r="C931" t="str">
        <f t="shared" si="30"/>
        <v/>
      </c>
      <c r="D931" t="str">
        <f t="shared" si="31"/>
        <v/>
      </c>
      <c r="E931" t="str">
        <f>IFERROR(IF(VLOOKUP('Xlookup set'!$S931,'Xlookup set'!$A$1:$R$1200,6,FALSE)=0,"",VLOOKUP('Xlookup set'!$S931,'Xlookup set'!$A$1:$R$1200,6,FALSE)),"")</f>
        <v/>
      </c>
      <c r="F931" t="str">
        <f t="array" aca="1" ref="F931" ca="1">IFERROR(F(VLOOKUP('Xlookup set'!$S931,'Xlookup set'!$A$1:$R$1200,7,FALSE)=0,"",VLOOKUP('Xlookup set'!$S931,'Xlookup set'!$A$1:$R$1200,7,FALSE)),"")</f>
        <v/>
      </c>
      <c r="G931" t="str">
        <f>IFERROR(IF(VLOOKUP('Xlookup set'!$S931,'Xlookup set'!$A$1:$R$1200,8,FALSE)=0,"",VLOOKUP('Xlookup set'!$S931,'Xlookup set'!$A$1:$R$1200,8,FALSE)),"")</f>
        <v/>
      </c>
      <c r="H931" s="89" t="str">
        <f>IFERROR(IF(VLOOKUP('Xlookup set'!$S931,'Xlookup set'!$A$1:$R$1200,9,FALSE)=0,"",VLOOKUP('Xlookup set'!$S931,'Xlookup set'!$A$1:$R$1200,9,FALSE)),"")</f>
        <v/>
      </c>
      <c r="I931" t="str">
        <f>IFERROR(IF(VLOOKUP('Xlookup set'!$S931,'Xlookup set'!$A$1:$R$1200,10,FALSE)=0,"",VLOOKUP('Xlookup set'!$S931,'Xlookup set'!$A$1:$R$1200,10,FALSE)),"")</f>
        <v/>
      </c>
      <c r="J931" t="str">
        <f>IFERROR(IF(VLOOKUP('Xlookup set'!$S931,'Xlookup set'!$A$1:$R$1200,11,FALSE)=0,"",VLOOKUP('Xlookup set'!$S931,'Xlookup set'!$A$1:$R$1200,11,FALSE)),"")</f>
        <v/>
      </c>
      <c r="K931" t="str">
        <f>IFERROR(IF(VLOOKUP('Xlookup set'!$S931,'Xlookup set'!$A$1:$R$1200,12,FALSE)=0,"",VLOOKUP('Xlookup set'!$S931,'Xlookup set'!$A$1:$R$1200,12,FALSE)),"")</f>
        <v/>
      </c>
      <c r="L931" t="str">
        <f>IFERROR(IF(VLOOKUP('Xlookup set'!$S931,'Xlookup set'!$A$1:$R$1200,13,FALSE)=0,"",VLOOKUP('Xlookup set'!$S931,'Xlookup set'!$A$1:$R$1200,13,FALSE)),"")</f>
        <v/>
      </c>
      <c r="M931" t="str">
        <f>IFERROR(IF(VLOOKUP('Xlookup set'!$S931,'Xlookup set'!$A$1:$R$1200,14,FALSE)=0,"",VLOOKUP('Xlookup set'!$S931,'Xlookup set'!$A$1:$R$1200,14,FALSE)),"")</f>
        <v/>
      </c>
      <c r="N931" t="str">
        <f>IFERROR(IF(VLOOKUP('Xlookup set'!$S931,'Xlookup set'!$A$1:$R$1200,15,FALSE)=0,"",VLOOKUP('Xlookup set'!$S931,'Xlookup set'!$A$1:$R$1200,15,FALSE)),"")</f>
        <v/>
      </c>
      <c r="O931" t="str">
        <f>IFERROR(IF(VLOOKUP('Xlookup set'!$S931,'Xlookup set'!$A$1:$R$1200,16,FALSE)=0,"",VLOOKUP('Xlookup set'!$S931,'Xlookup set'!$A$1:$R$1200,16,FALSE)),"")</f>
        <v/>
      </c>
      <c r="P931" t="str">
        <f t="array" aca="1" ref="P931" ca="1">IFERROR(Y2IF(VLOOKUP('Xlookup set'!$S931,'Xlookup set'!$A$1:$R$1200,17,FALSE)=0,"",VLOOKUP('Xlookup set'!$S931,'Xlookup set'!$A$1:$R$1200,17,FALSE)),"")</f>
        <v/>
      </c>
      <c r="Q931" t="str">
        <f>IFERROR(IF(VLOOKUP('Xlookup set'!$S931,'Xlookup set'!$A$1:$R$1200,18,FALSE)=0,"",VLOOKUP('Xlookup set'!$S931,'Xlookup set'!$A$1:$R$1200,18,FALSE)),"")</f>
        <v/>
      </c>
    </row>
    <row r="932" spans="1:17">
      <c r="A932" t="str">
        <f>IFERROR(VLOOKUP('Xlookup set'!$S932,'Xlookup set'!$A$1:$R$1200,2,FALSE),"")</f>
        <v/>
      </c>
      <c r="B932" t="str">
        <f>IF(I932&lt;&gt;"",ドッグキャリー!$I$2,"")</f>
        <v/>
      </c>
      <c r="C932" t="str">
        <f t="shared" si="30"/>
        <v/>
      </c>
      <c r="D932" t="str">
        <f t="shared" si="31"/>
        <v/>
      </c>
      <c r="E932" t="str">
        <f>IFERROR(IF(VLOOKUP('Xlookup set'!$S932,'Xlookup set'!$A$1:$R$1200,6,FALSE)=0,"",VLOOKUP('Xlookup set'!$S932,'Xlookup set'!$A$1:$R$1200,6,FALSE)),"")</f>
        <v/>
      </c>
      <c r="F932" t="str">
        <f t="array" aca="1" ref="F932" ca="1">IFERROR(F(VLOOKUP('Xlookup set'!$S932,'Xlookup set'!$A$1:$R$1200,7,FALSE)=0,"",VLOOKUP('Xlookup set'!$S932,'Xlookup set'!$A$1:$R$1200,7,FALSE)),"")</f>
        <v/>
      </c>
      <c r="G932" t="str">
        <f>IFERROR(IF(VLOOKUP('Xlookup set'!$S932,'Xlookup set'!$A$1:$R$1200,8,FALSE)=0,"",VLOOKUP('Xlookup set'!$S932,'Xlookup set'!$A$1:$R$1200,8,FALSE)),"")</f>
        <v/>
      </c>
      <c r="H932" s="89" t="str">
        <f>IFERROR(IF(VLOOKUP('Xlookup set'!$S932,'Xlookup set'!$A$1:$R$1200,9,FALSE)=0,"",VLOOKUP('Xlookup set'!$S932,'Xlookup set'!$A$1:$R$1200,9,FALSE)),"")</f>
        <v/>
      </c>
      <c r="I932" t="str">
        <f>IFERROR(IF(VLOOKUP('Xlookup set'!$S932,'Xlookup set'!$A$1:$R$1200,10,FALSE)=0,"",VLOOKUP('Xlookup set'!$S932,'Xlookup set'!$A$1:$R$1200,10,FALSE)),"")</f>
        <v/>
      </c>
      <c r="J932" t="str">
        <f>IFERROR(IF(VLOOKUP('Xlookup set'!$S932,'Xlookup set'!$A$1:$R$1200,11,FALSE)=0,"",VLOOKUP('Xlookup set'!$S932,'Xlookup set'!$A$1:$R$1200,11,FALSE)),"")</f>
        <v/>
      </c>
      <c r="K932" t="str">
        <f>IFERROR(IF(VLOOKUP('Xlookup set'!$S932,'Xlookup set'!$A$1:$R$1200,12,FALSE)=0,"",VLOOKUP('Xlookup set'!$S932,'Xlookup set'!$A$1:$R$1200,12,FALSE)),"")</f>
        <v/>
      </c>
      <c r="L932" t="str">
        <f>IFERROR(IF(VLOOKUP('Xlookup set'!$S932,'Xlookup set'!$A$1:$R$1200,13,FALSE)=0,"",VLOOKUP('Xlookup set'!$S932,'Xlookup set'!$A$1:$R$1200,13,FALSE)),"")</f>
        <v/>
      </c>
      <c r="M932" t="str">
        <f>IFERROR(IF(VLOOKUP('Xlookup set'!$S932,'Xlookup set'!$A$1:$R$1200,14,FALSE)=0,"",VLOOKUP('Xlookup set'!$S932,'Xlookup set'!$A$1:$R$1200,14,FALSE)),"")</f>
        <v/>
      </c>
      <c r="N932" t="str">
        <f>IFERROR(IF(VLOOKUP('Xlookup set'!$S932,'Xlookup set'!$A$1:$R$1200,15,FALSE)=0,"",VLOOKUP('Xlookup set'!$S932,'Xlookup set'!$A$1:$R$1200,15,FALSE)),"")</f>
        <v/>
      </c>
      <c r="O932" t="str">
        <f>IFERROR(IF(VLOOKUP('Xlookup set'!$S932,'Xlookup set'!$A$1:$R$1200,16,FALSE)=0,"",VLOOKUP('Xlookup set'!$S932,'Xlookup set'!$A$1:$R$1200,16,FALSE)),"")</f>
        <v/>
      </c>
      <c r="P932" t="str">
        <f t="array" aca="1" ref="P932" ca="1">IFERROR(Y2IF(VLOOKUP('Xlookup set'!$S932,'Xlookup set'!$A$1:$R$1200,17,FALSE)=0,"",VLOOKUP('Xlookup set'!$S932,'Xlookup set'!$A$1:$R$1200,17,FALSE)),"")</f>
        <v/>
      </c>
      <c r="Q932" t="str">
        <f>IFERROR(IF(VLOOKUP('Xlookup set'!$S932,'Xlookup set'!$A$1:$R$1200,18,FALSE)=0,"",VLOOKUP('Xlookup set'!$S932,'Xlookup set'!$A$1:$R$1200,18,FALSE)),"")</f>
        <v/>
      </c>
    </row>
    <row r="933" spans="1:17">
      <c r="A933" t="str">
        <f>IFERROR(VLOOKUP('Xlookup set'!$S933,'Xlookup set'!$A$1:$R$1200,2,FALSE),"")</f>
        <v/>
      </c>
      <c r="B933" t="str">
        <f>IF(I933&lt;&gt;"",ドッグキャリー!$I$2,"")</f>
        <v/>
      </c>
      <c r="C933" t="str">
        <f t="shared" ref="C933:C996" si="32">IF(I933&lt;&gt;"",1,"")</f>
        <v/>
      </c>
      <c r="D933" t="str">
        <f t="shared" ref="D933:D996" si="33">IF(I933&lt;&gt;"",1,"")</f>
        <v/>
      </c>
      <c r="E933" t="str">
        <f>IFERROR(IF(VLOOKUP('Xlookup set'!$S933,'Xlookup set'!$A$1:$R$1200,6,FALSE)=0,"",VLOOKUP('Xlookup set'!$S933,'Xlookup set'!$A$1:$R$1200,6,FALSE)),"")</f>
        <v/>
      </c>
      <c r="F933" t="str">
        <f t="array" aca="1" ref="F933" ca="1">IFERROR(F(VLOOKUP('Xlookup set'!$S933,'Xlookup set'!$A$1:$R$1200,7,FALSE)=0,"",VLOOKUP('Xlookup set'!$S933,'Xlookup set'!$A$1:$R$1200,7,FALSE)),"")</f>
        <v/>
      </c>
      <c r="G933" t="str">
        <f>IFERROR(IF(VLOOKUP('Xlookup set'!$S933,'Xlookup set'!$A$1:$R$1200,8,FALSE)=0,"",VLOOKUP('Xlookup set'!$S933,'Xlookup set'!$A$1:$R$1200,8,FALSE)),"")</f>
        <v/>
      </c>
      <c r="H933" s="89" t="str">
        <f>IFERROR(IF(VLOOKUP('Xlookup set'!$S933,'Xlookup set'!$A$1:$R$1200,9,FALSE)=0,"",VLOOKUP('Xlookup set'!$S933,'Xlookup set'!$A$1:$R$1200,9,FALSE)),"")</f>
        <v/>
      </c>
      <c r="I933" t="str">
        <f>IFERROR(IF(VLOOKUP('Xlookup set'!$S933,'Xlookup set'!$A$1:$R$1200,10,FALSE)=0,"",VLOOKUP('Xlookup set'!$S933,'Xlookup set'!$A$1:$R$1200,10,FALSE)),"")</f>
        <v/>
      </c>
      <c r="J933" t="str">
        <f>IFERROR(IF(VLOOKUP('Xlookup set'!$S933,'Xlookup set'!$A$1:$R$1200,11,FALSE)=0,"",VLOOKUP('Xlookup set'!$S933,'Xlookup set'!$A$1:$R$1200,11,FALSE)),"")</f>
        <v/>
      </c>
      <c r="K933" t="str">
        <f>IFERROR(IF(VLOOKUP('Xlookup set'!$S933,'Xlookup set'!$A$1:$R$1200,12,FALSE)=0,"",VLOOKUP('Xlookup set'!$S933,'Xlookup set'!$A$1:$R$1200,12,FALSE)),"")</f>
        <v/>
      </c>
      <c r="L933" t="str">
        <f>IFERROR(IF(VLOOKUP('Xlookup set'!$S933,'Xlookup set'!$A$1:$R$1200,13,FALSE)=0,"",VLOOKUP('Xlookup set'!$S933,'Xlookup set'!$A$1:$R$1200,13,FALSE)),"")</f>
        <v/>
      </c>
      <c r="M933" t="str">
        <f>IFERROR(IF(VLOOKUP('Xlookup set'!$S933,'Xlookup set'!$A$1:$R$1200,14,FALSE)=0,"",VLOOKUP('Xlookup set'!$S933,'Xlookup set'!$A$1:$R$1200,14,FALSE)),"")</f>
        <v/>
      </c>
      <c r="N933" t="str">
        <f>IFERROR(IF(VLOOKUP('Xlookup set'!$S933,'Xlookup set'!$A$1:$R$1200,15,FALSE)=0,"",VLOOKUP('Xlookup set'!$S933,'Xlookup set'!$A$1:$R$1200,15,FALSE)),"")</f>
        <v/>
      </c>
      <c r="O933" t="str">
        <f>IFERROR(IF(VLOOKUP('Xlookup set'!$S933,'Xlookup set'!$A$1:$R$1200,16,FALSE)=0,"",VLOOKUP('Xlookup set'!$S933,'Xlookup set'!$A$1:$R$1200,16,FALSE)),"")</f>
        <v/>
      </c>
      <c r="P933" t="str">
        <f t="array" aca="1" ref="P933" ca="1">IFERROR(Y2IF(VLOOKUP('Xlookup set'!$S933,'Xlookup set'!$A$1:$R$1200,17,FALSE)=0,"",VLOOKUP('Xlookup set'!$S933,'Xlookup set'!$A$1:$R$1200,17,FALSE)),"")</f>
        <v/>
      </c>
      <c r="Q933" t="str">
        <f>IFERROR(IF(VLOOKUP('Xlookup set'!$S933,'Xlookup set'!$A$1:$R$1200,18,FALSE)=0,"",VLOOKUP('Xlookup set'!$S933,'Xlookup set'!$A$1:$R$1200,18,FALSE)),"")</f>
        <v/>
      </c>
    </row>
    <row r="934" spans="1:17">
      <c r="A934" t="str">
        <f>IFERROR(VLOOKUP('Xlookup set'!$S934,'Xlookup set'!$A$1:$R$1200,2,FALSE),"")</f>
        <v/>
      </c>
      <c r="B934" t="str">
        <f>IF(I934&lt;&gt;"",ドッグキャリー!$I$2,"")</f>
        <v/>
      </c>
      <c r="C934" t="str">
        <f t="shared" si="32"/>
        <v/>
      </c>
      <c r="D934" t="str">
        <f t="shared" si="33"/>
        <v/>
      </c>
      <c r="E934" t="str">
        <f>IFERROR(IF(VLOOKUP('Xlookup set'!$S934,'Xlookup set'!$A$1:$R$1200,6,FALSE)=0,"",VLOOKUP('Xlookup set'!$S934,'Xlookup set'!$A$1:$R$1200,6,FALSE)),"")</f>
        <v/>
      </c>
      <c r="F934" t="str">
        <f t="array" aca="1" ref="F934" ca="1">IFERROR(F(VLOOKUP('Xlookup set'!$S934,'Xlookup set'!$A$1:$R$1200,7,FALSE)=0,"",VLOOKUP('Xlookup set'!$S934,'Xlookup set'!$A$1:$R$1200,7,FALSE)),"")</f>
        <v/>
      </c>
      <c r="G934" t="str">
        <f>IFERROR(IF(VLOOKUP('Xlookup set'!$S934,'Xlookup set'!$A$1:$R$1200,8,FALSE)=0,"",VLOOKUP('Xlookup set'!$S934,'Xlookup set'!$A$1:$R$1200,8,FALSE)),"")</f>
        <v/>
      </c>
      <c r="H934" s="89" t="str">
        <f>IFERROR(IF(VLOOKUP('Xlookup set'!$S934,'Xlookup set'!$A$1:$R$1200,9,FALSE)=0,"",VLOOKUP('Xlookup set'!$S934,'Xlookup set'!$A$1:$R$1200,9,FALSE)),"")</f>
        <v/>
      </c>
      <c r="I934" t="str">
        <f>IFERROR(IF(VLOOKUP('Xlookup set'!$S934,'Xlookup set'!$A$1:$R$1200,10,FALSE)=0,"",VLOOKUP('Xlookup set'!$S934,'Xlookup set'!$A$1:$R$1200,10,FALSE)),"")</f>
        <v/>
      </c>
      <c r="J934" t="str">
        <f>IFERROR(IF(VLOOKUP('Xlookup set'!$S934,'Xlookup set'!$A$1:$R$1200,11,FALSE)=0,"",VLOOKUP('Xlookup set'!$S934,'Xlookup set'!$A$1:$R$1200,11,FALSE)),"")</f>
        <v/>
      </c>
      <c r="K934" t="str">
        <f>IFERROR(IF(VLOOKUP('Xlookup set'!$S934,'Xlookup set'!$A$1:$R$1200,12,FALSE)=0,"",VLOOKUP('Xlookup set'!$S934,'Xlookup set'!$A$1:$R$1200,12,FALSE)),"")</f>
        <v/>
      </c>
      <c r="L934" t="str">
        <f>IFERROR(IF(VLOOKUP('Xlookup set'!$S934,'Xlookup set'!$A$1:$R$1200,13,FALSE)=0,"",VLOOKUP('Xlookup set'!$S934,'Xlookup set'!$A$1:$R$1200,13,FALSE)),"")</f>
        <v/>
      </c>
      <c r="M934" t="str">
        <f>IFERROR(IF(VLOOKUP('Xlookup set'!$S934,'Xlookup set'!$A$1:$R$1200,14,FALSE)=0,"",VLOOKUP('Xlookup set'!$S934,'Xlookup set'!$A$1:$R$1200,14,FALSE)),"")</f>
        <v/>
      </c>
      <c r="N934" t="str">
        <f>IFERROR(IF(VLOOKUP('Xlookup set'!$S934,'Xlookup set'!$A$1:$R$1200,15,FALSE)=0,"",VLOOKUP('Xlookup set'!$S934,'Xlookup set'!$A$1:$R$1200,15,FALSE)),"")</f>
        <v/>
      </c>
      <c r="O934" t="str">
        <f>IFERROR(IF(VLOOKUP('Xlookup set'!$S934,'Xlookup set'!$A$1:$R$1200,16,FALSE)=0,"",VLOOKUP('Xlookup set'!$S934,'Xlookup set'!$A$1:$R$1200,16,FALSE)),"")</f>
        <v/>
      </c>
      <c r="P934" t="str">
        <f t="array" aca="1" ref="P934" ca="1">IFERROR(Y2IF(VLOOKUP('Xlookup set'!$S934,'Xlookup set'!$A$1:$R$1200,17,FALSE)=0,"",VLOOKUP('Xlookup set'!$S934,'Xlookup set'!$A$1:$R$1200,17,FALSE)),"")</f>
        <v/>
      </c>
      <c r="Q934" t="str">
        <f>IFERROR(IF(VLOOKUP('Xlookup set'!$S934,'Xlookup set'!$A$1:$R$1200,18,FALSE)=0,"",VLOOKUP('Xlookup set'!$S934,'Xlookup set'!$A$1:$R$1200,18,FALSE)),"")</f>
        <v/>
      </c>
    </row>
    <row r="935" spans="1:17">
      <c r="A935" t="str">
        <f>IFERROR(VLOOKUP('Xlookup set'!$S935,'Xlookup set'!$A$1:$R$1200,2,FALSE),"")</f>
        <v/>
      </c>
      <c r="B935" t="str">
        <f>IF(I935&lt;&gt;"",ドッグキャリー!$I$2,"")</f>
        <v/>
      </c>
      <c r="C935" t="str">
        <f t="shared" si="32"/>
        <v/>
      </c>
      <c r="D935" t="str">
        <f t="shared" si="33"/>
        <v/>
      </c>
      <c r="E935" t="str">
        <f>IFERROR(IF(VLOOKUP('Xlookup set'!$S935,'Xlookup set'!$A$1:$R$1200,6,FALSE)=0,"",VLOOKUP('Xlookup set'!$S935,'Xlookup set'!$A$1:$R$1200,6,FALSE)),"")</f>
        <v/>
      </c>
      <c r="F935" t="str">
        <f t="array" aca="1" ref="F935" ca="1">IFERROR(F(VLOOKUP('Xlookup set'!$S935,'Xlookup set'!$A$1:$R$1200,7,FALSE)=0,"",VLOOKUP('Xlookup set'!$S935,'Xlookup set'!$A$1:$R$1200,7,FALSE)),"")</f>
        <v/>
      </c>
      <c r="G935" t="str">
        <f>IFERROR(IF(VLOOKUP('Xlookup set'!$S935,'Xlookup set'!$A$1:$R$1200,8,FALSE)=0,"",VLOOKUP('Xlookup set'!$S935,'Xlookup set'!$A$1:$R$1200,8,FALSE)),"")</f>
        <v/>
      </c>
      <c r="H935" s="89" t="str">
        <f>IFERROR(IF(VLOOKUP('Xlookup set'!$S935,'Xlookup set'!$A$1:$R$1200,9,FALSE)=0,"",VLOOKUP('Xlookup set'!$S935,'Xlookup set'!$A$1:$R$1200,9,FALSE)),"")</f>
        <v/>
      </c>
      <c r="I935" t="str">
        <f>IFERROR(IF(VLOOKUP('Xlookup set'!$S935,'Xlookup set'!$A$1:$R$1200,10,FALSE)=0,"",VLOOKUP('Xlookup set'!$S935,'Xlookup set'!$A$1:$R$1200,10,FALSE)),"")</f>
        <v/>
      </c>
      <c r="J935" t="str">
        <f>IFERROR(IF(VLOOKUP('Xlookup set'!$S935,'Xlookup set'!$A$1:$R$1200,11,FALSE)=0,"",VLOOKUP('Xlookup set'!$S935,'Xlookup set'!$A$1:$R$1200,11,FALSE)),"")</f>
        <v/>
      </c>
      <c r="K935" t="str">
        <f>IFERROR(IF(VLOOKUP('Xlookup set'!$S935,'Xlookup set'!$A$1:$R$1200,12,FALSE)=0,"",VLOOKUP('Xlookup set'!$S935,'Xlookup set'!$A$1:$R$1200,12,FALSE)),"")</f>
        <v/>
      </c>
      <c r="L935" t="str">
        <f>IFERROR(IF(VLOOKUP('Xlookup set'!$S935,'Xlookup set'!$A$1:$R$1200,13,FALSE)=0,"",VLOOKUP('Xlookup set'!$S935,'Xlookup set'!$A$1:$R$1200,13,FALSE)),"")</f>
        <v/>
      </c>
      <c r="M935" t="str">
        <f>IFERROR(IF(VLOOKUP('Xlookup set'!$S935,'Xlookup set'!$A$1:$R$1200,14,FALSE)=0,"",VLOOKUP('Xlookup set'!$S935,'Xlookup set'!$A$1:$R$1200,14,FALSE)),"")</f>
        <v/>
      </c>
      <c r="N935" t="str">
        <f>IFERROR(IF(VLOOKUP('Xlookup set'!$S935,'Xlookup set'!$A$1:$R$1200,15,FALSE)=0,"",VLOOKUP('Xlookup set'!$S935,'Xlookup set'!$A$1:$R$1200,15,FALSE)),"")</f>
        <v/>
      </c>
      <c r="O935" t="str">
        <f>IFERROR(IF(VLOOKUP('Xlookup set'!$S935,'Xlookup set'!$A$1:$R$1200,16,FALSE)=0,"",VLOOKUP('Xlookup set'!$S935,'Xlookup set'!$A$1:$R$1200,16,FALSE)),"")</f>
        <v/>
      </c>
      <c r="P935" t="str">
        <f t="array" aca="1" ref="P935" ca="1">IFERROR(Y2IF(VLOOKUP('Xlookup set'!$S935,'Xlookup set'!$A$1:$R$1200,17,FALSE)=0,"",VLOOKUP('Xlookup set'!$S935,'Xlookup set'!$A$1:$R$1200,17,FALSE)),"")</f>
        <v/>
      </c>
      <c r="Q935" t="str">
        <f>IFERROR(IF(VLOOKUP('Xlookup set'!$S935,'Xlookup set'!$A$1:$R$1200,18,FALSE)=0,"",VLOOKUP('Xlookup set'!$S935,'Xlookup set'!$A$1:$R$1200,18,FALSE)),"")</f>
        <v/>
      </c>
    </row>
    <row r="936" spans="1:17">
      <c r="A936" t="str">
        <f>IFERROR(VLOOKUP('Xlookup set'!$S936,'Xlookup set'!$A$1:$R$1200,2,FALSE),"")</f>
        <v/>
      </c>
      <c r="B936" t="str">
        <f>IF(I936&lt;&gt;"",ドッグキャリー!$I$2,"")</f>
        <v/>
      </c>
      <c r="C936" t="str">
        <f t="shared" si="32"/>
        <v/>
      </c>
      <c r="D936" t="str">
        <f t="shared" si="33"/>
        <v/>
      </c>
      <c r="E936" t="str">
        <f>IFERROR(IF(VLOOKUP('Xlookup set'!$S936,'Xlookup set'!$A$1:$R$1200,6,FALSE)=0,"",VLOOKUP('Xlookup set'!$S936,'Xlookup set'!$A$1:$R$1200,6,FALSE)),"")</f>
        <v/>
      </c>
      <c r="F936" t="str">
        <f t="array" aca="1" ref="F936" ca="1">IFERROR(F(VLOOKUP('Xlookup set'!$S936,'Xlookup set'!$A$1:$R$1200,7,FALSE)=0,"",VLOOKUP('Xlookup set'!$S936,'Xlookup set'!$A$1:$R$1200,7,FALSE)),"")</f>
        <v/>
      </c>
      <c r="G936" t="str">
        <f>IFERROR(IF(VLOOKUP('Xlookup set'!$S936,'Xlookup set'!$A$1:$R$1200,8,FALSE)=0,"",VLOOKUP('Xlookup set'!$S936,'Xlookup set'!$A$1:$R$1200,8,FALSE)),"")</f>
        <v/>
      </c>
      <c r="H936" s="89" t="str">
        <f>IFERROR(IF(VLOOKUP('Xlookup set'!$S936,'Xlookup set'!$A$1:$R$1200,9,FALSE)=0,"",VLOOKUP('Xlookup set'!$S936,'Xlookup set'!$A$1:$R$1200,9,FALSE)),"")</f>
        <v/>
      </c>
      <c r="I936" t="str">
        <f>IFERROR(IF(VLOOKUP('Xlookup set'!$S936,'Xlookup set'!$A$1:$R$1200,10,FALSE)=0,"",VLOOKUP('Xlookup set'!$S936,'Xlookup set'!$A$1:$R$1200,10,FALSE)),"")</f>
        <v/>
      </c>
      <c r="J936" t="str">
        <f>IFERROR(IF(VLOOKUP('Xlookup set'!$S936,'Xlookup set'!$A$1:$R$1200,11,FALSE)=0,"",VLOOKUP('Xlookup set'!$S936,'Xlookup set'!$A$1:$R$1200,11,FALSE)),"")</f>
        <v/>
      </c>
      <c r="K936" t="str">
        <f>IFERROR(IF(VLOOKUP('Xlookup set'!$S936,'Xlookup set'!$A$1:$R$1200,12,FALSE)=0,"",VLOOKUP('Xlookup set'!$S936,'Xlookup set'!$A$1:$R$1200,12,FALSE)),"")</f>
        <v/>
      </c>
      <c r="L936" t="str">
        <f>IFERROR(IF(VLOOKUP('Xlookup set'!$S936,'Xlookup set'!$A$1:$R$1200,13,FALSE)=0,"",VLOOKUP('Xlookup set'!$S936,'Xlookup set'!$A$1:$R$1200,13,FALSE)),"")</f>
        <v/>
      </c>
      <c r="M936" t="str">
        <f>IFERROR(IF(VLOOKUP('Xlookup set'!$S936,'Xlookup set'!$A$1:$R$1200,14,FALSE)=0,"",VLOOKUP('Xlookup set'!$S936,'Xlookup set'!$A$1:$R$1200,14,FALSE)),"")</f>
        <v/>
      </c>
      <c r="N936" t="str">
        <f>IFERROR(IF(VLOOKUP('Xlookup set'!$S936,'Xlookup set'!$A$1:$R$1200,15,FALSE)=0,"",VLOOKUP('Xlookup set'!$S936,'Xlookup set'!$A$1:$R$1200,15,FALSE)),"")</f>
        <v/>
      </c>
      <c r="O936" t="str">
        <f>IFERROR(IF(VLOOKUP('Xlookup set'!$S936,'Xlookup set'!$A$1:$R$1200,16,FALSE)=0,"",VLOOKUP('Xlookup set'!$S936,'Xlookup set'!$A$1:$R$1200,16,FALSE)),"")</f>
        <v/>
      </c>
      <c r="P936" t="str">
        <f t="array" aca="1" ref="P936" ca="1">IFERROR(Y2IF(VLOOKUP('Xlookup set'!$S936,'Xlookup set'!$A$1:$R$1200,17,FALSE)=0,"",VLOOKUP('Xlookup set'!$S936,'Xlookup set'!$A$1:$R$1200,17,FALSE)),"")</f>
        <v/>
      </c>
      <c r="Q936" t="str">
        <f>IFERROR(IF(VLOOKUP('Xlookup set'!$S936,'Xlookup set'!$A$1:$R$1200,18,FALSE)=0,"",VLOOKUP('Xlookup set'!$S936,'Xlookup set'!$A$1:$R$1200,18,FALSE)),"")</f>
        <v/>
      </c>
    </row>
    <row r="937" spans="1:17">
      <c r="A937" t="str">
        <f>IFERROR(VLOOKUP('Xlookup set'!$S937,'Xlookup set'!$A$1:$R$1200,2,FALSE),"")</f>
        <v/>
      </c>
      <c r="B937" t="str">
        <f>IF(I937&lt;&gt;"",ドッグキャリー!$I$2,"")</f>
        <v/>
      </c>
      <c r="C937" t="str">
        <f t="shared" si="32"/>
        <v/>
      </c>
      <c r="D937" t="str">
        <f t="shared" si="33"/>
        <v/>
      </c>
      <c r="E937" t="str">
        <f>IFERROR(IF(VLOOKUP('Xlookup set'!$S937,'Xlookup set'!$A$1:$R$1200,6,FALSE)=0,"",VLOOKUP('Xlookup set'!$S937,'Xlookup set'!$A$1:$R$1200,6,FALSE)),"")</f>
        <v/>
      </c>
      <c r="F937" t="str">
        <f t="array" aca="1" ref="F937" ca="1">IFERROR(F(VLOOKUP('Xlookup set'!$S937,'Xlookup set'!$A$1:$R$1200,7,FALSE)=0,"",VLOOKUP('Xlookup set'!$S937,'Xlookup set'!$A$1:$R$1200,7,FALSE)),"")</f>
        <v/>
      </c>
      <c r="G937" t="str">
        <f>IFERROR(IF(VLOOKUP('Xlookup set'!$S937,'Xlookup set'!$A$1:$R$1200,8,FALSE)=0,"",VLOOKUP('Xlookup set'!$S937,'Xlookup set'!$A$1:$R$1200,8,FALSE)),"")</f>
        <v/>
      </c>
      <c r="H937" s="89" t="str">
        <f>IFERROR(IF(VLOOKUP('Xlookup set'!$S937,'Xlookup set'!$A$1:$R$1200,9,FALSE)=0,"",VLOOKUP('Xlookup set'!$S937,'Xlookup set'!$A$1:$R$1200,9,FALSE)),"")</f>
        <v/>
      </c>
      <c r="I937" t="str">
        <f>IFERROR(IF(VLOOKUP('Xlookup set'!$S937,'Xlookup set'!$A$1:$R$1200,10,FALSE)=0,"",VLOOKUP('Xlookup set'!$S937,'Xlookup set'!$A$1:$R$1200,10,FALSE)),"")</f>
        <v/>
      </c>
      <c r="J937" t="str">
        <f>IFERROR(IF(VLOOKUP('Xlookup set'!$S937,'Xlookup set'!$A$1:$R$1200,11,FALSE)=0,"",VLOOKUP('Xlookup set'!$S937,'Xlookup set'!$A$1:$R$1200,11,FALSE)),"")</f>
        <v/>
      </c>
      <c r="K937" t="str">
        <f>IFERROR(IF(VLOOKUP('Xlookup set'!$S937,'Xlookup set'!$A$1:$R$1200,12,FALSE)=0,"",VLOOKUP('Xlookup set'!$S937,'Xlookup set'!$A$1:$R$1200,12,FALSE)),"")</f>
        <v/>
      </c>
      <c r="L937" t="str">
        <f>IFERROR(IF(VLOOKUP('Xlookup set'!$S937,'Xlookup set'!$A$1:$R$1200,13,FALSE)=0,"",VLOOKUP('Xlookup set'!$S937,'Xlookup set'!$A$1:$R$1200,13,FALSE)),"")</f>
        <v/>
      </c>
      <c r="M937" t="str">
        <f>IFERROR(IF(VLOOKUP('Xlookup set'!$S937,'Xlookup set'!$A$1:$R$1200,14,FALSE)=0,"",VLOOKUP('Xlookup set'!$S937,'Xlookup set'!$A$1:$R$1200,14,FALSE)),"")</f>
        <v/>
      </c>
      <c r="N937" t="str">
        <f>IFERROR(IF(VLOOKUP('Xlookup set'!$S937,'Xlookup set'!$A$1:$R$1200,15,FALSE)=0,"",VLOOKUP('Xlookup set'!$S937,'Xlookup set'!$A$1:$R$1200,15,FALSE)),"")</f>
        <v/>
      </c>
      <c r="O937" t="str">
        <f>IFERROR(IF(VLOOKUP('Xlookup set'!$S937,'Xlookup set'!$A$1:$R$1200,16,FALSE)=0,"",VLOOKUP('Xlookup set'!$S937,'Xlookup set'!$A$1:$R$1200,16,FALSE)),"")</f>
        <v/>
      </c>
      <c r="P937" t="str">
        <f t="array" aca="1" ref="P937" ca="1">IFERROR(Y2IF(VLOOKUP('Xlookup set'!$S937,'Xlookup set'!$A$1:$R$1200,17,FALSE)=0,"",VLOOKUP('Xlookup set'!$S937,'Xlookup set'!$A$1:$R$1200,17,FALSE)),"")</f>
        <v/>
      </c>
      <c r="Q937" t="str">
        <f>IFERROR(IF(VLOOKUP('Xlookup set'!$S937,'Xlookup set'!$A$1:$R$1200,18,FALSE)=0,"",VLOOKUP('Xlookup set'!$S937,'Xlookup set'!$A$1:$R$1200,18,FALSE)),"")</f>
        <v/>
      </c>
    </row>
    <row r="938" spans="1:17">
      <c r="A938" t="str">
        <f>IFERROR(VLOOKUP('Xlookup set'!$S938,'Xlookup set'!$A$1:$R$1200,2,FALSE),"")</f>
        <v/>
      </c>
      <c r="B938" t="str">
        <f>IF(I938&lt;&gt;"",ドッグキャリー!$I$2,"")</f>
        <v/>
      </c>
      <c r="C938" t="str">
        <f t="shared" si="32"/>
        <v/>
      </c>
      <c r="D938" t="str">
        <f t="shared" si="33"/>
        <v/>
      </c>
      <c r="E938" t="str">
        <f>IFERROR(IF(VLOOKUP('Xlookup set'!$S938,'Xlookup set'!$A$1:$R$1200,6,FALSE)=0,"",VLOOKUP('Xlookup set'!$S938,'Xlookup set'!$A$1:$R$1200,6,FALSE)),"")</f>
        <v/>
      </c>
      <c r="F938" t="str">
        <f t="array" aca="1" ref="F938" ca="1">IFERROR(F(VLOOKUP('Xlookup set'!$S938,'Xlookup set'!$A$1:$R$1200,7,FALSE)=0,"",VLOOKUP('Xlookup set'!$S938,'Xlookup set'!$A$1:$R$1200,7,FALSE)),"")</f>
        <v/>
      </c>
      <c r="G938" t="str">
        <f>IFERROR(IF(VLOOKUP('Xlookup set'!$S938,'Xlookup set'!$A$1:$R$1200,8,FALSE)=0,"",VLOOKUP('Xlookup set'!$S938,'Xlookup set'!$A$1:$R$1200,8,FALSE)),"")</f>
        <v/>
      </c>
      <c r="H938" s="89" t="str">
        <f>IFERROR(IF(VLOOKUP('Xlookup set'!$S938,'Xlookup set'!$A$1:$R$1200,9,FALSE)=0,"",VLOOKUP('Xlookup set'!$S938,'Xlookup set'!$A$1:$R$1200,9,FALSE)),"")</f>
        <v/>
      </c>
      <c r="I938" t="str">
        <f>IFERROR(IF(VLOOKUP('Xlookup set'!$S938,'Xlookup set'!$A$1:$R$1200,10,FALSE)=0,"",VLOOKUP('Xlookup set'!$S938,'Xlookup set'!$A$1:$R$1200,10,FALSE)),"")</f>
        <v/>
      </c>
      <c r="J938" t="str">
        <f>IFERROR(IF(VLOOKUP('Xlookup set'!$S938,'Xlookup set'!$A$1:$R$1200,11,FALSE)=0,"",VLOOKUP('Xlookup set'!$S938,'Xlookup set'!$A$1:$R$1200,11,FALSE)),"")</f>
        <v/>
      </c>
      <c r="K938" t="str">
        <f>IFERROR(IF(VLOOKUP('Xlookup set'!$S938,'Xlookup set'!$A$1:$R$1200,12,FALSE)=0,"",VLOOKUP('Xlookup set'!$S938,'Xlookup set'!$A$1:$R$1200,12,FALSE)),"")</f>
        <v/>
      </c>
      <c r="L938" t="str">
        <f>IFERROR(IF(VLOOKUP('Xlookup set'!$S938,'Xlookup set'!$A$1:$R$1200,13,FALSE)=0,"",VLOOKUP('Xlookup set'!$S938,'Xlookup set'!$A$1:$R$1200,13,FALSE)),"")</f>
        <v/>
      </c>
      <c r="M938" t="str">
        <f>IFERROR(IF(VLOOKUP('Xlookup set'!$S938,'Xlookup set'!$A$1:$R$1200,14,FALSE)=0,"",VLOOKUP('Xlookup set'!$S938,'Xlookup set'!$A$1:$R$1200,14,FALSE)),"")</f>
        <v/>
      </c>
      <c r="N938" t="str">
        <f>IFERROR(IF(VLOOKUP('Xlookup set'!$S938,'Xlookup set'!$A$1:$R$1200,15,FALSE)=0,"",VLOOKUP('Xlookup set'!$S938,'Xlookup set'!$A$1:$R$1200,15,FALSE)),"")</f>
        <v/>
      </c>
      <c r="O938" t="str">
        <f>IFERROR(IF(VLOOKUP('Xlookup set'!$S938,'Xlookup set'!$A$1:$R$1200,16,FALSE)=0,"",VLOOKUP('Xlookup set'!$S938,'Xlookup set'!$A$1:$R$1200,16,FALSE)),"")</f>
        <v/>
      </c>
      <c r="P938" t="str">
        <f t="array" aca="1" ref="P938" ca="1">IFERROR(Y2IF(VLOOKUP('Xlookup set'!$S938,'Xlookup set'!$A$1:$R$1200,17,FALSE)=0,"",VLOOKUP('Xlookup set'!$S938,'Xlookup set'!$A$1:$R$1200,17,FALSE)),"")</f>
        <v/>
      </c>
      <c r="Q938" t="str">
        <f>IFERROR(IF(VLOOKUP('Xlookup set'!$S938,'Xlookup set'!$A$1:$R$1200,18,FALSE)=0,"",VLOOKUP('Xlookup set'!$S938,'Xlookup set'!$A$1:$R$1200,18,FALSE)),"")</f>
        <v/>
      </c>
    </row>
    <row r="939" spans="1:17">
      <c r="A939" t="str">
        <f>IFERROR(VLOOKUP('Xlookup set'!$S939,'Xlookup set'!$A$1:$R$1200,2,FALSE),"")</f>
        <v/>
      </c>
      <c r="B939" t="str">
        <f>IF(I939&lt;&gt;"",ドッグキャリー!$I$2,"")</f>
        <v/>
      </c>
      <c r="C939" t="str">
        <f t="shared" si="32"/>
        <v/>
      </c>
      <c r="D939" t="str">
        <f t="shared" si="33"/>
        <v/>
      </c>
      <c r="E939" t="str">
        <f>IFERROR(IF(VLOOKUP('Xlookup set'!$S939,'Xlookup set'!$A$1:$R$1200,6,FALSE)=0,"",VLOOKUP('Xlookup set'!$S939,'Xlookup set'!$A$1:$R$1200,6,FALSE)),"")</f>
        <v/>
      </c>
      <c r="F939" t="str">
        <f t="array" aca="1" ref="F939" ca="1">IFERROR(F(VLOOKUP('Xlookup set'!$S939,'Xlookup set'!$A$1:$R$1200,7,FALSE)=0,"",VLOOKUP('Xlookup set'!$S939,'Xlookup set'!$A$1:$R$1200,7,FALSE)),"")</f>
        <v/>
      </c>
      <c r="G939" t="str">
        <f>IFERROR(IF(VLOOKUP('Xlookup set'!$S939,'Xlookup set'!$A$1:$R$1200,8,FALSE)=0,"",VLOOKUP('Xlookup set'!$S939,'Xlookup set'!$A$1:$R$1200,8,FALSE)),"")</f>
        <v/>
      </c>
      <c r="H939" s="89" t="str">
        <f>IFERROR(IF(VLOOKUP('Xlookup set'!$S939,'Xlookup set'!$A$1:$R$1200,9,FALSE)=0,"",VLOOKUP('Xlookup set'!$S939,'Xlookup set'!$A$1:$R$1200,9,FALSE)),"")</f>
        <v/>
      </c>
      <c r="I939" t="str">
        <f>IFERROR(IF(VLOOKUP('Xlookup set'!$S939,'Xlookup set'!$A$1:$R$1200,10,FALSE)=0,"",VLOOKUP('Xlookup set'!$S939,'Xlookup set'!$A$1:$R$1200,10,FALSE)),"")</f>
        <v/>
      </c>
      <c r="J939" t="str">
        <f>IFERROR(IF(VLOOKUP('Xlookup set'!$S939,'Xlookup set'!$A$1:$R$1200,11,FALSE)=0,"",VLOOKUP('Xlookup set'!$S939,'Xlookup set'!$A$1:$R$1200,11,FALSE)),"")</f>
        <v/>
      </c>
      <c r="K939" t="str">
        <f>IFERROR(IF(VLOOKUP('Xlookup set'!$S939,'Xlookup set'!$A$1:$R$1200,12,FALSE)=0,"",VLOOKUP('Xlookup set'!$S939,'Xlookup set'!$A$1:$R$1200,12,FALSE)),"")</f>
        <v/>
      </c>
      <c r="L939" t="str">
        <f>IFERROR(IF(VLOOKUP('Xlookup set'!$S939,'Xlookup set'!$A$1:$R$1200,13,FALSE)=0,"",VLOOKUP('Xlookup set'!$S939,'Xlookup set'!$A$1:$R$1200,13,FALSE)),"")</f>
        <v/>
      </c>
      <c r="M939" t="str">
        <f>IFERROR(IF(VLOOKUP('Xlookup set'!$S939,'Xlookup set'!$A$1:$R$1200,14,FALSE)=0,"",VLOOKUP('Xlookup set'!$S939,'Xlookup set'!$A$1:$R$1200,14,FALSE)),"")</f>
        <v/>
      </c>
      <c r="N939" t="str">
        <f>IFERROR(IF(VLOOKUP('Xlookup set'!$S939,'Xlookup set'!$A$1:$R$1200,15,FALSE)=0,"",VLOOKUP('Xlookup set'!$S939,'Xlookup set'!$A$1:$R$1200,15,FALSE)),"")</f>
        <v/>
      </c>
      <c r="O939" t="str">
        <f>IFERROR(IF(VLOOKUP('Xlookup set'!$S939,'Xlookup set'!$A$1:$R$1200,16,FALSE)=0,"",VLOOKUP('Xlookup set'!$S939,'Xlookup set'!$A$1:$R$1200,16,FALSE)),"")</f>
        <v/>
      </c>
      <c r="P939" t="str">
        <f t="array" aca="1" ref="P939" ca="1">IFERROR(Y2IF(VLOOKUP('Xlookup set'!$S939,'Xlookup set'!$A$1:$R$1200,17,FALSE)=0,"",VLOOKUP('Xlookup set'!$S939,'Xlookup set'!$A$1:$R$1200,17,FALSE)),"")</f>
        <v/>
      </c>
      <c r="Q939" t="str">
        <f>IFERROR(IF(VLOOKUP('Xlookup set'!$S939,'Xlookup set'!$A$1:$R$1200,18,FALSE)=0,"",VLOOKUP('Xlookup set'!$S939,'Xlookup set'!$A$1:$R$1200,18,FALSE)),"")</f>
        <v/>
      </c>
    </row>
    <row r="940" spans="1:17">
      <c r="A940" t="str">
        <f>IFERROR(VLOOKUP('Xlookup set'!$S940,'Xlookup set'!$A$1:$R$1200,2,FALSE),"")</f>
        <v/>
      </c>
      <c r="B940" t="str">
        <f>IF(I940&lt;&gt;"",ドッグキャリー!$I$2,"")</f>
        <v/>
      </c>
      <c r="C940" t="str">
        <f t="shared" si="32"/>
        <v/>
      </c>
      <c r="D940" t="str">
        <f t="shared" si="33"/>
        <v/>
      </c>
      <c r="E940" t="str">
        <f>IFERROR(IF(VLOOKUP('Xlookup set'!$S940,'Xlookup set'!$A$1:$R$1200,6,FALSE)=0,"",VLOOKUP('Xlookup set'!$S940,'Xlookup set'!$A$1:$R$1200,6,FALSE)),"")</f>
        <v/>
      </c>
      <c r="F940" t="str">
        <f t="array" aca="1" ref="F940" ca="1">IFERROR(F(VLOOKUP('Xlookup set'!$S940,'Xlookup set'!$A$1:$R$1200,7,FALSE)=0,"",VLOOKUP('Xlookup set'!$S940,'Xlookup set'!$A$1:$R$1200,7,FALSE)),"")</f>
        <v/>
      </c>
      <c r="G940" t="str">
        <f>IFERROR(IF(VLOOKUP('Xlookup set'!$S940,'Xlookup set'!$A$1:$R$1200,8,FALSE)=0,"",VLOOKUP('Xlookup set'!$S940,'Xlookup set'!$A$1:$R$1200,8,FALSE)),"")</f>
        <v/>
      </c>
      <c r="H940" s="89" t="str">
        <f>IFERROR(IF(VLOOKUP('Xlookup set'!$S940,'Xlookup set'!$A$1:$R$1200,9,FALSE)=0,"",VLOOKUP('Xlookup set'!$S940,'Xlookup set'!$A$1:$R$1200,9,FALSE)),"")</f>
        <v/>
      </c>
      <c r="I940" t="str">
        <f>IFERROR(IF(VLOOKUP('Xlookup set'!$S940,'Xlookup set'!$A$1:$R$1200,10,FALSE)=0,"",VLOOKUP('Xlookup set'!$S940,'Xlookup set'!$A$1:$R$1200,10,FALSE)),"")</f>
        <v/>
      </c>
      <c r="J940" t="str">
        <f>IFERROR(IF(VLOOKUP('Xlookup set'!$S940,'Xlookup set'!$A$1:$R$1200,11,FALSE)=0,"",VLOOKUP('Xlookup set'!$S940,'Xlookup set'!$A$1:$R$1200,11,FALSE)),"")</f>
        <v/>
      </c>
      <c r="K940" t="str">
        <f>IFERROR(IF(VLOOKUP('Xlookup set'!$S940,'Xlookup set'!$A$1:$R$1200,12,FALSE)=0,"",VLOOKUP('Xlookup set'!$S940,'Xlookup set'!$A$1:$R$1200,12,FALSE)),"")</f>
        <v/>
      </c>
      <c r="L940" t="str">
        <f>IFERROR(IF(VLOOKUP('Xlookup set'!$S940,'Xlookup set'!$A$1:$R$1200,13,FALSE)=0,"",VLOOKUP('Xlookup set'!$S940,'Xlookup set'!$A$1:$R$1200,13,FALSE)),"")</f>
        <v/>
      </c>
      <c r="M940" t="str">
        <f>IFERROR(IF(VLOOKUP('Xlookup set'!$S940,'Xlookup set'!$A$1:$R$1200,14,FALSE)=0,"",VLOOKUP('Xlookup set'!$S940,'Xlookup set'!$A$1:$R$1200,14,FALSE)),"")</f>
        <v/>
      </c>
      <c r="N940" t="str">
        <f>IFERROR(IF(VLOOKUP('Xlookup set'!$S940,'Xlookup set'!$A$1:$R$1200,15,FALSE)=0,"",VLOOKUP('Xlookup set'!$S940,'Xlookup set'!$A$1:$R$1200,15,FALSE)),"")</f>
        <v/>
      </c>
      <c r="O940" t="str">
        <f>IFERROR(IF(VLOOKUP('Xlookup set'!$S940,'Xlookup set'!$A$1:$R$1200,16,FALSE)=0,"",VLOOKUP('Xlookup set'!$S940,'Xlookup set'!$A$1:$R$1200,16,FALSE)),"")</f>
        <v/>
      </c>
      <c r="P940" t="str">
        <f t="array" aca="1" ref="P940" ca="1">IFERROR(Y2IF(VLOOKUP('Xlookup set'!$S940,'Xlookup set'!$A$1:$R$1200,17,FALSE)=0,"",VLOOKUP('Xlookup set'!$S940,'Xlookup set'!$A$1:$R$1200,17,FALSE)),"")</f>
        <v/>
      </c>
      <c r="Q940" t="str">
        <f>IFERROR(IF(VLOOKUP('Xlookup set'!$S940,'Xlookup set'!$A$1:$R$1200,18,FALSE)=0,"",VLOOKUP('Xlookup set'!$S940,'Xlookup set'!$A$1:$R$1200,18,FALSE)),"")</f>
        <v/>
      </c>
    </row>
    <row r="941" spans="1:17">
      <c r="A941" t="str">
        <f>IFERROR(VLOOKUP('Xlookup set'!$S941,'Xlookup set'!$A$1:$R$1200,2,FALSE),"")</f>
        <v/>
      </c>
      <c r="B941" t="str">
        <f>IF(I941&lt;&gt;"",ドッグキャリー!$I$2,"")</f>
        <v/>
      </c>
      <c r="C941" t="str">
        <f t="shared" si="32"/>
        <v/>
      </c>
      <c r="D941" t="str">
        <f t="shared" si="33"/>
        <v/>
      </c>
      <c r="E941" t="str">
        <f>IFERROR(IF(VLOOKUP('Xlookup set'!$S941,'Xlookup set'!$A$1:$R$1200,6,FALSE)=0,"",VLOOKUP('Xlookup set'!$S941,'Xlookup set'!$A$1:$R$1200,6,FALSE)),"")</f>
        <v/>
      </c>
      <c r="F941" t="str">
        <f t="array" aca="1" ref="F941" ca="1">IFERROR(F(VLOOKUP('Xlookup set'!$S941,'Xlookup set'!$A$1:$R$1200,7,FALSE)=0,"",VLOOKUP('Xlookup set'!$S941,'Xlookup set'!$A$1:$R$1200,7,FALSE)),"")</f>
        <v/>
      </c>
      <c r="G941" t="str">
        <f>IFERROR(IF(VLOOKUP('Xlookup set'!$S941,'Xlookup set'!$A$1:$R$1200,8,FALSE)=0,"",VLOOKUP('Xlookup set'!$S941,'Xlookup set'!$A$1:$R$1200,8,FALSE)),"")</f>
        <v/>
      </c>
      <c r="H941" s="89" t="str">
        <f>IFERROR(IF(VLOOKUP('Xlookup set'!$S941,'Xlookup set'!$A$1:$R$1200,9,FALSE)=0,"",VLOOKUP('Xlookup set'!$S941,'Xlookup set'!$A$1:$R$1200,9,FALSE)),"")</f>
        <v/>
      </c>
      <c r="I941" t="str">
        <f>IFERROR(IF(VLOOKUP('Xlookup set'!$S941,'Xlookup set'!$A$1:$R$1200,10,FALSE)=0,"",VLOOKUP('Xlookup set'!$S941,'Xlookup set'!$A$1:$R$1200,10,FALSE)),"")</f>
        <v/>
      </c>
      <c r="J941" t="str">
        <f>IFERROR(IF(VLOOKUP('Xlookup set'!$S941,'Xlookup set'!$A$1:$R$1200,11,FALSE)=0,"",VLOOKUP('Xlookup set'!$S941,'Xlookup set'!$A$1:$R$1200,11,FALSE)),"")</f>
        <v/>
      </c>
      <c r="K941" t="str">
        <f>IFERROR(IF(VLOOKUP('Xlookup set'!$S941,'Xlookup set'!$A$1:$R$1200,12,FALSE)=0,"",VLOOKUP('Xlookup set'!$S941,'Xlookup set'!$A$1:$R$1200,12,FALSE)),"")</f>
        <v/>
      </c>
      <c r="L941" t="str">
        <f>IFERROR(IF(VLOOKUP('Xlookup set'!$S941,'Xlookup set'!$A$1:$R$1200,13,FALSE)=0,"",VLOOKUP('Xlookup set'!$S941,'Xlookup set'!$A$1:$R$1200,13,FALSE)),"")</f>
        <v/>
      </c>
      <c r="M941" t="str">
        <f>IFERROR(IF(VLOOKUP('Xlookup set'!$S941,'Xlookup set'!$A$1:$R$1200,14,FALSE)=0,"",VLOOKUP('Xlookup set'!$S941,'Xlookup set'!$A$1:$R$1200,14,FALSE)),"")</f>
        <v/>
      </c>
      <c r="N941" t="str">
        <f>IFERROR(IF(VLOOKUP('Xlookup set'!$S941,'Xlookup set'!$A$1:$R$1200,15,FALSE)=0,"",VLOOKUP('Xlookup set'!$S941,'Xlookup set'!$A$1:$R$1200,15,FALSE)),"")</f>
        <v/>
      </c>
      <c r="O941" t="str">
        <f>IFERROR(IF(VLOOKUP('Xlookup set'!$S941,'Xlookup set'!$A$1:$R$1200,16,FALSE)=0,"",VLOOKUP('Xlookup set'!$S941,'Xlookup set'!$A$1:$R$1200,16,FALSE)),"")</f>
        <v/>
      </c>
      <c r="P941" t="str">
        <f t="array" aca="1" ref="P941" ca="1">IFERROR(Y2IF(VLOOKUP('Xlookup set'!$S941,'Xlookup set'!$A$1:$R$1200,17,FALSE)=0,"",VLOOKUP('Xlookup set'!$S941,'Xlookup set'!$A$1:$R$1200,17,FALSE)),"")</f>
        <v/>
      </c>
      <c r="Q941" t="str">
        <f>IFERROR(IF(VLOOKUP('Xlookup set'!$S941,'Xlookup set'!$A$1:$R$1200,18,FALSE)=0,"",VLOOKUP('Xlookup set'!$S941,'Xlookup set'!$A$1:$R$1200,18,FALSE)),"")</f>
        <v/>
      </c>
    </row>
    <row r="942" spans="1:17">
      <c r="A942" t="str">
        <f>IFERROR(VLOOKUP('Xlookup set'!$S942,'Xlookup set'!$A$1:$R$1200,2,FALSE),"")</f>
        <v/>
      </c>
      <c r="B942" t="str">
        <f>IF(I942&lt;&gt;"",ドッグキャリー!$I$2,"")</f>
        <v/>
      </c>
      <c r="C942" t="str">
        <f t="shared" si="32"/>
        <v/>
      </c>
      <c r="D942" t="str">
        <f t="shared" si="33"/>
        <v/>
      </c>
      <c r="E942" t="str">
        <f>IFERROR(IF(VLOOKUP('Xlookup set'!$S942,'Xlookup set'!$A$1:$R$1200,6,FALSE)=0,"",VLOOKUP('Xlookup set'!$S942,'Xlookup set'!$A$1:$R$1200,6,FALSE)),"")</f>
        <v/>
      </c>
      <c r="F942" t="str">
        <f t="array" aca="1" ref="F942" ca="1">IFERROR(F(VLOOKUP('Xlookup set'!$S942,'Xlookup set'!$A$1:$R$1200,7,FALSE)=0,"",VLOOKUP('Xlookup set'!$S942,'Xlookup set'!$A$1:$R$1200,7,FALSE)),"")</f>
        <v/>
      </c>
      <c r="G942" t="str">
        <f>IFERROR(IF(VLOOKUP('Xlookup set'!$S942,'Xlookup set'!$A$1:$R$1200,8,FALSE)=0,"",VLOOKUP('Xlookup set'!$S942,'Xlookup set'!$A$1:$R$1200,8,FALSE)),"")</f>
        <v/>
      </c>
      <c r="H942" s="89" t="str">
        <f>IFERROR(IF(VLOOKUP('Xlookup set'!$S942,'Xlookup set'!$A$1:$R$1200,9,FALSE)=0,"",VLOOKUP('Xlookup set'!$S942,'Xlookup set'!$A$1:$R$1200,9,FALSE)),"")</f>
        <v/>
      </c>
      <c r="I942" t="str">
        <f>IFERROR(IF(VLOOKUP('Xlookup set'!$S942,'Xlookup set'!$A$1:$R$1200,10,FALSE)=0,"",VLOOKUP('Xlookup set'!$S942,'Xlookup set'!$A$1:$R$1200,10,FALSE)),"")</f>
        <v/>
      </c>
      <c r="J942" t="str">
        <f>IFERROR(IF(VLOOKUP('Xlookup set'!$S942,'Xlookup set'!$A$1:$R$1200,11,FALSE)=0,"",VLOOKUP('Xlookup set'!$S942,'Xlookup set'!$A$1:$R$1200,11,FALSE)),"")</f>
        <v/>
      </c>
      <c r="K942" t="str">
        <f>IFERROR(IF(VLOOKUP('Xlookup set'!$S942,'Xlookup set'!$A$1:$R$1200,12,FALSE)=0,"",VLOOKUP('Xlookup set'!$S942,'Xlookup set'!$A$1:$R$1200,12,FALSE)),"")</f>
        <v/>
      </c>
      <c r="L942" t="str">
        <f>IFERROR(IF(VLOOKUP('Xlookup set'!$S942,'Xlookup set'!$A$1:$R$1200,13,FALSE)=0,"",VLOOKUP('Xlookup set'!$S942,'Xlookup set'!$A$1:$R$1200,13,FALSE)),"")</f>
        <v/>
      </c>
      <c r="M942" t="str">
        <f>IFERROR(IF(VLOOKUP('Xlookup set'!$S942,'Xlookup set'!$A$1:$R$1200,14,FALSE)=0,"",VLOOKUP('Xlookup set'!$S942,'Xlookup set'!$A$1:$R$1200,14,FALSE)),"")</f>
        <v/>
      </c>
      <c r="N942" t="str">
        <f>IFERROR(IF(VLOOKUP('Xlookup set'!$S942,'Xlookup set'!$A$1:$R$1200,15,FALSE)=0,"",VLOOKUP('Xlookup set'!$S942,'Xlookup set'!$A$1:$R$1200,15,FALSE)),"")</f>
        <v/>
      </c>
      <c r="O942" t="str">
        <f>IFERROR(IF(VLOOKUP('Xlookup set'!$S942,'Xlookup set'!$A$1:$R$1200,16,FALSE)=0,"",VLOOKUP('Xlookup set'!$S942,'Xlookup set'!$A$1:$R$1200,16,FALSE)),"")</f>
        <v/>
      </c>
      <c r="P942" t="str">
        <f t="array" aca="1" ref="P942" ca="1">IFERROR(Y2IF(VLOOKUP('Xlookup set'!$S942,'Xlookup set'!$A$1:$R$1200,17,FALSE)=0,"",VLOOKUP('Xlookup set'!$S942,'Xlookup set'!$A$1:$R$1200,17,FALSE)),"")</f>
        <v/>
      </c>
      <c r="Q942" t="str">
        <f>IFERROR(IF(VLOOKUP('Xlookup set'!$S942,'Xlookup set'!$A$1:$R$1200,18,FALSE)=0,"",VLOOKUP('Xlookup set'!$S942,'Xlookup set'!$A$1:$R$1200,18,FALSE)),"")</f>
        <v/>
      </c>
    </row>
    <row r="943" spans="1:17">
      <c r="A943" t="str">
        <f>IFERROR(VLOOKUP('Xlookup set'!$S943,'Xlookup set'!$A$1:$R$1200,2,FALSE),"")</f>
        <v/>
      </c>
      <c r="B943" t="str">
        <f>IF(I943&lt;&gt;"",ドッグキャリー!$I$2,"")</f>
        <v/>
      </c>
      <c r="C943" t="str">
        <f t="shared" si="32"/>
        <v/>
      </c>
      <c r="D943" t="str">
        <f t="shared" si="33"/>
        <v/>
      </c>
      <c r="E943" t="str">
        <f>IFERROR(IF(VLOOKUP('Xlookup set'!$S943,'Xlookup set'!$A$1:$R$1200,6,FALSE)=0,"",VLOOKUP('Xlookup set'!$S943,'Xlookup set'!$A$1:$R$1200,6,FALSE)),"")</f>
        <v/>
      </c>
      <c r="F943" t="str">
        <f t="array" aca="1" ref="F943" ca="1">IFERROR(F(VLOOKUP('Xlookup set'!$S943,'Xlookup set'!$A$1:$R$1200,7,FALSE)=0,"",VLOOKUP('Xlookup set'!$S943,'Xlookup set'!$A$1:$R$1200,7,FALSE)),"")</f>
        <v/>
      </c>
      <c r="G943" t="str">
        <f>IFERROR(IF(VLOOKUP('Xlookup set'!$S943,'Xlookup set'!$A$1:$R$1200,8,FALSE)=0,"",VLOOKUP('Xlookup set'!$S943,'Xlookup set'!$A$1:$R$1200,8,FALSE)),"")</f>
        <v/>
      </c>
      <c r="H943" s="89" t="str">
        <f>IFERROR(IF(VLOOKUP('Xlookup set'!$S943,'Xlookup set'!$A$1:$R$1200,9,FALSE)=0,"",VLOOKUP('Xlookup set'!$S943,'Xlookup set'!$A$1:$R$1200,9,FALSE)),"")</f>
        <v/>
      </c>
      <c r="I943" t="str">
        <f>IFERROR(IF(VLOOKUP('Xlookup set'!$S943,'Xlookup set'!$A$1:$R$1200,10,FALSE)=0,"",VLOOKUP('Xlookup set'!$S943,'Xlookup set'!$A$1:$R$1200,10,FALSE)),"")</f>
        <v/>
      </c>
      <c r="J943" t="str">
        <f>IFERROR(IF(VLOOKUP('Xlookup set'!$S943,'Xlookup set'!$A$1:$R$1200,11,FALSE)=0,"",VLOOKUP('Xlookup set'!$S943,'Xlookup set'!$A$1:$R$1200,11,FALSE)),"")</f>
        <v/>
      </c>
      <c r="K943" t="str">
        <f>IFERROR(IF(VLOOKUP('Xlookup set'!$S943,'Xlookup set'!$A$1:$R$1200,12,FALSE)=0,"",VLOOKUP('Xlookup set'!$S943,'Xlookup set'!$A$1:$R$1200,12,FALSE)),"")</f>
        <v/>
      </c>
      <c r="L943" t="str">
        <f>IFERROR(IF(VLOOKUP('Xlookup set'!$S943,'Xlookup set'!$A$1:$R$1200,13,FALSE)=0,"",VLOOKUP('Xlookup set'!$S943,'Xlookup set'!$A$1:$R$1200,13,FALSE)),"")</f>
        <v/>
      </c>
      <c r="M943" t="str">
        <f>IFERROR(IF(VLOOKUP('Xlookup set'!$S943,'Xlookup set'!$A$1:$R$1200,14,FALSE)=0,"",VLOOKUP('Xlookup set'!$S943,'Xlookup set'!$A$1:$R$1200,14,FALSE)),"")</f>
        <v/>
      </c>
      <c r="N943" t="str">
        <f>IFERROR(IF(VLOOKUP('Xlookup set'!$S943,'Xlookup set'!$A$1:$R$1200,15,FALSE)=0,"",VLOOKUP('Xlookup set'!$S943,'Xlookup set'!$A$1:$R$1200,15,FALSE)),"")</f>
        <v/>
      </c>
      <c r="O943" t="str">
        <f>IFERROR(IF(VLOOKUP('Xlookup set'!$S943,'Xlookup set'!$A$1:$R$1200,16,FALSE)=0,"",VLOOKUP('Xlookup set'!$S943,'Xlookup set'!$A$1:$R$1200,16,FALSE)),"")</f>
        <v/>
      </c>
      <c r="P943" t="str">
        <f t="array" aca="1" ref="P943" ca="1">IFERROR(Y2IF(VLOOKUP('Xlookup set'!$S943,'Xlookup set'!$A$1:$R$1200,17,FALSE)=0,"",VLOOKUP('Xlookup set'!$S943,'Xlookup set'!$A$1:$R$1200,17,FALSE)),"")</f>
        <v/>
      </c>
      <c r="Q943" t="str">
        <f>IFERROR(IF(VLOOKUP('Xlookup set'!$S943,'Xlookup set'!$A$1:$R$1200,18,FALSE)=0,"",VLOOKUP('Xlookup set'!$S943,'Xlookup set'!$A$1:$R$1200,18,FALSE)),"")</f>
        <v/>
      </c>
    </row>
    <row r="944" spans="1:17">
      <c r="A944" t="str">
        <f>IFERROR(VLOOKUP('Xlookup set'!$S944,'Xlookup set'!$A$1:$R$1200,2,FALSE),"")</f>
        <v/>
      </c>
      <c r="B944" t="str">
        <f>IF(I944&lt;&gt;"",ドッグキャリー!$I$2,"")</f>
        <v/>
      </c>
      <c r="C944" t="str">
        <f t="shared" si="32"/>
        <v/>
      </c>
      <c r="D944" t="str">
        <f t="shared" si="33"/>
        <v/>
      </c>
      <c r="E944" t="str">
        <f>IFERROR(IF(VLOOKUP('Xlookup set'!$S944,'Xlookup set'!$A$1:$R$1200,6,FALSE)=0,"",VLOOKUP('Xlookup set'!$S944,'Xlookup set'!$A$1:$R$1200,6,FALSE)),"")</f>
        <v/>
      </c>
      <c r="F944" t="str">
        <f t="array" aca="1" ref="F944" ca="1">IFERROR(F(VLOOKUP('Xlookup set'!$S944,'Xlookup set'!$A$1:$R$1200,7,FALSE)=0,"",VLOOKUP('Xlookup set'!$S944,'Xlookup set'!$A$1:$R$1200,7,FALSE)),"")</f>
        <v/>
      </c>
      <c r="G944" t="str">
        <f>IFERROR(IF(VLOOKUP('Xlookup set'!$S944,'Xlookup set'!$A$1:$R$1200,8,FALSE)=0,"",VLOOKUP('Xlookup set'!$S944,'Xlookup set'!$A$1:$R$1200,8,FALSE)),"")</f>
        <v/>
      </c>
      <c r="H944" s="89" t="str">
        <f>IFERROR(IF(VLOOKUP('Xlookup set'!$S944,'Xlookup set'!$A$1:$R$1200,9,FALSE)=0,"",VLOOKUP('Xlookup set'!$S944,'Xlookup set'!$A$1:$R$1200,9,FALSE)),"")</f>
        <v/>
      </c>
      <c r="I944" t="str">
        <f>IFERROR(IF(VLOOKUP('Xlookup set'!$S944,'Xlookup set'!$A$1:$R$1200,10,FALSE)=0,"",VLOOKUP('Xlookup set'!$S944,'Xlookup set'!$A$1:$R$1200,10,FALSE)),"")</f>
        <v/>
      </c>
      <c r="J944" t="str">
        <f>IFERROR(IF(VLOOKUP('Xlookup set'!$S944,'Xlookup set'!$A$1:$R$1200,11,FALSE)=0,"",VLOOKUP('Xlookup set'!$S944,'Xlookup set'!$A$1:$R$1200,11,FALSE)),"")</f>
        <v/>
      </c>
      <c r="K944" t="str">
        <f>IFERROR(IF(VLOOKUP('Xlookup set'!$S944,'Xlookup set'!$A$1:$R$1200,12,FALSE)=0,"",VLOOKUP('Xlookup set'!$S944,'Xlookup set'!$A$1:$R$1200,12,FALSE)),"")</f>
        <v/>
      </c>
      <c r="L944" t="str">
        <f>IFERROR(IF(VLOOKUP('Xlookup set'!$S944,'Xlookup set'!$A$1:$R$1200,13,FALSE)=0,"",VLOOKUP('Xlookup set'!$S944,'Xlookup set'!$A$1:$R$1200,13,FALSE)),"")</f>
        <v/>
      </c>
      <c r="M944" t="str">
        <f>IFERROR(IF(VLOOKUP('Xlookup set'!$S944,'Xlookup set'!$A$1:$R$1200,14,FALSE)=0,"",VLOOKUP('Xlookup set'!$S944,'Xlookup set'!$A$1:$R$1200,14,FALSE)),"")</f>
        <v/>
      </c>
      <c r="N944" t="str">
        <f>IFERROR(IF(VLOOKUP('Xlookup set'!$S944,'Xlookup set'!$A$1:$R$1200,15,FALSE)=0,"",VLOOKUP('Xlookup set'!$S944,'Xlookup set'!$A$1:$R$1200,15,FALSE)),"")</f>
        <v/>
      </c>
      <c r="O944" t="str">
        <f>IFERROR(IF(VLOOKUP('Xlookup set'!$S944,'Xlookup set'!$A$1:$R$1200,16,FALSE)=0,"",VLOOKUP('Xlookup set'!$S944,'Xlookup set'!$A$1:$R$1200,16,FALSE)),"")</f>
        <v/>
      </c>
      <c r="P944" t="str">
        <f t="array" aca="1" ref="P944" ca="1">IFERROR(Y2IF(VLOOKUP('Xlookup set'!$S944,'Xlookup set'!$A$1:$R$1200,17,FALSE)=0,"",VLOOKUP('Xlookup set'!$S944,'Xlookup set'!$A$1:$R$1200,17,FALSE)),"")</f>
        <v/>
      </c>
      <c r="Q944" t="str">
        <f>IFERROR(IF(VLOOKUP('Xlookup set'!$S944,'Xlookup set'!$A$1:$R$1200,18,FALSE)=0,"",VLOOKUP('Xlookup set'!$S944,'Xlookup set'!$A$1:$R$1200,18,FALSE)),"")</f>
        <v/>
      </c>
    </row>
    <row r="945" spans="1:17">
      <c r="A945" t="str">
        <f>IFERROR(VLOOKUP('Xlookup set'!$S945,'Xlookup set'!$A$1:$R$1200,2,FALSE),"")</f>
        <v/>
      </c>
      <c r="B945" t="str">
        <f>IF(I945&lt;&gt;"",ドッグキャリー!$I$2,"")</f>
        <v/>
      </c>
      <c r="C945" t="str">
        <f t="shared" si="32"/>
        <v/>
      </c>
      <c r="D945" t="str">
        <f t="shared" si="33"/>
        <v/>
      </c>
      <c r="E945" t="str">
        <f>IFERROR(IF(VLOOKUP('Xlookup set'!$S945,'Xlookup set'!$A$1:$R$1200,6,FALSE)=0,"",VLOOKUP('Xlookup set'!$S945,'Xlookup set'!$A$1:$R$1200,6,FALSE)),"")</f>
        <v/>
      </c>
      <c r="F945" t="str">
        <f t="array" aca="1" ref="F945" ca="1">IFERROR(F(VLOOKUP('Xlookup set'!$S945,'Xlookup set'!$A$1:$R$1200,7,FALSE)=0,"",VLOOKUP('Xlookup set'!$S945,'Xlookup set'!$A$1:$R$1200,7,FALSE)),"")</f>
        <v/>
      </c>
      <c r="G945" t="str">
        <f>IFERROR(IF(VLOOKUP('Xlookup set'!$S945,'Xlookup set'!$A$1:$R$1200,8,FALSE)=0,"",VLOOKUP('Xlookup set'!$S945,'Xlookup set'!$A$1:$R$1200,8,FALSE)),"")</f>
        <v/>
      </c>
      <c r="H945" s="89" t="str">
        <f>IFERROR(IF(VLOOKUP('Xlookup set'!$S945,'Xlookup set'!$A$1:$R$1200,9,FALSE)=0,"",VLOOKUP('Xlookup set'!$S945,'Xlookup set'!$A$1:$R$1200,9,FALSE)),"")</f>
        <v/>
      </c>
      <c r="I945" t="str">
        <f>IFERROR(IF(VLOOKUP('Xlookup set'!$S945,'Xlookup set'!$A$1:$R$1200,10,FALSE)=0,"",VLOOKUP('Xlookup set'!$S945,'Xlookup set'!$A$1:$R$1200,10,FALSE)),"")</f>
        <v/>
      </c>
      <c r="J945" t="str">
        <f>IFERROR(IF(VLOOKUP('Xlookup set'!$S945,'Xlookup set'!$A$1:$R$1200,11,FALSE)=0,"",VLOOKUP('Xlookup set'!$S945,'Xlookup set'!$A$1:$R$1200,11,FALSE)),"")</f>
        <v/>
      </c>
      <c r="K945" t="str">
        <f>IFERROR(IF(VLOOKUP('Xlookup set'!$S945,'Xlookup set'!$A$1:$R$1200,12,FALSE)=0,"",VLOOKUP('Xlookup set'!$S945,'Xlookup set'!$A$1:$R$1200,12,FALSE)),"")</f>
        <v/>
      </c>
      <c r="L945" t="str">
        <f>IFERROR(IF(VLOOKUP('Xlookup set'!$S945,'Xlookup set'!$A$1:$R$1200,13,FALSE)=0,"",VLOOKUP('Xlookup set'!$S945,'Xlookup set'!$A$1:$R$1200,13,FALSE)),"")</f>
        <v/>
      </c>
      <c r="M945" t="str">
        <f>IFERROR(IF(VLOOKUP('Xlookup set'!$S945,'Xlookup set'!$A$1:$R$1200,14,FALSE)=0,"",VLOOKUP('Xlookup set'!$S945,'Xlookup set'!$A$1:$R$1200,14,FALSE)),"")</f>
        <v/>
      </c>
      <c r="N945" t="str">
        <f>IFERROR(IF(VLOOKUP('Xlookup set'!$S945,'Xlookup set'!$A$1:$R$1200,15,FALSE)=0,"",VLOOKUP('Xlookup set'!$S945,'Xlookup set'!$A$1:$R$1200,15,FALSE)),"")</f>
        <v/>
      </c>
      <c r="O945" t="str">
        <f>IFERROR(IF(VLOOKUP('Xlookup set'!$S945,'Xlookup set'!$A$1:$R$1200,16,FALSE)=0,"",VLOOKUP('Xlookup set'!$S945,'Xlookup set'!$A$1:$R$1200,16,FALSE)),"")</f>
        <v/>
      </c>
      <c r="P945" t="str">
        <f t="array" aca="1" ref="P945" ca="1">IFERROR(Y2IF(VLOOKUP('Xlookup set'!$S945,'Xlookup set'!$A$1:$R$1200,17,FALSE)=0,"",VLOOKUP('Xlookup set'!$S945,'Xlookup set'!$A$1:$R$1200,17,FALSE)),"")</f>
        <v/>
      </c>
      <c r="Q945" t="str">
        <f>IFERROR(IF(VLOOKUP('Xlookup set'!$S945,'Xlookup set'!$A$1:$R$1200,18,FALSE)=0,"",VLOOKUP('Xlookup set'!$S945,'Xlookup set'!$A$1:$R$1200,18,FALSE)),"")</f>
        <v/>
      </c>
    </row>
    <row r="946" spans="1:17">
      <c r="A946" t="str">
        <f>IFERROR(VLOOKUP('Xlookup set'!$S946,'Xlookup set'!$A$1:$R$1200,2,FALSE),"")</f>
        <v/>
      </c>
      <c r="B946" t="str">
        <f>IF(I946&lt;&gt;"",ドッグキャリー!$I$2,"")</f>
        <v/>
      </c>
      <c r="C946" t="str">
        <f t="shared" si="32"/>
        <v/>
      </c>
      <c r="D946" t="str">
        <f t="shared" si="33"/>
        <v/>
      </c>
      <c r="E946" t="str">
        <f>IFERROR(IF(VLOOKUP('Xlookup set'!$S946,'Xlookup set'!$A$1:$R$1200,6,FALSE)=0,"",VLOOKUP('Xlookup set'!$S946,'Xlookup set'!$A$1:$R$1200,6,FALSE)),"")</f>
        <v/>
      </c>
      <c r="F946" t="str">
        <f t="array" aca="1" ref="F946" ca="1">IFERROR(F(VLOOKUP('Xlookup set'!$S946,'Xlookup set'!$A$1:$R$1200,7,FALSE)=0,"",VLOOKUP('Xlookup set'!$S946,'Xlookup set'!$A$1:$R$1200,7,FALSE)),"")</f>
        <v/>
      </c>
      <c r="G946" t="str">
        <f>IFERROR(IF(VLOOKUP('Xlookup set'!$S946,'Xlookup set'!$A$1:$R$1200,8,FALSE)=0,"",VLOOKUP('Xlookup set'!$S946,'Xlookup set'!$A$1:$R$1200,8,FALSE)),"")</f>
        <v/>
      </c>
      <c r="H946" s="89" t="str">
        <f>IFERROR(IF(VLOOKUP('Xlookup set'!$S946,'Xlookup set'!$A$1:$R$1200,9,FALSE)=0,"",VLOOKUP('Xlookup set'!$S946,'Xlookup set'!$A$1:$R$1200,9,FALSE)),"")</f>
        <v/>
      </c>
      <c r="I946" t="str">
        <f>IFERROR(IF(VLOOKUP('Xlookup set'!$S946,'Xlookup set'!$A$1:$R$1200,10,FALSE)=0,"",VLOOKUP('Xlookup set'!$S946,'Xlookup set'!$A$1:$R$1200,10,FALSE)),"")</f>
        <v/>
      </c>
      <c r="J946" t="str">
        <f>IFERROR(IF(VLOOKUP('Xlookup set'!$S946,'Xlookup set'!$A$1:$R$1200,11,FALSE)=0,"",VLOOKUP('Xlookup set'!$S946,'Xlookup set'!$A$1:$R$1200,11,FALSE)),"")</f>
        <v/>
      </c>
      <c r="K946" t="str">
        <f>IFERROR(IF(VLOOKUP('Xlookup set'!$S946,'Xlookup set'!$A$1:$R$1200,12,FALSE)=0,"",VLOOKUP('Xlookup set'!$S946,'Xlookup set'!$A$1:$R$1200,12,FALSE)),"")</f>
        <v/>
      </c>
      <c r="L946" t="str">
        <f>IFERROR(IF(VLOOKUP('Xlookup set'!$S946,'Xlookup set'!$A$1:$R$1200,13,FALSE)=0,"",VLOOKUP('Xlookup set'!$S946,'Xlookup set'!$A$1:$R$1200,13,FALSE)),"")</f>
        <v/>
      </c>
      <c r="M946" t="str">
        <f>IFERROR(IF(VLOOKUP('Xlookup set'!$S946,'Xlookup set'!$A$1:$R$1200,14,FALSE)=0,"",VLOOKUP('Xlookup set'!$S946,'Xlookup set'!$A$1:$R$1200,14,FALSE)),"")</f>
        <v/>
      </c>
      <c r="N946" t="str">
        <f>IFERROR(IF(VLOOKUP('Xlookup set'!$S946,'Xlookup set'!$A$1:$R$1200,15,FALSE)=0,"",VLOOKUP('Xlookup set'!$S946,'Xlookup set'!$A$1:$R$1200,15,FALSE)),"")</f>
        <v/>
      </c>
      <c r="O946" t="str">
        <f>IFERROR(IF(VLOOKUP('Xlookup set'!$S946,'Xlookup set'!$A$1:$R$1200,16,FALSE)=0,"",VLOOKUP('Xlookup set'!$S946,'Xlookup set'!$A$1:$R$1200,16,FALSE)),"")</f>
        <v/>
      </c>
      <c r="P946" t="str">
        <f t="array" aca="1" ref="P946" ca="1">IFERROR(Y2IF(VLOOKUP('Xlookup set'!$S946,'Xlookup set'!$A$1:$R$1200,17,FALSE)=0,"",VLOOKUP('Xlookup set'!$S946,'Xlookup set'!$A$1:$R$1200,17,FALSE)),"")</f>
        <v/>
      </c>
      <c r="Q946" t="str">
        <f>IFERROR(IF(VLOOKUP('Xlookup set'!$S946,'Xlookup set'!$A$1:$R$1200,18,FALSE)=0,"",VLOOKUP('Xlookup set'!$S946,'Xlookup set'!$A$1:$R$1200,18,FALSE)),"")</f>
        <v/>
      </c>
    </row>
    <row r="947" spans="1:17">
      <c r="A947" t="str">
        <f>IFERROR(VLOOKUP('Xlookup set'!$S947,'Xlookup set'!$A$1:$R$1200,2,FALSE),"")</f>
        <v/>
      </c>
      <c r="B947" t="str">
        <f>IF(I947&lt;&gt;"",ドッグキャリー!$I$2,"")</f>
        <v/>
      </c>
      <c r="C947" t="str">
        <f t="shared" si="32"/>
        <v/>
      </c>
      <c r="D947" t="str">
        <f t="shared" si="33"/>
        <v/>
      </c>
      <c r="E947" t="str">
        <f>IFERROR(IF(VLOOKUP('Xlookup set'!$S947,'Xlookup set'!$A$1:$R$1200,6,FALSE)=0,"",VLOOKUP('Xlookup set'!$S947,'Xlookup set'!$A$1:$R$1200,6,FALSE)),"")</f>
        <v/>
      </c>
      <c r="F947" t="str">
        <f t="array" aca="1" ref="F947" ca="1">IFERROR(F(VLOOKUP('Xlookup set'!$S947,'Xlookup set'!$A$1:$R$1200,7,FALSE)=0,"",VLOOKUP('Xlookup set'!$S947,'Xlookup set'!$A$1:$R$1200,7,FALSE)),"")</f>
        <v/>
      </c>
      <c r="G947" t="str">
        <f>IFERROR(IF(VLOOKUP('Xlookup set'!$S947,'Xlookup set'!$A$1:$R$1200,8,FALSE)=0,"",VLOOKUP('Xlookup set'!$S947,'Xlookup set'!$A$1:$R$1200,8,FALSE)),"")</f>
        <v/>
      </c>
      <c r="H947" s="89" t="str">
        <f>IFERROR(IF(VLOOKUP('Xlookup set'!$S947,'Xlookup set'!$A$1:$R$1200,9,FALSE)=0,"",VLOOKUP('Xlookup set'!$S947,'Xlookup set'!$A$1:$R$1200,9,FALSE)),"")</f>
        <v/>
      </c>
      <c r="I947" t="str">
        <f>IFERROR(IF(VLOOKUP('Xlookup set'!$S947,'Xlookup set'!$A$1:$R$1200,10,FALSE)=0,"",VLOOKUP('Xlookup set'!$S947,'Xlookup set'!$A$1:$R$1200,10,FALSE)),"")</f>
        <v/>
      </c>
      <c r="J947" t="str">
        <f>IFERROR(IF(VLOOKUP('Xlookup set'!$S947,'Xlookup set'!$A$1:$R$1200,11,FALSE)=0,"",VLOOKUP('Xlookup set'!$S947,'Xlookup set'!$A$1:$R$1200,11,FALSE)),"")</f>
        <v/>
      </c>
      <c r="K947" t="str">
        <f>IFERROR(IF(VLOOKUP('Xlookup set'!$S947,'Xlookup set'!$A$1:$R$1200,12,FALSE)=0,"",VLOOKUP('Xlookup set'!$S947,'Xlookup set'!$A$1:$R$1200,12,FALSE)),"")</f>
        <v/>
      </c>
      <c r="L947" t="str">
        <f>IFERROR(IF(VLOOKUP('Xlookup set'!$S947,'Xlookup set'!$A$1:$R$1200,13,FALSE)=0,"",VLOOKUP('Xlookup set'!$S947,'Xlookup set'!$A$1:$R$1200,13,FALSE)),"")</f>
        <v/>
      </c>
      <c r="M947" t="str">
        <f>IFERROR(IF(VLOOKUP('Xlookup set'!$S947,'Xlookup set'!$A$1:$R$1200,14,FALSE)=0,"",VLOOKUP('Xlookup set'!$S947,'Xlookup set'!$A$1:$R$1200,14,FALSE)),"")</f>
        <v/>
      </c>
      <c r="N947" t="str">
        <f>IFERROR(IF(VLOOKUP('Xlookup set'!$S947,'Xlookup set'!$A$1:$R$1200,15,FALSE)=0,"",VLOOKUP('Xlookup set'!$S947,'Xlookup set'!$A$1:$R$1200,15,FALSE)),"")</f>
        <v/>
      </c>
      <c r="O947" t="str">
        <f>IFERROR(IF(VLOOKUP('Xlookup set'!$S947,'Xlookup set'!$A$1:$R$1200,16,FALSE)=0,"",VLOOKUP('Xlookup set'!$S947,'Xlookup set'!$A$1:$R$1200,16,FALSE)),"")</f>
        <v/>
      </c>
      <c r="P947" t="str">
        <f t="array" aca="1" ref="P947" ca="1">IFERROR(Y2IF(VLOOKUP('Xlookup set'!$S947,'Xlookup set'!$A$1:$R$1200,17,FALSE)=0,"",VLOOKUP('Xlookup set'!$S947,'Xlookup set'!$A$1:$R$1200,17,FALSE)),"")</f>
        <v/>
      </c>
      <c r="Q947" t="str">
        <f>IFERROR(IF(VLOOKUP('Xlookup set'!$S947,'Xlookup set'!$A$1:$R$1200,18,FALSE)=0,"",VLOOKUP('Xlookup set'!$S947,'Xlookup set'!$A$1:$R$1200,18,FALSE)),"")</f>
        <v/>
      </c>
    </row>
    <row r="948" spans="1:17">
      <c r="A948" t="str">
        <f>IFERROR(VLOOKUP('Xlookup set'!$S948,'Xlookup set'!$A$1:$R$1200,2,FALSE),"")</f>
        <v/>
      </c>
      <c r="B948" t="str">
        <f>IF(I948&lt;&gt;"",ドッグキャリー!$I$2,"")</f>
        <v/>
      </c>
      <c r="C948" t="str">
        <f t="shared" si="32"/>
        <v/>
      </c>
      <c r="D948" t="str">
        <f t="shared" si="33"/>
        <v/>
      </c>
      <c r="E948" t="str">
        <f>IFERROR(IF(VLOOKUP('Xlookup set'!$S948,'Xlookup set'!$A$1:$R$1200,6,FALSE)=0,"",VLOOKUP('Xlookup set'!$S948,'Xlookup set'!$A$1:$R$1200,6,FALSE)),"")</f>
        <v/>
      </c>
      <c r="F948" t="str">
        <f t="array" aca="1" ref="F948" ca="1">IFERROR(F(VLOOKUP('Xlookup set'!$S948,'Xlookup set'!$A$1:$R$1200,7,FALSE)=0,"",VLOOKUP('Xlookup set'!$S948,'Xlookup set'!$A$1:$R$1200,7,FALSE)),"")</f>
        <v/>
      </c>
      <c r="G948" t="str">
        <f>IFERROR(IF(VLOOKUP('Xlookup set'!$S948,'Xlookup set'!$A$1:$R$1200,8,FALSE)=0,"",VLOOKUP('Xlookup set'!$S948,'Xlookup set'!$A$1:$R$1200,8,FALSE)),"")</f>
        <v/>
      </c>
      <c r="H948" s="89" t="str">
        <f>IFERROR(IF(VLOOKUP('Xlookup set'!$S948,'Xlookup set'!$A$1:$R$1200,9,FALSE)=0,"",VLOOKUP('Xlookup set'!$S948,'Xlookup set'!$A$1:$R$1200,9,FALSE)),"")</f>
        <v/>
      </c>
      <c r="I948" t="str">
        <f>IFERROR(IF(VLOOKUP('Xlookup set'!$S948,'Xlookup set'!$A$1:$R$1200,10,FALSE)=0,"",VLOOKUP('Xlookup set'!$S948,'Xlookup set'!$A$1:$R$1200,10,FALSE)),"")</f>
        <v/>
      </c>
      <c r="J948" t="str">
        <f>IFERROR(IF(VLOOKUP('Xlookup set'!$S948,'Xlookup set'!$A$1:$R$1200,11,FALSE)=0,"",VLOOKUP('Xlookup set'!$S948,'Xlookup set'!$A$1:$R$1200,11,FALSE)),"")</f>
        <v/>
      </c>
      <c r="K948" t="str">
        <f>IFERROR(IF(VLOOKUP('Xlookup set'!$S948,'Xlookup set'!$A$1:$R$1200,12,FALSE)=0,"",VLOOKUP('Xlookup set'!$S948,'Xlookup set'!$A$1:$R$1200,12,FALSE)),"")</f>
        <v/>
      </c>
      <c r="L948" t="str">
        <f>IFERROR(IF(VLOOKUP('Xlookup set'!$S948,'Xlookup set'!$A$1:$R$1200,13,FALSE)=0,"",VLOOKUP('Xlookup set'!$S948,'Xlookup set'!$A$1:$R$1200,13,FALSE)),"")</f>
        <v/>
      </c>
      <c r="M948" t="str">
        <f>IFERROR(IF(VLOOKUP('Xlookup set'!$S948,'Xlookup set'!$A$1:$R$1200,14,FALSE)=0,"",VLOOKUP('Xlookup set'!$S948,'Xlookup set'!$A$1:$R$1200,14,FALSE)),"")</f>
        <v/>
      </c>
      <c r="N948" t="str">
        <f>IFERROR(IF(VLOOKUP('Xlookup set'!$S948,'Xlookup set'!$A$1:$R$1200,15,FALSE)=0,"",VLOOKUP('Xlookup set'!$S948,'Xlookup set'!$A$1:$R$1200,15,FALSE)),"")</f>
        <v/>
      </c>
      <c r="O948" t="str">
        <f>IFERROR(IF(VLOOKUP('Xlookup set'!$S948,'Xlookup set'!$A$1:$R$1200,16,FALSE)=0,"",VLOOKUP('Xlookup set'!$S948,'Xlookup set'!$A$1:$R$1200,16,FALSE)),"")</f>
        <v/>
      </c>
      <c r="P948" t="str">
        <f t="array" aca="1" ref="P948" ca="1">IFERROR(Y2IF(VLOOKUP('Xlookup set'!$S948,'Xlookup set'!$A$1:$R$1200,17,FALSE)=0,"",VLOOKUP('Xlookup set'!$S948,'Xlookup set'!$A$1:$R$1200,17,FALSE)),"")</f>
        <v/>
      </c>
      <c r="Q948" t="str">
        <f>IFERROR(IF(VLOOKUP('Xlookup set'!$S948,'Xlookup set'!$A$1:$R$1200,18,FALSE)=0,"",VLOOKUP('Xlookup set'!$S948,'Xlookup set'!$A$1:$R$1200,18,FALSE)),"")</f>
        <v/>
      </c>
    </row>
    <row r="949" spans="1:17">
      <c r="A949" t="str">
        <f>IFERROR(VLOOKUP('Xlookup set'!$S949,'Xlookup set'!$A$1:$R$1200,2,FALSE),"")</f>
        <v/>
      </c>
      <c r="B949" t="str">
        <f>IF(I949&lt;&gt;"",ドッグキャリー!$I$2,"")</f>
        <v/>
      </c>
      <c r="C949" t="str">
        <f t="shared" si="32"/>
        <v/>
      </c>
      <c r="D949" t="str">
        <f t="shared" si="33"/>
        <v/>
      </c>
      <c r="E949" t="str">
        <f>IFERROR(IF(VLOOKUP('Xlookup set'!$S949,'Xlookup set'!$A$1:$R$1200,6,FALSE)=0,"",VLOOKUP('Xlookup set'!$S949,'Xlookup set'!$A$1:$R$1200,6,FALSE)),"")</f>
        <v/>
      </c>
      <c r="F949" t="str">
        <f t="array" aca="1" ref="F949" ca="1">IFERROR(F(VLOOKUP('Xlookup set'!$S949,'Xlookup set'!$A$1:$R$1200,7,FALSE)=0,"",VLOOKUP('Xlookup set'!$S949,'Xlookup set'!$A$1:$R$1200,7,FALSE)),"")</f>
        <v/>
      </c>
      <c r="G949" t="str">
        <f>IFERROR(IF(VLOOKUP('Xlookup set'!$S949,'Xlookup set'!$A$1:$R$1200,8,FALSE)=0,"",VLOOKUP('Xlookup set'!$S949,'Xlookup set'!$A$1:$R$1200,8,FALSE)),"")</f>
        <v/>
      </c>
      <c r="H949" s="89" t="str">
        <f>IFERROR(IF(VLOOKUP('Xlookup set'!$S949,'Xlookup set'!$A$1:$R$1200,9,FALSE)=0,"",VLOOKUP('Xlookup set'!$S949,'Xlookup set'!$A$1:$R$1200,9,FALSE)),"")</f>
        <v/>
      </c>
      <c r="I949" t="str">
        <f>IFERROR(IF(VLOOKUP('Xlookup set'!$S949,'Xlookup set'!$A$1:$R$1200,10,FALSE)=0,"",VLOOKUP('Xlookup set'!$S949,'Xlookup set'!$A$1:$R$1200,10,FALSE)),"")</f>
        <v/>
      </c>
      <c r="J949" t="str">
        <f>IFERROR(IF(VLOOKUP('Xlookup set'!$S949,'Xlookup set'!$A$1:$R$1200,11,FALSE)=0,"",VLOOKUP('Xlookup set'!$S949,'Xlookup set'!$A$1:$R$1200,11,FALSE)),"")</f>
        <v/>
      </c>
      <c r="K949" t="str">
        <f>IFERROR(IF(VLOOKUP('Xlookup set'!$S949,'Xlookup set'!$A$1:$R$1200,12,FALSE)=0,"",VLOOKUP('Xlookup set'!$S949,'Xlookup set'!$A$1:$R$1200,12,FALSE)),"")</f>
        <v/>
      </c>
      <c r="L949" t="str">
        <f>IFERROR(IF(VLOOKUP('Xlookup set'!$S949,'Xlookup set'!$A$1:$R$1200,13,FALSE)=0,"",VLOOKUP('Xlookup set'!$S949,'Xlookup set'!$A$1:$R$1200,13,FALSE)),"")</f>
        <v/>
      </c>
      <c r="M949" t="str">
        <f>IFERROR(IF(VLOOKUP('Xlookup set'!$S949,'Xlookup set'!$A$1:$R$1200,14,FALSE)=0,"",VLOOKUP('Xlookup set'!$S949,'Xlookup set'!$A$1:$R$1200,14,FALSE)),"")</f>
        <v/>
      </c>
      <c r="N949" t="str">
        <f>IFERROR(IF(VLOOKUP('Xlookup set'!$S949,'Xlookup set'!$A$1:$R$1200,15,FALSE)=0,"",VLOOKUP('Xlookup set'!$S949,'Xlookup set'!$A$1:$R$1200,15,FALSE)),"")</f>
        <v/>
      </c>
      <c r="O949" t="str">
        <f>IFERROR(IF(VLOOKUP('Xlookup set'!$S949,'Xlookup set'!$A$1:$R$1200,16,FALSE)=0,"",VLOOKUP('Xlookup set'!$S949,'Xlookup set'!$A$1:$R$1200,16,FALSE)),"")</f>
        <v/>
      </c>
      <c r="P949" t="str">
        <f t="array" aca="1" ref="P949" ca="1">IFERROR(Y2IF(VLOOKUP('Xlookup set'!$S949,'Xlookup set'!$A$1:$R$1200,17,FALSE)=0,"",VLOOKUP('Xlookup set'!$S949,'Xlookup set'!$A$1:$R$1200,17,FALSE)),"")</f>
        <v/>
      </c>
      <c r="Q949" t="str">
        <f>IFERROR(IF(VLOOKUP('Xlookup set'!$S949,'Xlookup set'!$A$1:$R$1200,18,FALSE)=0,"",VLOOKUP('Xlookup set'!$S949,'Xlookup set'!$A$1:$R$1200,18,FALSE)),"")</f>
        <v/>
      </c>
    </row>
    <row r="950" spans="1:17">
      <c r="A950" t="str">
        <f>IFERROR(VLOOKUP('Xlookup set'!$S950,'Xlookup set'!$A$1:$R$1200,2,FALSE),"")</f>
        <v/>
      </c>
      <c r="B950" t="str">
        <f>IF(I950&lt;&gt;"",ドッグキャリー!$I$2,"")</f>
        <v/>
      </c>
      <c r="C950" t="str">
        <f t="shared" si="32"/>
        <v/>
      </c>
      <c r="D950" t="str">
        <f t="shared" si="33"/>
        <v/>
      </c>
      <c r="E950" t="str">
        <f>IFERROR(IF(VLOOKUP('Xlookup set'!$S950,'Xlookup set'!$A$1:$R$1200,6,FALSE)=0,"",VLOOKUP('Xlookup set'!$S950,'Xlookup set'!$A$1:$R$1200,6,FALSE)),"")</f>
        <v/>
      </c>
      <c r="F950" t="str">
        <f t="array" aca="1" ref="F950" ca="1">IFERROR(F(VLOOKUP('Xlookup set'!$S950,'Xlookup set'!$A$1:$R$1200,7,FALSE)=0,"",VLOOKUP('Xlookup set'!$S950,'Xlookup set'!$A$1:$R$1200,7,FALSE)),"")</f>
        <v/>
      </c>
      <c r="G950" t="str">
        <f>IFERROR(IF(VLOOKUP('Xlookup set'!$S950,'Xlookup set'!$A$1:$R$1200,8,FALSE)=0,"",VLOOKUP('Xlookup set'!$S950,'Xlookup set'!$A$1:$R$1200,8,FALSE)),"")</f>
        <v/>
      </c>
      <c r="H950" s="89" t="str">
        <f>IFERROR(IF(VLOOKUP('Xlookup set'!$S950,'Xlookup set'!$A$1:$R$1200,9,FALSE)=0,"",VLOOKUP('Xlookup set'!$S950,'Xlookup set'!$A$1:$R$1200,9,FALSE)),"")</f>
        <v/>
      </c>
      <c r="I950" t="str">
        <f>IFERROR(IF(VLOOKUP('Xlookup set'!$S950,'Xlookup set'!$A$1:$R$1200,10,FALSE)=0,"",VLOOKUP('Xlookup set'!$S950,'Xlookup set'!$A$1:$R$1200,10,FALSE)),"")</f>
        <v/>
      </c>
      <c r="J950" t="str">
        <f>IFERROR(IF(VLOOKUP('Xlookup set'!$S950,'Xlookup set'!$A$1:$R$1200,11,FALSE)=0,"",VLOOKUP('Xlookup set'!$S950,'Xlookup set'!$A$1:$R$1200,11,FALSE)),"")</f>
        <v/>
      </c>
      <c r="K950" t="str">
        <f>IFERROR(IF(VLOOKUP('Xlookup set'!$S950,'Xlookup set'!$A$1:$R$1200,12,FALSE)=0,"",VLOOKUP('Xlookup set'!$S950,'Xlookup set'!$A$1:$R$1200,12,FALSE)),"")</f>
        <v/>
      </c>
      <c r="L950" t="str">
        <f>IFERROR(IF(VLOOKUP('Xlookup set'!$S950,'Xlookup set'!$A$1:$R$1200,13,FALSE)=0,"",VLOOKUP('Xlookup set'!$S950,'Xlookup set'!$A$1:$R$1200,13,FALSE)),"")</f>
        <v/>
      </c>
      <c r="M950" t="str">
        <f>IFERROR(IF(VLOOKUP('Xlookup set'!$S950,'Xlookup set'!$A$1:$R$1200,14,FALSE)=0,"",VLOOKUP('Xlookup set'!$S950,'Xlookup set'!$A$1:$R$1200,14,FALSE)),"")</f>
        <v/>
      </c>
      <c r="N950" t="str">
        <f>IFERROR(IF(VLOOKUP('Xlookup set'!$S950,'Xlookup set'!$A$1:$R$1200,15,FALSE)=0,"",VLOOKUP('Xlookup set'!$S950,'Xlookup set'!$A$1:$R$1200,15,FALSE)),"")</f>
        <v/>
      </c>
      <c r="O950" t="str">
        <f>IFERROR(IF(VLOOKUP('Xlookup set'!$S950,'Xlookup set'!$A$1:$R$1200,16,FALSE)=0,"",VLOOKUP('Xlookup set'!$S950,'Xlookup set'!$A$1:$R$1200,16,FALSE)),"")</f>
        <v/>
      </c>
      <c r="P950" t="str">
        <f t="array" aca="1" ref="P950" ca="1">IFERROR(Y2IF(VLOOKUP('Xlookup set'!$S950,'Xlookup set'!$A$1:$R$1200,17,FALSE)=0,"",VLOOKUP('Xlookup set'!$S950,'Xlookup set'!$A$1:$R$1200,17,FALSE)),"")</f>
        <v/>
      </c>
      <c r="Q950" t="str">
        <f>IFERROR(IF(VLOOKUP('Xlookup set'!$S950,'Xlookup set'!$A$1:$R$1200,18,FALSE)=0,"",VLOOKUP('Xlookup set'!$S950,'Xlookup set'!$A$1:$R$1200,18,FALSE)),"")</f>
        <v/>
      </c>
    </row>
    <row r="951" spans="1:17">
      <c r="A951" t="str">
        <f>IFERROR(VLOOKUP('Xlookup set'!$S951,'Xlookup set'!$A$1:$R$1200,2,FALSE),"")</f>
        <v/>
      </c>
      <c r="B951" t="str">
        <f>IF(I951&lt;&gt;"",ドッグキャリー!$I$2,"")</f>
        <v/>
      </c>
      <c r="C951" t="str">
        <f t="shared" si="32"/>
        <v/>
      </c>
      <c r="D951" t="str">
        <f t="shared" si="33"/>
        <v/>
      </c>
      <c r="E951" t="str">
        <f>IFERROR(IF(VLOOKUP('Xlookup set'!$S951,'Xlookup set'!$A$1:$R$1200,6,FALSE)=0,"",VLOOKUP('Xlookup set'!$S951,'Xlookup set'!$A$1:$R$1200,6,FALSE)),"")</f>
        <v/>
      </c>
      <c r="F951" t="str">
        <f t="array" aca="1" ref="F951" ca="1">IFERROR(F(VLOOKUP('Xlookup set'!$S951,'Xlookup set'!$A$1:$R$1200,7,FALSE)=0,"",VLOOKUP('Xlookup set'!$S951,'Xlookup set'!$A$1:$R$1200,7,FALSE)),"")</f>
        <v/>
      </c>
      <c r="G951" t="str">
        <f>IFERROR(IF(VLOOKUP('Xlookup set'!$S951,'Xlookup set'!$A$1:$R$1200,8,FALSE)=0,"",VLOOKUP('Xlookup set'!$S951,'Xlookup set'!$A$1:$R$1200,8,FALSE)),"")</f>
        <v/>
      </c>
      <c r="H951" s="89" t="str">
        <f>IFERROR(IF(VLOOKUP('Xlookup set'!$S951,'Xlookup set'!$A$1:$R$1200,9,FALSE)=0,"",VLOOKUP('Xlookup set'!$S951,'Xlookup set'!$A$1:$R$1200,9,FALSE)),"")</f>
        <v/>
      </c>
      <c r="I951" t="str">
        <f>IFERROR(IF(VLOOKUP('Xlookup set'!$S951,'Xlookup set'!$A$1:$R$1200,10,FALSE)=0,"",VLOOKUP('Xlookup set'!$S951,'Xlookup set'!$A$1:$R$1200,10,FALSE)),"")</f>
        <v/>
      </c>
      <c r="J951" t="str">
        <f>IFERROR(IF(VLOOKUP('Xlookup set'!$S951,'Xlookup set'!$A$1:$R$1200,11,FALSE)=0,"",VLOOKUP('Xlookup set'!$S951,'Xlookup set'!$A$1:$R$1200,11,FALSE)),"")</f>
        <v/>
      </c>
      <c r="K951" t="str">
        <f>IFERROR(IF(VLOOKUP('Xlookup set'!$S951,'Xlookup set'!$A$1:$R$1200,12,FALSE)=0,"",VLOOKUP('Xlookup set'!$S951,'Xlookup set'!$A$1:$R$1200,12,FALSE)),"")</f>
        <v/>
      </c>
      <c r="L951" t="str">
        <f>IFERROR(IF(VLOOKUP('Xlookup set'!$S951,'Xlookup set'!$A$1:$R$1200,13,FALSE)=0,"",VLOOKUP('Xlookup set'!$S951,'Xlookup set'!$A$1:$R$1200,13,FALSE)),"")</f>
        <v/>
      </c>
      <c r="M951" t="str">
        <f>IFERROR(IF(VLOOKUP('Xlookup set'!$S951,'Xlookup set'!$A$1:$R$1200,14,FALSE)=0,"",VLOOKUP('Xlookup set'!$S951,'Xlookup set'!$A$1:$R$1200,14,FALSE)),"")</f>
        <v/>
      </c>
      <c r="N951" t="str">
        <f>IFERROR(IF(VLOOKUP('Xlookup set'!$S951,'Xlookup set'!$A$1:$R$1200,15,FALSE)=0,"",VLOOKUP('Xlookup set'!$S951,'Xlookup set'!$A$1:$R$1200,15,FALSE)),"")</f>
        <v/>
      </c>
      <c r="O951" t="str">
        <f>IFERROR(IF(VLOOKUP('Xlookup set'!$S951,'Xlookup set'!$A$1:$R$1200,16,FALSE)=0,"",VLOOKUP('Xlookup set'!$S951,'Xlookup set'!$A$1:$R$1200,16,FALSE)),"")</f>
        <v/>
      </c>
      <c r="P951" t="str">
        <f t="array" aca="1" ref="P951" ca="1">IFERROR(Y2IF(VLOOKUP('Xlookup set'!$S951,'Xlookup set'!$A$1:$R$1200,17,FALSE)=0,"",VLOOKUP('Xlookup set'!$S951,'Xlookup set'!$A$1:$R$1200,17,FALSE)),"")</f>
        <v/>
      </c>
      <c r="Q951" t="str">
        <f>IFERROR(IF(VLOOKUP('Xlookup set'!$S951,'Xlookup set'!$A$1:$R$1200,18,FALSE)=0,"",VLOOKUP('Xlookup set'!$S951,'Xlookup set'!$A$1:$R$1200,18,FALSE)),"")</f>
        <v/>
      </c>
    </row>
    <row r="952" spans="1:17">
      <c r="A952" t="str">
        <f>IFERROR(VLOOKUP('Xlookup set'!$S952,'Xlookup set'!$A$1:$R$1200,2,FALSE),"")</f>
        <v/>
      </c>
      <c r="B952" t="str">
        <f>IF(I952&lt;&gt;"",ドッグキャリー!$I$2,"")</f>
        <v/>
      </c>
      <c r="C952" t="str">
        <f t="shared" si="32"/>
        <v/>
      </c>
      <c r="D952" t="str">
        <f t="shared" si="33"/>
        <v/>
      </c>
      <c r="E952" t="str">
        <f>IFERROR(IF(VLOOKUP('Xlookup set'!$S952,'Xlookup set'!$A$1:$R$1200,6,FALSE)=0,"",VLOOKUP('Xlookup set'!$S952,'Xlookup set'!$A$1:$R$1200,6,FALSE)),"")</f>
        <v/>
      </c>
      <c r="F952" t="str">
        <f t="array" aca="1" ref="F952" ca="1">IFERROR(F(VLOOKUP('Xlookup set'!$S952,'Xlookup set'!$A$1:$R$1200,7,FALSE)=0,"",VLOOKUP('Xlookup set'!$S952,'Xlookup set'!$A$1:$R$1200,7,FALSE)),"")</f>
        <v/>
      </c>
      <c r="G952" t="str">
        <f>IFERROR(IF(VLOOKUP('Xlookup set'!$S952,'Xlookup set'!$A$1:$R$1200,8,FALSE)=0,"",VLOOKUP('Xlookup set'!$S952,'Xlookup set'!$A$1:$R$1200,8,FALSE)),"")</f>
        <v/>
      </c>
      <c r="H952" s="89" t="str">
        <f>IFERROR(IF(VLOOKUP('Xlookup set'!$S952,'Xlookup set'!$A$1:$R$1200,9,FALSE)=0,"",VLOOKUP('Xlookup set'!$S952,'Xlookup set'!$A$1:$R$1200,9,FALSE)),"")</f>
        <v/>
      </c>
      <c r="I952" t="str">
        <f>IFERROR(IF(VLOOKUP('Xlookup set'!$S952,'Xlookup set'!$A$1:$R$1200,10,FALSE)=0,"",VLOOKUP('Xlookup set'!$S952,'Xlookup set'!$A$1:$R$1200,10,FALSE)),"")</f>
        <v/>
      </c>
      <c r="J952" t="str">
        <f>IFERROR(IF(VLOOKUP('Xlookup set'!$S952,'Xlookup set'!$A$1:$R$1200,11,FALSE)=0,"",VLOOKUP('Xlookup set'!$S952,'Xlookup set'!$A$1:$R$1200,11,FALSE)),"")</f>
        <v/>
      </c>
      <c r="K952" t="str">
        <f>IFERROR(IF(VLOOKUP('Xlookup set'!$S952,'Xlookup set'!$A$1:$R$1200,12,FALSE)=0,"",VLOOKUP('Xlookup set'!$S952,'Xlookup set'!$A$1:$R$1200,12,FALSE)),"")</f>
        <v/>
      </c>
      <c r="L952" t="str">
        <f>IFERROR(IF(VLOOKUP('Xlookup set'!$S952,'Xlookup set'!$A$1:$R$1200,13,FALSE)=0,"",VLOOKUP('Xlookup set'!$S952,'Xlookup set'!$A$1:$R$1200,13,FALSE)),"")</f>
        <v/>
      </c>
      <c r="M952" t="str">
        <f>IFERROR(IF(VLOOKUP('Xlookup set'!$S952,'Xlookup set'!$A$1:$R$1200,14,FALSE)=0,"",VLOOKUP('Xlookup set'!$S952,'Xlookup set'!$A$1:$R$1200,14,FALSE)),"")</f>
        <v/>
      </c>
      <c r="N952" t="str">
        <f>IFERROR(IF(VLOOKUP('Xlookup set'!$S952,'Xlookup set'!$A$1:$R$1200,15,FALSE)=0,"",VLOOKUP('Xlookup set'!$S952,'Xlookup set'!$A$1:$R$1200,15,FALSE)),"")</f>
        <v/>
      </c>
      <c r="O952" t="str">
        <f>IFERROR(IF(VLOOKUP('Xlookup set'!$S952,'Xlookup set'!$A$1:$R$1200,16,FALSE)=0,"",VLOOKUP('Xlookup set'!$S952,'Xlookup set'!$A$1:$R$1200,16,FALSE)),"")</f>
        <v/>
      </c>
      <c r="P952" t="str">
        <f t="array" aca="1" ref="P952" ca="1">IFERROR(Y2IF(VLOOKUP('Xlookup set'!$S952,'Xlookup set'!$A$1:$R$1200,17,FALSE)=0,"",VLOOKUP('Xlookup set'!$S952,'Xlookup set'!$A$1:$R$1200,17,FALSE)),"")</f>
        <v/>
      </c>
      <c r="Q952" t="str">
        <f>IFERROR(IF(VLOOKUP('Xlookup set'!$S952,'Xlookup set'!$A$1:$R$1200,18,FALSE)=0,"",VLOOKUP('Xlookup set'!$S952,'Xlookup set'!$A$1:$R$1200,18,FALSE)),"")</f>
        <v/>
      </c>
    </row>
    <row r="953" spans="1:17">
      <c r="A953" t="str">
        <f>IFERROR(VLOOKUP('Xlookup set'!$S953,'Xlookup set'!$A$1:$R$1200,2,FALSE),"")</f>
        <v/>
      </c>
      <c r="B953" t="str">
        <f>IF(I953&lt;&gt;"",ドッグキャリー!$I$2,"")</f>
        <v/>
      </c>
      <c r="C953" t="str">
        <f t="shared" si="32"/>
        <v/>
      </c>
      <c r="D953" t="str">
        <f t="shared" si="33"/>
        <v/>
      </c>
      <c r="E953" t="str">
        <f>IFERROR(IF(VLOOKUP('Xlookup set'!$S953,'Xlookup set'!$A$1:$R$1200,6,FALSE)=0,"",VLOOKUP('Xlookup set'!$S953,'Xlookup set'!$A$1:$R$1200,6,FALSE)),"")</f>
        <v/>
      </c>
      <c r="F953" t="str">
        <f t="array" aca="1" ref="F953" ca="1">IFERROR(F(VLOOKUP('Xlookup set'!$S953,'Xlookup set'!$A$1:$R$1200,7,FALSE)=0,"",VLOOKUP('Xlookup set'!$S953,'Xlookup set'!$A$1:$R$1200,7,FALSE)),"")</f>
        <v/>
      </c>
      <c r="G953" t="str">
        <f>IFERROR(IF(VLOOKUP('Xlookup set'!$S953,'Xlookup set'!$A$1:$R$1200,8,FALSE)=0,"",VLOOKUP('Xlookup set'!$S953,'Xlookup set'!$A$1:$R$1200,8,FALSE)),"")</f>
        <v/>
      </c>
      <c r="H953" s="89" t="str">
        <f>IFERROR(IF(VLOOKUP('Xlookup set'!$S953,'Xlookup set'!$A$1:$R$1200,9,FALSE)=0,"",VLOOKUP('Xlookup set'!$S953,'Xlookup set'!$A$1:$R$1200,9,FALSE)),"")</f>
        <v/>
      </c>
      <c r="I953" t="str">
        <f>IFERROR(IF(VLOOKUP('Xlookup set'!$S953,'Xlookup set'!$A$1:$R$1200,10,FALSE)=0,"",VLOOKUP('Xlookup set'!$S953,'Xlookup set'!$A$1:$R$1200,10,FALSE)),"")</f>
        <v/>
      </c>
      <c r="J953" t="str">
        <f>IFERROR(IF(VLOOKUP('Xlookup set'!$S953,'Xlookup set'!$A$1:$R$1200,11,FALSE)=0,"",VLOOKUP('Xlookup set'!$S953,'Xlookup set'!$A$1:$R$1200,11,FALSE)),"")</f>
        <v/>
      </c>
      <c r="K953" t="str">
        <f>IFERROR(IF(VLOOKUP('Xlookup set'!$S953,'Xlookup set'!$A$1:$R$1200,12,FALSE)=0,"",VLOOKUP('Xlookup set'!$S953,'Xlookup set'!$A$1:$R$1200,12,FALSE)),"")</f>
        <v/>
      </c>
      <c r="L953" t="str">
        <f>IFERROR(IF(VLOOKUP('Xlookup set'!$S953,'Xlookup set'!$A$1:$R$1200,13,FALSE)=0,"",VLOOKUP('Xlookup set'!$S953,'Xlookup set'!$A$1:$R$1200,13,FALSE)),"")</f>
        <v/>
      </c>
      <c r="M953" t="str">
        <f>IFERROR(IF(VLOOKUP('Xlookup set'!$S953,'Xlookup set'!$A$1:$R$1200,14,FALSE)=0,"",VLOOKUP('Xlookup set'!$S953,'Xlookup set'!$A$1:$R$1200,14,FALSE)),"")</f>
        <v/>
      </c>
      <c r="N953" t="str">
        <f>IFERROR(IF(VLOOKUP('Xlookup set'!$S953,'Xlookup set'!$A$1:$R$1200,15,FALSE)=0,"",VLOOKUP('Xlookup set'!$S953,'Xlookup set'!$A$1:$R$1200,15,FALSE)),"")</f>
        <v/>
      </c>
      <c r="O953" t="str">
        <f>IFERROR(IF(VLOOKUP('Xlookup set'!$S953,'Xlookup set'!$A$1:$R$1200,16,FALSE)=0,"",VLOOKUP('Xlookup set'!$S953,'Xlookup set'!$A$1:$R$1200,16,FALSE)),"")</f>
        <v/>
      </c>
      <c r="P953" t="str">
        <f t="array" aca="1" ref="P953" ca="1">IFERROR(Y2IF(VLOOKUP('Xlookup set'!$S953,'Xlookup set'!$A$1:$R$1200,17,FALSE)=0,"",VLOOKUP('Xlookup set'!$S953,'Xlookup set'!$A$1:$R$1200,17,FALSE)),"")</f>
        <v/>
      </c>
      <c r="Q953" t="str">
        <f>IFERROR(IF(VLOOKUP('Xlookup set'!$S953,'Xlookup set'!$A$1:$R$1200,18,FALSE)=0,"",VLOOKUP('Xlookup set'!$S953,'Xlookup set'!$A$1:$R$1200,18,FALSE)),"")</f>
        <v/>
      </c>
    </row>
    <row r="954" spans="1:17">
      <c r="A954" t="str">
        <f>IFERROR(VLOOKUP('Xlookup set'!$S954,'Xlookup set'!$A$1:$R$1200,2,FALSE),"")</f>
        <v/>
      </c>
      <c r="B954" t="str">
        <f>IF(I954&lt;&gt;"",ドッグキャリー!$I$2,"")</f>
        <v/>
      </c>
      <c r="C954" t="str">
        <f t="shared" si="32"/>
        <v/>
      </c>
      <c r="D954" t="str">
        <f t="shared" si="33"/>
        <v/>
      </c>
      <c r="E954" t="str">
        <f>IFERROR(IF(VLOOKUP('Xlookup set'!$S954,'Xlookup set'!$A$1:$R$1200,6,FALSE)=0,"",VLOOKUP('Xlookup set'!$S954,'Xlookup set'!$A$1:$R$1200,6,FALSE)),"")</f>
        <v/>
      </c>
      <c r="F954" t="str">
        <f t="array" aca="1" ref="F954" ca="1">IFERROR(F(VLOOKUP('Xlookup set'!$S954,'Xlookup set'!$A$1:$R$1200,7,FALSE)=0,"",VLOOKUP('Xlookup set'!$S954,'Xlookup set'!$A$1:$R$1200,7,FALSE)),"")</f>
        <v/>
      </c>
      <c r="G954" t="str">
        <f>IFERROR(IF(VLOOKUP('Xlookup set'!$S954,'Xlookup set'!$A$1:$R$1200,8,FALSE)=0,"",VLOOKUP('Xlookup set'!$S954,'Xlookup set'!$A$1:$R$1200,8,FALSE)),"")</f>
        <v/>
      </c>
      <c r="H954" s="89" t="str">
        <f>IFERROR(IF(VLOOKUP('Xlookup set'!$S954,'Xlookup set'!$A$1:$R$1200,9,FALSE)=0,"",VLOOKUP('Xlookup set'!$S954,'Xlookup set'!$A$1:$R$1200,9,FALSE)),"")</f>
        <v/>
      </c>
      <c r="I954" t="str">
        <f>IFERROR(IF(VLOOKUP('Xlookup set'!$S954,'Xlookup set'!$A$1:$R$1200,10,FALSE)=0,"",VLOOKUP('Xlookup set'!$S954,'Xlookup set'!$A$1:$R$1200,10,FALSE)),"")</f>
        <v/>
      </c>
      <c r="J954" t="str">
        <f>IFERROR(IF(VLOOKUP('Xlookup set'!$S954,'Xlookup set'!$A$1:$R$1200,11,FALSE)=0,"",VLOOKUP('Xlookup set'!$S954,'Xlookup set'!$A$1:$R$1200,11,FALSE)),"")</f>
        <v/>
      </c>
      <c r="K954" t="str">
        <f>IFERROR(IF(VLOOKUP('Xlookup set'!$S954,'Xlookup set'!$A$1:$R$1200,12,FALSE)=0,"",VLOOKUP('Xlookup set'!$S954,'Xlookup set'!$A$1:$R$1200,12,FALSE)),"")</f>
        <v/>
      </c>
      <c r="L954" t="str">
        <f>IFERROR(IF(VLOOKUP('Xlookup set'!$S954,'Xlookup set'!$A$1:$R$1200,13,FALSE)=0,"",VLOOKUP('Xlookup set'!$S954,'Xlookup set'!$A$1:$R$1200,13,FALSE)),"")</f>
        <v/>
      </c>
      <c r="M954" t="str">
        <f>IFERROR(IF(VLOOKUP('Xlookup set'!$S954,'Xlookup set'!$A$1:$R$1200,14,FALSE)=0,"",VLOOKUP('Xlookup set'!$S954,'Xlookup set'!$A$1:$R$1200,14,FALSE)),"")</f>
        <v/>
      </c>
      <c r="N954" t="str">
        <f>IFERROR(IF(VLOOKUP('Xlookup set'!$S954,'Xlookup set'!$A$1:$R$1200,15,FALSE)=0,"",VLOOKUP('Xlookup set'!$S954,'Xlookup set'!$A$1:$R$1200,15,FALSE)),"")</f>
        <v/>
      </c>
      <c r="O954" t="str">
        <f>IFERROR(IF(VLOOKUP('Xlookup set'!$S954,'Xlookup set'!$A$1:$R$1200,16,FALSE)=0,"",VLOOKUP('Xlookup set'!$S954,'Xlookup set'!$A$1:$R$1200,16,FALSE)),"")</f>
        <v/>
      </c>
      <c r="P954" t="str">
        <f t="array" aca="1" ref="P954" ca="1">IFERROR(Y2IF(VLOOKUP('Xlookup set'!$S954,'Xlookup set'!$A$1:$R$1200,17,FALSE)=0,"",VLOOKUP('Xlookup set'!$S954,'Xlookup set'!$A$1:$R$1200,17,FALSE)),"")</f>
        <v/>
      </c>
      <c r="Q954" t="str">
        <f>IFERROR(IF(VLOOKUP('Xlookup set'!$S954,'Xlookup set'!$A$1:$R$1200,18,FALSE)=0,"",VLOOKUP('Xlookup set'!$S954,'Xlookup set'!$A$1:$R$1200,18,FALSE)),"")</f>
        <v/>
      </c>
    </row>
    <row r="955" spans="1:17">
      <c r="A955" t="str">
        <f>IFERROR(VLOOKUP('Xlookup set'!$S955,'Xlookup set'!$A$1:$R$1200,2,FALSE),"")</f>
        <v/>
      </c>
      <c r="B955" t="str">
        <f>IF(I955&lt;&gt;"",ドッグキャリー!$I$2,"")</f>
        <v/>
      </c>
      <c r="C955" t="str">
        <f t="shared" si="32"/>
        <v/>
      </c>
      <c r="D955" t="str">
        <f t="shared" si="33"/>
        <v/>
      </c>
      <c r="E955" t="str">
        <f>IFERROR(IF(VLOOKUP('Xlookup set'!$S955,'Xlookup set'!$A$1:$R$1200,6,FALSE)=0,"",VLOOKUP('Xlookup set'!$S955,'Xlookup set'!$A$1:$R$1200,6,FALSE)),"")</f>
        <v/>
      </c>
      <c r="F955" t="str">
        <f t="array" aca="1" ref="F955" ca="1">IFERROR(F(VLOOKUP('Xlookup set'!$S955,'Xlookup set'!$A$1:$R$1200,7,FALSE)=0,"",VLOOKUP('Xlookup set'!$S955,'Xlookup set'!$A$1:$R$1200,7,FALSE)),"")</f>
        <v/>
      </c>
      <c r="G955" t="str">
        <f>IFERROR(IF(VLOOKUP('Xlookup set'!$S955,'Xlookup set'!$A$1:$R$1200,8,FALSE)=0,"",VLOOKUP('Xlookup set'!$S955,'Xlookup set'!$A$1:$R$1200,8,FALSE)),"")</f>
        <v/>
      </c>
      <c r="H955" s="89" t="str">
        <f>IFERROR(IF(VLOOKUP('Xlookup set'!$S955,'Xlookup set'!$A$1:$R$1200,9,FALSE)=0,"",VLOOKUP('Xlookup set'!$S955,'Xlookup set'!$A$1:$R$1200,9,FALSE)),"")</f>
        <v/>
      </c>
      <c r="I955" t="str">
        <f>IFERROR(IF(VLOOKUP('Xlookup set'!$S955,'Xlookup set'!$A$1:$R$1200,10,FALSE)=0,"",VLOOKUP('Xlookup set'!$S955,'Xlookup set'!$A$1:$R$1200,10,FALSE)),"")</f>
        <v/>
      </c>
      <c r="J955" t="str">
        <f>IFERROR(IF(VLOOKUP('Xlookup set'!$S955,'Xlookup set'!$A$1:$R$1200,11,FALSE)=0,"",VLOOKUP('Xlookup set'!$S955,'Xlookup set'!$A$1:$R$1200,11,FALSE)),"")</f>
        <v/>
      </c>
      <c r="K955" t="str">
        <f>IFERROR(IF(VLOOKUP('Xlookup set'!$S955,'Xlookup set'!$A$1:$R$1200,12,FALSE)=0,"",VLOOKUP('Xlookup set'!$S955,'Xlookup set'!$A$1:$R$1200,12,FALSE)),"")</f>
        <v/>
      </c>
      <c r="L955" t="str">
        <f>IFERROR(IF(VLOOKUP('Xlookup set'!$S955,'Xlookup set'!$A$1:$R$1200,13,FALSE)=0,"",VLOOKUP('Xlookup set'!$S955,'Xlookup set'!$A$1:$R$1200,13,FALSE)),"")</f>
        <v/>
      </c>
      <c r="M955" t="str">
        <f>IFERROR(IF(VLOOKUP('Xlookup set'!$S955,'Xlookup set'!$A$1:$R$1200,14,FALSE)=0,"",VLOOKUP('Xlookup set'!$S955,'Xlookup set'!$A$1:$R$1200,14,FALSE)),"")</f>
        <v/>
      </c>
      <c r="N955" t="str">
        <f>IFERROR(IF(VLOOKUP('Xlookup set'!$S955,'Xlookup set'!$A$1:$R$1200,15,FALSE)=0,"",VLOOKUP('Xlookup set'!$S955,'Xlookup set'!$A$1:$R$1200,15,FALSE)),"")</f>
        <v/>
      </c>
      <c r="O955" t="str">
        <f>IFERROR(IF(VLOOKUP('Xlookup set'!$S955,'Xlookup set'!$A$1:$R$1200,16,FALSE)=0,"",VLOOKUP('Xlookup set'!$S955,'Xlookup set'!$A$1:$R$1200,16,FALSE)),"")</f>
        <v/>
      </c>
      <c r="P955" t="str">
        <f t="array" aca="1" ref="P955" ca="1">IFERROR(Y2IF(VLOOKUP('Xlookup set'!$S955,'Xlookup set'!$A$1:$R$1200,17,FALSE)=0,"",VLOOKUP('Xlookup set'!$S955,'Xlookup set'!$A$1:$R$1200,17,FALSE)),"")</f>
        <v/>
      </c>
      <c r="Q955" t="str">
        <f>IFERROR(IF(VLOOKUP('Xlookup set'!$S955,'Xlookup set'!$A$1:$R$1200,18,FALSE)=0,"",VLOOKUP('Xlookup set'!$S955,'Xlookup set'!$A$1:$R$1200,18,FALSE)),"")</f>
        <v/>
      </c>
    </row>
    <row r="956" spans="1:17">
      <c r="A956" t="str">
        <f>IFERROR(VLOOKUP('Xlookup set'!$S956,'Xlookup set'!$A$1:$R$1200,2,FALSE),"")</f>
        <v/>
      </c>
      <c r="B956" t="str">
        <f>IF(I956&lt;&gt;"",ドッグキャリー!$I$2,"")</f>
        <v/>
      </c>
      <c r="C956" t="str">
        <f t="shared" si="32"/>
        <v/>
      </c>
      <c r="D956" t="str">
        <f t="shared" si="33"/>
        <v/>
      </c>
      <c r="E956" t="str">
        <f>IFERROR(IF(VLOOKUP('Xlookup set'!$S956,'Xlookup set'!$A$1:$R$1200,6,FALSE)=0,"",VLOOKUP('Xlookup set'!$S956,'Xlookup set'!$A$1:$R$1200,6,FALSE)),"")</f>
        <v/>
      </c>
      <c r="F956" t="str">
        <f t="array" aca="1" ref="F956" ca="1">IFERROR(F(VLOOKUP('Xlookup set'!$S956,'Xlookup set'!$A$1:$R$1200,7,FALSE)=0,"",VLOOKUP('Xlookup set'!$S956,'Xlookup set'!$A$1:$R$1200,7,FALSE)),"")</f>
        <v/>
      </c>
      <c r="G956" t="str">
        <f>IFERROR(IF(VLOOKUP('Xlookup set'!$S956,'Xlookup set'!$A$1:$R$1200,8,FALSE)=0,"",VLOOKUP('Xlookup set'!$S956,'Xlookup set'!$A$1:$R$1200,8,FALSE)),"")</f>
        <v/>
      </c>
      <c r="H956" s="89" t="str">
        <f>IFERROR(IF(VLOOKUP('Xlookup set'!$S956,'Xlookup set'!$A$1:$R$1200,9,FALSE)=0,"",VLOOKUP('Xlookup set'!$S956,'Xlookup set'!$A$1:$R$1200,9,FALSE)),"")</f>
        <v/>
      </c>
      <c r="I956" t="str">
        <f>IFERROR(IF(VLOOKUP('Xlookup set'!$S956,'Xlookup set'!$A$1:$R$1200,10,FALSE)=0,"",VLOOKUP('Xlookup set'!$S956,'Xlookup set'!$A$1:$R$1200,10,FALSE)),"")</f>
        <v/>
      </c>
      <c r="J956" t="str">
        <f>IFERROR(IF(VLOOKUP('Xlookup set'!$S956,'Xlookup set'!$A$1:$R$1200,11,FALSE)=0,"",VLOOKUP('Xlookup set'!$S956,'Xlookup set'!$A$1:$R$1200,11,FALSE)),"")</f>
        <v/>
      </c>
      <c r="K956" t="str">
        <f>IFERROR(IF(VLOOKUP('Xlookup set'!$S956,'Xlookup set'!$A$1:$R$1200,12,FALSE)=0,"",VLOOKUP('Xlookup set'!$S956,'Xlookup set'!$A$1:$R$1200,12,FALSE)),"")</f>
        <v/>
      </c>
      <c r="L956" t="str">
        <f>IFERROR(IF(VLOOKUP('Xlookup set'!$S956,'Xlookup set'!$A$1:$R$1200,13,FALSE)=0,"",VLOOKUP('Xlookup set'!$S956,'Xlookup set'!$A$1:$R$1200,13,FALSE)),"")</f>
        <v/>
      </c>
      <c r="M956" t="str">
        <f>IFERROR(IF(VLOOKUP('Xlookup set'!$S956,'Xlookup set'!$A$1:$R$1200,14,FALSE)=0,"",VLOOKUP('Xlookup set'!$S956,'Xlookup set'!$A$1:$R$1200,14,FALSE)),"")</f>
        <v/>
      </c>
      <c r="N956" t="str">
        <f>IFERROR(IF(VLOOKUP('Xlookup set'!$S956,'Xlookup set'!$A$1:$R$1200,15,FALSE)=0,"",VLOOKUP('Xlookup set'!$S956,'Xlookup set'!$A$1:$R$1200,15,FALSE)),"")</f>
        <v/>
      </c>
      <c r="O956" t="str">
        <f>IFERROR(IF(VLOOKUP('Xlookup set'!$S956,'Xlookup set'!$A$1:$R$1200,16,FALSE)=0,"",VLOOKUP('Xlookup set'!$S956,'Xlookup set'!$A$1:$R$1200,16,FALSE)),"")</f>
        <v/>
      </c>
      <c r="P956" t="str">
        <f t="array" aca="1" ref="P956" ca="1">IFERROR(Y2IF(VLOOKUP('Xlookup set'!$S956,'Xlookup set'!$A$1:$R$1200,17,FALSE)=0,"",VLOOKUP('Xlookup set'!$S956,'Xlookup set'!$A$1:$R$1200,17,FALSE)),"")</f>
        <v/>
      </c>
      <c r="Q956" t="str">
        <f>IFERROR(IF(VLOOKUP('Xlookup set'!$S956,'Xlookup set'!$A$1:$R$1200,18,FALSE)=0,"",VLOOKUP('Xlookup set'!$S956,'Xlookup set'!$A$1:$R$1200,18,FALSE)),"")</f>
        <v/>
      </c>
    </row>
    <row r="957" spans="1:17">
      <c r="A957" t="str">
        <f>IFERROR(VLOOKUP('Xlookup set'!$S957,'Xlookup set'!$A$1:$R$1200,2,FALSE),"")</f>
        <v/>
      </c>
      <c r="B957" t="str">
        <f>IF(I957&lt;&gt;"",ドッグキャリー!$I$2,"")</f>
        <v/>
      </c>
      <c r="C957" t="str">
        <f t="shared" si="32"/>
        <v/>
      </c>
      <c r="D957" t="str">
        <f t="shared" si="33"/>
        <v/>
      </c>
      <c r="E957" t="str">
        <f>IFERROR(IF(VLOOKUP('Xlookup set'!$S957,'Xlookup set'!$A$1:$R$1200,6,FALSE)=0,"",VLOOKUP('Xlookup set'!$S957,'Xlookup set'!$A$1:$R$1200,6,FALSE)),"")</f>
        <v/>
      </c>
      <c r="F957" t="str">
        <f t="array" aca="1" ref="F957" ca="1">IFERROR(F(VLOOKUP('Xlookup set'!$S957,'Xlookup set'!$A$1:$R$1200,7,FALSE)=0,"",VLOOKUP('Xlookup set'!$S957,'Xlookup set'!$A$1:$R$1200,7,FALSE)),"")</f>
        <v/>
      </c>
      <c r="G957" t="str">
        <f>IFERROR(IF(VLOOKUP('Xlookup set'!$S957,'Xlookup set'!$A$1:$R$1200,8,FALSE)=0,"",VLOOKUP('Xlookup set'!$S957,'Xlookup set'!$A$1:$R$1200,8,FALSE)),"")</f>
        <v/>
      </c>
      <c r="H957" s="89" t="str">
        <f>IFERROR(IF(VLOOKUP('Xlookup set'!$S957,'Xlookup set'!$A$1:$R$1200,9,FALSE)=0,"",VLOOKUP('Xlookup set'!$S957,'Xlookup set'!$A$1:$R$1200,9,FALSE)),"")</f>
        <v/>
      </c>
      <c r="I957" t="str">
        <f>IFERROR(IF(VLOOKUP('Xlookup set'!$S957,'Xlookup set'!$A$1:$R$1200,10,FALSE)=0,"",VLOOKUP('Xlookup set'!$S957,'Xlookup set'!$A$1:$R$1200,10,FALSE)),"")</f>
        <v/>
      </c>
      <c r="J957" t="str">
        <f>IFERROR(IF(VLOOKUP('Xlookup set'!$S957,'Xlookup set'!$A$1:$R$1200,11,FALSE)=0,"",VLOOKUP('Xlookup set'!$S957,'Xlookup set'!$A$1:$R$1200,11,FALSE)),"")</f>
        <v/>
      </c>
      <c r="K957" t="str">
        <f>IFERROR(IF(VLOOKUP('Xlookup set'!$S957,'Xlookup set'!$A$1:$R$1200,12,FALSE)=0,"",VLOOKUP('Xlookup set'!$S957,'Xlookup set'!$A$1:$R$1200,12,FALSE)),"")</f>
        <v/>
      </c>
      <c r="L957" t="str">
        <f>IFERROR(IF(VLOOKUP('Xlookup set'!$S957,'Xlookup set'!$A$1:$R$1200,13,FALSE)=0,"",VLOOKUP('Xlookup set'!$S957,'Xlookup set'!$A$1:$R$1200,13,FALSE)),"")</f>
        <v/>
      </c>
      <c r="M957" t="str">
        <f>IFERROR(IF(VLOOKUP('Xlookup set'!$S957,'Xlookup set'!$A$1:$R$1200,14,FALSE)=0,"",VLOOKUP('Xlookup set'!$S957,'Xlookup set'!$A$1:$R$1200,14,FALSE)),"")</f>
        <v/>
      </c>
      <c r="N957" t="str">
        <f>IFERROR(IF(VLOOKUP('Xlookup set'!$S957,'Xlookup set'!$A$1:$R$1200,15,FALSE)=0,"",VLOOKUP('Xlookup set'!$S957,'Xlookup set'!$A$1:$R$1200,15,FALSE)),"")</f>
        <v/>
      </c>
      <c r="O957" t="str">
        <f>IFERROR(IF(VLOOKUP('Xlookup set'!$S957,'Xlookup set'!$A$1:$R$1200,16,FALSE)=0,"",VLOOKUP('Xlookup set'!$S957,'Xlookup set'!$A$1:$R$1200,16,FALSE)),"")</f>
        <v/>
      </c>
      <c r="P957" t="str">
        <f t="array" aca="1" ref="P957" ca="1">IFERROR(Y2IF(VLOOKUP('Xlookup set'!$S957,'Xlookup set'!$A$1:$R$1200,17,FALSE)=0,"",VLOOKUP('Xlookup set'!$S957,'Xlookup set'!$A$1:$R$1200,17,FALSE)),"")</f>
        <v/>
      </c>
      <c r="Q957" t="str">
        <f>IFERROR(IF(VLOOKUP('Xlookup set'!$S957,'Xlookup set'!$A$1:$R$1200,18,FALSE)=0,"",VLOOKUP('Xlookup set'!$S957,'Xlookup set'!$A$1:$R$1200,18,FALSE)),"")</f>
        <v/>
      </c>
    </row>
    <row r="958" spans="1:17">
      <c r="A958" t="str">
        <f>IFERROR(VLOOKUP('Xlookup set'!$S958,'Xlookup set'!$A$1:$R$1200,2,FALSE),"")</f>
        <v/>
      </c>
      <c r="B958" t="str">
        <f>IF(I958&lt;&gt;"",ドッグキャリー!$I$2,"")</f>
        <v/>
      </c>
      <c r="C958" t="str">
        <f t="shared" si="32"/>
        <v/>
      </c>
      <c r="D958" t="str">
        <f t="shared" si="33"/>
        <v/>
      </c>
      <c r="E958" t="str">
        <f>IFERROR(IF(VLOOKUP('Xlookup set'!$S958,'Xlookup set'!$A$1:$R$1200,6,FALSE)=0,"",VLOOKUP('Xlookup set'!$S958,'Xlookup set'!$A$1:$R$1200,6,FALSE)),"")</f>
        <v/>
      </c>
      <c r="F958" t="str">
        <f t="array" aca="1" ref="F958" ca="1">IFERROR(F(VLOOKUP('Xlookup set'!$S958,'Xlookup set'!$A$1:$R$1200,7,FALSE)=0,"",VLOOKUP('Xlookup set'!$S958,'Xlookup set'!$A$1:$R$1200,7,FALSE)),"")</f>
        <v/>
      </c>
      <c r="G958" t="str">
        <f>IFERROR(IF(VLOOKUP('Xlookup set'!$S958,'Xlookup set'!$A$1:$R$1200,8,FALSE)=0,"",VLOOKUP('Xlookup set'!$S958,'Xlookup set'!$A$1:$R$1200,8,FALSE)),"")</f>
        <v/>
      </c>
      <c r="H958" s="89" t="str">
        <f>IFERROR(IF(VLOOKUP('Xlookup set'!$S958,'Xlookup set'!$A$1:$R$1200,9,FALSE)=0,"",VLOOKUP('Xlookup set'!$S958,'Xlookup set'!$A$1:$R$1200,9,FALSE)),"")</f>
        <v/>
      </c>
      <c r="I958" t="str">
        <f>IFERROR(IF(VLOOKUP('Xlookup set'!$S958,'Xlookup set'!$A$1:$R$1200,10,FALSE)=0,"",VLOOKUP('Xlookup set'!$S958,'Xlookup set'!$A$1:$R$1200,10,FALSE)),"")</f>
        <v/>
      </c>
      <c r="J958" t="str">
        <f>IFERROR(IF(VLOOKUP('Xlookup set'!$S958,'Xlookup set'!$A$1:$R$1200,11,FALSE)=0,"",VLOOKUP('Xlookup set'!$S958,'Xlookup set'!$A$1:$R$1200,11,FALSE)),"")</f>
        <v/>
      </c>
      <c r="K958" t="str">
        <f>IFERROR(IF(VLOOKUP('Xlookup set'!$S958,'Xlookup set'!$A$1:$R$1200,12,FALSE)=0,"",VLOOKUP('Xlookup set'!$S958,'Xlookup set'!$A$1:$R$1200,12,FALSE)),"")</f>
        <v/>
      </c>
      <c r="L958" t="str">
        <f>IFERROR(IF(VLOOKUP('Xlookup set'!$S958,'Xlookup set'!$A$1:$R$1200,13,FALSE)=0,"",VLOOKUP('Xlookup set'!$S958,'Xlookup set'!$A$1:$R$1200,13,FALSE)),"")</f>
        <v/>
      </c>
      <c r="M958" t="str">
        <f>IFERROR(IF(VLOOKUP('Xlookup set'!$S958,'Xlookup set'!$A$1:$R$1200,14,FALSE)=0,"",VLOOKUP('Xlookup set'!$S958,'Xlookup set'!$A$1:$R$1200,14,FALSE)),"")</f>
        <v/>
      </c>
      <c r="N958" t="str">
        <f>IFERROR(IF(VLOOKUP('Xlookup set'!$S958,'Xlookup set'!$A$1:$R$1200,15,FALSE)=0,"",VLOOKUP('Xlookup set'!$S958,'Xlookup set'!$A$1:$R$1200,15,FALSE)),"")</f>
        <v/>
      </c>
      <c r="O958" t="str">
        <f>IFERROR(IF(VLOOKUP('Xlookup set'!$S958,'Xlookup set'!$A$1:$R$1200,16,FALSE)=0,"",VLOOKUP('Xlookup set'!$S958,'Xlookup set'!$A$1:$R$1200,16,FALSE)),"")</f>
        <v/>
      </c>
      <c r="P958" t="str">
        <f t="array" aca="1" ref="P958" ca="1">IFERROR(Y2IF(VLOOKUP('Xlookup set'!$S958,'Xlookup set'!$A$1:$R$1200,17,FALSE)=0,"",VLOOKUP('Xlookup set'!$S958,'Xlookup set'!$A$1:$R$1200,17,FALSE)),"")</f>
        <v/>
      </c>
      <c r="Q958" t="str">
        <f>IFERROR(IF(VLOOKUP('Xlookup set'!$S958,'Xlookup set'!$A$1:$R$1200,18,FALSE)=0,"",VLOOKUP('Xlookup set'!$S958,'Xlookup set'!$A$1:$R$1200,18,FALSE)),"")</f>
        <v/>
      </c>
    </row>
    <row r="959" spans="1:17">
      <c r="A959" t="str">
        <f>IFERROR(VLOOKUP('Xlookup set'!$S959,'Xlookup set'!$A$1:$R$1200,2,FALSE),"")</f>
        <v/>
      </c>
      <c r="B959" t="str">
        <f>IF(I959&lt;&gt;"",ドッグキャリー!$I$2,"")</f>
        <v/>
      </c>
      <c r="C959" t="str">
        <f t="shared" si="32"/>
        <v/>
      </c>
      <c r="D959" t="str">
        <f t="shared" si="33"/>
        <v/>
      </c>
      <c r="E959" t="str">
        <f>IFERROR(IF(VLOOKUP('Xlookup set'!$S959,'Xlookup set'!$A$1:$R$1200,6,FALSE)=0,"",VLOOKUP('Xlookup set'!$S959,'Xlookup set'!$A$1:$R$1200,6,FALSE)),"")</f>
        <v/>
      </c>
      <c r="F959" t="str">
        <f t="array" aca="1" ref="F959" ca="1">IFERROR(F(VLOOKUP('Xlookup set'!$S959,'Xlookup set'!$A$1:$R$1200,7,FALSE)=0,"",VLOOKUP('Xlookup set'!$S959,'Xlookup set'!$A$1:$R$1200,7,FALSE)),"")</f>
        <v/>
      </c>
      <c r="G959" t="str">
        <f>IFERROR(IF(VLOOKUP('Xlookup set'!$S959,'Xlookup set'!$A$1:$R$1200,8,FALSE)=0,"",VLOOKUP('Xlookup set'!$S959,'Xlookup set'!$A$1:$R$1200,8,FALSE)),"")</f>
        <v/>
      </c>
      <c r="H959" s="89" t="str">
        <f>IFERROR(IF(VLOOKUP('Xlookup set'!$S959,'Xlookup set'!$A$1:$R$1200,9,FALSE)=0,"",VLOOKUP('Xlookup set'!$S959,'Xlookup set'!$A$1:$R$1200,9,FALSE)),"")</f>
        <v/>
      </c>
      <c r="I959" t="str">
        <f>IFERROR(IF(VLOOKUP('Xlookup set'!$S959,'Xlookup set'!$A$1:$R$1200,10,FALSE)=0,"",VLOOKUP('Xlookup set'!$S959,'Xlookup set'!$A$1:$R$1200,10,FALSE)),"")</f>
        <v/>
      </c>
      <c r="J959" t="str">
        <f>IFERROR(IF(VLOOKUP('Xlookup set'!$S959,'Xlookup set'!$A$1:$R$1200,11,FALSE)=0,"",VLOOKUP('Xlookup set'!$S959,'Xlookup set'!$A$1:$R$1200,11,FALSE)),"")</f>
        <v/>
      </c>
      <c r="K959" t="str">
        <f>IFERROR(IF(VLOOKUP('Xlookup set'!$S959,'Xlookup set'!$A$1:$R$1200,12,FALSE)=0,"",VLOOKUP('Xlookup set'!$S959,'Xlookup set'!$A$1:$R$1200,12,FALSE)),"")</f>
        <v/>
      </c>
      <c r="L959" t="str">
        <f>IFERROR(IF(VLOOKUP('Xlookup set'!$S959,'Xlookup set'!$A$1:$R$1200,13,FALSE)=0,"",VLOOKUP('Xlookup set'!$S959,'Xlookup set'!$A$1:$R$1200,13,FALSE)),"")</f>
        <v/>
      </c>
      <c r="M959" t="str">
        <f>IFERROR(IF(VLOOKUP('Xlookup set'!$S959,'Xlookup set'!$A$1:$R$1200,14,FALSE)=0,"",VLOOKUP('Xlookup set'!$S959,'Xlookup set'!$A$1:$R$1200,14,FALSE)),"")</f>
        <v/>
      </c>
      <c r="N959" t="str">
        <f>IFERROR(IF(VLOOKUP('Xlookup set'!$S959,'Xlookup set'!$A$1:$R$1200,15,FALSE)=0,"",VLOOKUP('Xlookup set'!$S959,'Xlookup set'!$A$1:$R$1200,15,FALSE)),"")</f>
        <v/>
      </c>
      <c r="O959" t="str">
        <f>IFERROR(IF(VLOOKUP('Xlookup set'!$S959,'Xlookup set'!$A$1:$R$1200,16,FALSE)=0,"",VLOOKUP('Xlookup set'!$S959,'Xlookup set'!$A$1:$R$1200,16,FALSE)),"")</f>
        <v/>
      </c>
      <c r="P959" t="str">
        <f t="array" aca="1" ref="P959" ca="1">IFERROR(Y2IF(VLOOKUP('Xlookup set'!$S959,'Xlookup set'!$A$1:$R$1200,17,FALSE)=0,"",VLOOKUP('Xlookup set'!$S959,'Xlookup set'!$A$1:$R$1200,17,FALSE)),"")</f>
        <v/>
      </c>
      <c r="Q959" t="str">
        <f>IFERROR(IF(VLOOKUP('Xlookup set'!$S959,'Xlookup set'!$A$1:$R$1200,18,FALSE)=0,"",VLOOKUP('Xlookup set'!$S959,'Xlookup set'!$A$1:$R$1200,18,FALSE)),"")</f>
        <v/>
      </c>
    </row>
    <row r="960" spans="1:17">
      <c r="A960" t="str">
        <f>IFERROR(VLOOKUP('Xlookup set'!$S960,'Xlookup set'!$A$1:$R$1200,2,FALSE),"")</f>
        <v/>
      </c>
      <c r="B960" t="str">
        <f>IF(I960&lt;&gt;"",ドッグキャリー!$I$2,"")</f>
        <v/>
      </c>
      <c r="C960" t="str">
        <f t="shared" si="32"/>
        <v/>
      </c>
      <c r="D960" t="str">
        <f t="shared" si="33"/>
        <v/>
      </c>
      <c r="E960" t="str">
        <f>IFERROR(IF(VLOOKUP('Xlookup set'!$S960,'Xlookup set'!$A$1:$R$1200,6,FALSE)=0,"",VLOOKUP('Xlookup set'!$S960,'Xlookup set'!$A$1:$R$1200,6,FALSE)),"")</f>
        <v/>
      </c>
      <c r="F960" t="str">
        <f t="array" aca="1" ref="F960" ca="1">IFERROR(F(VLOOKUP('Xlookup set'!$S960,'Xlookup set'!$A$1:$R$1200,7,FALSE)=0,"",VLOOKUP('Xlookup set'!$S960,'Xlookup set'!$A$1:$R$1200,7,FALSE)),"")</f>
        <v/>
      </c>
      <c r="G960" t="str">
        <f>IFERROR(IF(VLOOKUP('Xlookup set'!$S960,'Xlookup set'!$A$1:$R$1200,8,FALSE)=0,"",VLOOKUP('Xlookup set'!$S960,'Xlookup set'!$A$1:$R$1200,8,FALSE)),"")</f>
        <v/>
      </c>
      <c r="H960" s="89" t="str">
        <f>IFERROR(IF(VLOOKUP('Xlookup set'!$S960,'Xlookup set'!$A$1:$R$1200,9,FALSE)=0,"",VLOOKUP('Xlookup set'!$S960,'Xlookup set'!$A$1:$R$1200,9,FALSE)),"")</f>
        <v/>
      </c>
      <c r="I960" t="str">
        <f>IFERROR(IF(VLOOKUP('Xlookup set'!$S960,'Xlookup set'!$A$1:$R$1200,10,FALSE)=0,"",VLOOKUP('Xlookup set'!$S960,'Xlookup set'!$A$1:$R$1200,10,FALSE)),"")</f>
        <v/>
      </c>
      <c r="J960" t="str">
        <f>IFERROR(IF(VLOOKUP('Xlookup set'!$S960,'Xlookup set'!$A$1:$R$1200,11,FALSE)=0,"",VLOOKUP('Xlookup set'!$S960,'Xlookup set'!$A$1:$R$1200,11,FALSE)),"")</f>
        <v/>
      </c>
      <c r="K960" t="str">
        <f>IFERROR(IF(VLOOKUP('Xlookup set'!$S960,'Xlookup set'!$A$1:$R$1200,12,FALSE)=0,"",VLOOKUP('Xlookup set'!$S960,'Xlookup set'!$A$1:$R$1200,12,FALSE)),"")</f>
        <v/>
      </c>
      <c r="L960" t="str">
        <f>IFERROR(IF(VLOOKUP('Xlookup set'!$S960,'Xlookup set'!$A$1:$R$1200,13,FALSE)=0,"",VLOOKUP('Xlookup set'!$S960,'Xlookup set'!$A$1:$R$1200,13,FALSE)),"")</f>
        <v/>
      </c>
      <c r="M960" t="str">
        <f>IFERROR(IF(VLOOKUP('Xlookup set'!$S960,'Xlookup set'!$A$1:$R$1200,14,FALSE)=0,"",VLOOKUP('Xlookup set'!$S960,'Xlookup set'!$A$1:$R$1200,14,FALSE)),"")</f>
        <v/>
      </c>
      <c r="N960" t="str">
        <f>IFERROR(IF(VLOOKUP('Xlookup set'!$S960,'Xlookup set'!$A$1:$R$1200,15,FALSE)=0,"",VLOOKUP('Xlookup set'!$S960,'Xlookup set'!$A$1:$R$1200,15,FALSE)),"")</f>
        <v/>
      </c>
      <c r="O960" t="str">
        <f>IFERROR(IF(VLOOKUP('Xlookup set'!$S960,'Xlookup set'!$A$1:$R$1200,16,FALSE)=0,"",VLOOKUP('Xlookup set'!$S960,'Xlookup set'!$A$1:$R$1200,16,FALSE)),"")</f>
        <v/>
      </c>
      <c r="P960" t="str">
        <f t="array" aca="1" ref="P960" ca="1">IFERROR(Y2IF(VLOOKUP('Xlookup set'!$S960,'Xlookup set'!$A$1:$R$1200,17,FALSE)=0,"",VLOOKUP('Xlookup set'!$S960,'Xlookup set'!$A$1:$R$1200,17,FALSE)),"")</f>
        <v/>
      </c>
      <c r="Q960" t="str">
        <f>IFERROR(IF(VLOOKUP('Xlookup set'!$S960,'Xlookup set'!$A$1:$R$1200,18,FALSE)=0,"",VLOOKUP('Xlookup set'!$S960,'Xlookup set'!$A$1:$R$1200,18,FALSE)),"")</f>
        <v/>
      </c>
    </row>
    <row r="961" spans="1:17">
      <c r="A961" t="str">
        <f>IFERROR(VLOOKUP('Xlookup set'!$S961,'Xlookup set'!$A$1:$R$1200,2,FALSE),"")</f>
        <v/>
      </c>
      <c r="B961" t="str">
        <f>IF(I961&lt;&gt;"",ドッグキャリー!$I$2,"")</f>
        <v/>
      </c>
      <c r="C961" t="str">
        <f t="shared" si="32"/>
        <v/>
      </c>
      <c r="D961" t="str">
        <f t="shared" si="33"/>
        <v/>
      </c>
      <c r="E961" t="str">
        <f>IFERROR(IF(VLOOKUP('Xlookup set'!$S961,'Xlookup set'!$A$1:$R$1200,6,FALSE)=0,"",VLOOKUP('Xlookup set'!$S961,'Xlookup set'!$A$1:$R$1200,6,FALSE)),"")</f>
        <v/>
      </c>
      <c r="F961" t="str">
        <f t="array" aca="1" ref="F961" ca="1">IFERROR(F(VLOOKUP('Xlookup set'!$S961,'Xlookup set'!$A$1:$R$1200,7,FALSE)=0,"",VLOOKUP('Xlookup set'!$S961,'Xlookup set'!$A$1:$R$1200,7,FALSE)),"")</f>
        <v/>
      </c>
      <c r="G961" t="str">
        <f>IFERROR(IF(VLOOKUP('Xlookup set'!$S961,'Xlookup set'!$A$1:$R$1200,8,FALSE)=0,"",VLOOKUP('Xlookup set'!$S961,'Xlookup set'!$A$1:$R$1200,8,FALSE)),"")</f>
        <v/>
      </c>
      <c r="H961" s="89" t="str">
        <f>IFERROR(IF(VLOOKUP('Xlookup set'!$S961,'Xlookup set'!$A$1:$R$1200,9,FALSE)=0,"",VLOOKUP('Xlookup set'!$S961,'Xlookup set'!$A$1:$R$1200,9,FALSE)),"")</f>
        <v/>
      </c>
      <c r="I961" t="str">
        <f>IFERROR(IF(VLOOKUP('Xlookup set'!$S961,'Xlookup set'!$A$1:$R$1200,10,FALSE)=0,"",VLOOKUP('Xlookup set'!$S961,'Xlookup set'!$A$1:$R$1200,10,FALSE)),"")</f>
        <v/>
      </c>
      <c r="J961" t="str">
        <f>IFERROR(IF(VLOOKUP('Xlookup set'!$S961,'Xlookup set'!$A$1:$R$1200,11,FALSE)=0,"",VLOOKUP('Xlookup set'!$S961,'Xlookup set'!$A$1:$R$1200,11,FALSE)),"")</f>
        <v/>
      </c>
      <c r="K961" t="str">
        <f>IFERROR(IF(VLOOKUP('Xlookup set'!$S961,'Xlookup set'!$A$1:$R$1200,12,FALSE)=0,"",VLOOKUP('Xlookup set'!$S961,'Xlookup set'!$A$1:$R$1200,12,FALSE)),"")</f>
        <v/>
      </c>
      <c r="L961" t="str">
        <f>IFERROR(IF(VLOOKUP('Xlookup set'!$S961,'Xlookup set'!$A$1:$R$1200,13,FALSE)=0,"",VLOOKUP('Xlookup set'!$S961,'Xlookup set'!$A$1:$R$1200,13,FALSE)),"")</f>
        <v/>
      </c>
      <c r="M961" t="str">
        <f>IFERROR(IF(VLOOKUP('Xlookup set'!$S961,'Xlookup set'!$A$1:$R$1200,14,FALSE)=0,"",VLOOKUP('Xlookup set'!$S961,'Xlookup set'!$A$1:$R$1200,14,FALSE)),"")</f>
        <v/>
      </c>
      <c r="N961" t="str">
        <f>IFERROR(IF(VLOOKUP('Xlookup set'!$S961,'Xlookup set'!$A$1:$R$1200,15,FALSE)=0,"",VLOOKUP('Xlookup set'!$S961,'Xlookup set'!$A$1:$R$1200,15,FALSE)),"")</f>
        <v/>
      </c>
      <c r="O961" t="str">
        <f>IFERROR(IF(VLOOKUP('Xlookup set'!$S961,'Xlookup set'!$A$1:$R$1200,16,FALSE)=0,"",VLOOKUP('Xlookup set'!$S961,'Xlookup set'!$A$1:$R$1200,16,FALSE)),"")</f>
        <v/>
      </c>
      <c r="P961" t="str">
        <f t="array" aca="1" ref="P961" ca="1">IFERROR(Y2IF(VLOOKUP('Xlookup set'!$S961,'Xlookup set'!$A$1:$R$1200,17,FALSE)=0,"",VLOOKUP('Xlookup set'!$S961,'Xlookup set'!$A$1:$R$1200,17,FALSE)),"")</f>
        <v/>
      </c>
      <c r="Q961" t="str">
        <f>IFERROR(IF(VLOOKUP('Xlookup set'!$S961,'Xlookup set'!$A$1:$R$1200,18,FALSE)=0,"",VLOOKUP('Xlookup set'!$S961,'Xlookup set'!$A$1:$R$1200,18,FALSE)),"")</f>
        <v/>
      </c>
    </row>
    <row r="962" spans="1:17">
      <c r="A962" t="str">
        <f>IFERROR(VLOOKUP('Xlookup set'!$S962,'Xlookup set'!$A$1:$R$1200,2,FALSE),"")</f>
        <v/>
      </c>
      <c r="B962" t="str">
        <f>IF(I962&lt;&gt;"",ドッグキャリー!$I$2,"")</f>
        <v/>
      </c>
      <c r="C962" t="str">
        <f t="shared" si="32"/>
        <v/>
      </c>
      <c r="D962" t="str">
        <f t="shared" si="33"/>
        <v/>
      </c>
      <c r="E962" t="str">
        <f>IFERROR(IF(VLOOKUP('Xlookup set'!$S962,'Xlookup set'!$A$1:$R$1200,6,FALSE)=0,"",VLOOKUP('Xlookup set'!$S962,'Xlookup set'!$A$1:$R$1200,6,FALSE)),"")</f>
        <v/>
      </c>
      <c r="F962" t="str">
        <f t="array" aca="1" ref="F962" ca="1">IFERROR(F(VLOOKUP('Xlookup set'!$S962,'Xlookup set'!$A$1:$R$1200,7,FALSE)=0,"",VLOOKUP('Xlookup set'!$S962,'Xlookup set'!$A$1:$R$1200,7,FALSE)),"")</f>
        <v/>
      </c>
      <c r="G962" t="str">
        <f>IFERROR(IF(VLOOKUP('Xlookup set'!$S962,'Xlookup set'!$A$1:$R$1200,8,FALSE)=0,"",VLOOKUP('Xlookup set'!$S962,'Xlookup set'!$A$1:$R$1200,8,FALSE)),"")</f>
        <v/>
      </c>
      <c r="H962" s="89" t="str">
        <f>IFERROR(IF(VLOOKUP('Xlookup set'!$S962,'Xlookup set'!$A$1:$R$1200,9,FALSE)=0,"",VLOOKUP('Xlookup set'!$S962,'Xlookup set'!$A$1:$R$1200,9,FALSE)),"")</f>
        <v/>
      </c>
      <c r="I962" t="str">
        <f>IFERROR(IF(VLOOKUP('Xlookup set'!$S962,'Xlookup set'!$A$1:$R$1200,10,FALSE)=0,"",VLOOKUP('Xlookup set'!$S962,'Xlookup set'!$A$1:$R$1200,10,FALSE)),"")</f>
        <v/>
      </c>
      <c r="J962" t="str">
        <f>IFERROR(IF(VLOOKUP('Xlookup set'!$S962,'Xlookup set'!$A$1:$R$1200,11,FALSE)=0,"",VLOOKUP('Xlookup set'!$S962,'Xlookup set'!$A$1:$R$1200,11,FALSE)),"")</f>
        <v/>
      </c>
      <c r="K962" t="str">
        <f>IFERROR(IF(VLOOKUP('Xlookup set'!$S962,'Xlookup set'!$A$1:$R$1200,12,FALSE)=0,"",VLOOKUP('Xlookup set'!$S962,'Xlookup set'!$A$1:$R$1200,12,FALSE)),"")</f>
        <v/>
      </c>
      <c r="L962" t="str">
        <f>IFERROR(IF(VLOOKUP('Xlookup set'!$S962,'Xlookup set'!$A$1:$R$1200,13,FALSE)=0,"",VLOOKUP('Xlookup set'!$S962,'Xlookup set'!$A$1:$R$1200,13,FALSE)),"")</f>
        <v/>
      </c>
      <c r="M962" t="str">
        <f>IFERROR(IF(VLOOKUP('Xlookup set'!$S962,'Xlookup set'!$A$1:$R$1200,14,FALSE)=0,"",VLOOKUP('Xlookup set'!$S962,'Xlookup set'!$A$1:$R$1200,14,FALSE)),"")</f>
        <v/>
      </c>
      <c r="N962" t="str">
        <f>IFERROR(IF(VLOOKUP('Xlookup set'!$S962,'Xlookup set'!$A$1:$R$1200,15,FALSE)=0,"",VLOOKUP('Xlookup set'!$S962,'Xlookup set'!$A$1:$R$1200,15,FALSE)),"")</f>
        <v/>
      </c>
      <c r="O962" t="str">
        <f>IFERROR(IF(VLOOKUP('Xlookup set'!$S962,'Xlookup set'!$A$1:$R$1200,16,FALSE)=0,"",VLOOKUP('Xlookup set'!$S962,'Xlookup set'!$A$1:$R$1200,16,FALSE)),"")</f>
        <v/>
      </c>
      <c r="P962" t="str">
        <f t="array" aca="1" ref="P962" ca="1">IFERROR(Y2IF(VLOOKUP('Xlookup set'!$S962,'Xlookup set'!$A$1:$R$1200,17,FALSE)=0,"",VLOOKUP('Xlookup set'!$S962,'Xlookup set'!$A$1:$R$1200,17,FALSE)),"")</f>
        <v/>
      </c>
      <c r="Q962" t="str">
        <f>IFERROR(IF(VLOOKUP('Xlookup set'!$S962,'Xlookup set'!$A$1:$R$1200,18,FALSE)=0,"",VLOOKUP('Xlookup set'!$S962,'Xlookup set'!$A$1:$R$1200,18,FALSE)),"")</f>
        <v/>
      </c>
    </row>
    <row r="963" spans="1:17">
      <c r="A963" t="str">
        <f>IFERROR(VLOOKUP('Xlookup set'!$S963,'Xlookup set'!$A$1:$R$1200,2,FALSE),"")</f>
        <v/>
      </c>
      <c r="B963" t="str">
        <f>IF(I963&lt;&gt;"",ドッグキャリー!$I$2,"")</f>
        <v/>
      </c>
      <c r="C963" t="str">
        <f t="shared" si="32"/>
        <v/>
      </c>
      <c r="D963" t="str">
        <f t="shared" si="33"/>
        <v/>
      </c>
      <c r="E963" t="str">
        <f>IFERROR(IF(VLOOKUP('Xlookup set'!$S963,'Xlookup set'!$A$1:$R$1200,6,FALSE)=0,"",VLOOKUP('Xlookup set'!$S963,'Xlookup set'!$A$1:$R$1200,6,FALSE)),"")</f>
        <v/>
      </c>
      <c r="F963" t="str">
        <f t="array" aca="1" ref="F963" ca="1">IFERROR(F(VLOOKUP('Xlookup set'!$S963,'Xlookup set'!$A$1:$R$1200,7,FALSE)=0,"",VLOOKUP('Xlookup set'!$S963,'Xlookup set'!$A$1:$R$1200,7,FALSE)),"")</f>
        <v/>
      </c>
      <c r="G963" t="str">
        <f>IFERROR(IF(VLOOKUP('Xlookup set'!$S963,'Xlookup set'!$A$1:$R$1200,8,FALSE)=0,"",VLOOKUP('Xlookup set'!$S963,'Xlookup set'!$A$1:$R$1200,8,FALSE)),"")</f>
        <v/>
      </c>
      <c r="H963" s="89" t="str">
        <f>IFERROR(IF(VLOOKUP('Xlookup set'!$S963,'Xlookup set'!$A$1:$R$1200,9,FALSE)=0,"",VLOOKUP('Xlookup set'!$S963,'Xlookup set'!$A$1:$R$1200,9,FALSE)),"")</f>
        <v/>
      </c>
      <c r="I963" t="str">
        <f>IFERROR(IF(VLOOKUP('Xlookup set'!$S963,'Xlookup set'!$A$1:$R$1200,10,FALSE)=0,"",VLOOKUP('Xlookup set'!$S963,'Xlookup set'!$A$1:$R$1200,10,FALSE)),"")</f>
        <v/>
      </c>
      <c r="J963" t="str">
        <f>IFERROR(IF(VLOOKUP('Xlookup set'!$S963,'Xlookup set'!$A$1:$R$1200,11,FALSE)=0,"",VLOOKUP('Xlookup set'!$S963,'Xlookup set'!$A$1:$R$1200,11,FALSE)),"")</f>
        <v/>
      </c>
      <c r="K963" t="str">
        <f>IFERROR(IF(VLOOKUP('Xlookup set'!$S963,'Xlookup set'!$A$1:$R$1200,12,FALSE)=0,"",VLOOKUP('Xlookup set'!$S963,'Xlookup set'!$A$1:$R$1200,12,FALSE)),"")</f>
        <v/>
      </c>
      <c r="L963" t="str">
        <f>IFERROR(IF(VLOOKUP('Xlookup set'!$S963,'Xlookup set'!$A$1:$R$1200,13,FALSE)=0,"",VLOOKUP('Xlookup set'!$S963,'Xlookup set'!$A$1:$R$1200,13,FALSE)),"")</f>
        <v/>
      </c>
      <c r="M963" t="str">
        <f>IFERROR(IF(VLOOKUP('Xlookup set'!$S963,'Xlookup set'!$A$1:$R$1200,14,FALSE)=0,"",VLOOKUP('Xlookup set'!$S963,'Xlookup set'!$A$1:$R$1200,14,FALSE)),"")</f>
        <v/>
      </c>
      <c r="N963" t="str">
        <f>IFERROR(IF(VLOOKUP('Xlookup set'!$S963,'Xlookup set'!$A$1:$R$1200,15,FALSE)=0,"",VLOOKUP('Xlookup set'!$S963,'Xlookup set'!$A$1:$R$1200,15,FALSE)),"")</f>
        <v/>
      </c>
      <c r="O963" t="str">
        <f>IFERROR(IF(VLOOKUP('Xlookup set'!$S963,'Xlookup set'!$A$1:$R$1200,16,FALSE)=0,"",VLOOKUP('Xlookup set'!$S963,'Xlookup set'!$A$1:$R$1200,16,FALSE)),"")</f>
        <v/>
      </c>
      <c r="P963" t="str">
        <f t="array" aca="1" ref="P963" ca="1">IFERROR(Y2IF(VLOOKUP('Xlookup set'!$S963,'Xlookup set'!$A$1:$R$1200,17,FALSE)=0,"",VLOOKUP('Xlookup set'!$S963,'Xlookup set'!$A$1:$R$1200,17,FALSE)),"")</f>
        <v/>
      </c>
      <c r="Q963" t="str">
        <f>IFERROR(IF(VLOOKUP('Xlookup set'!$S963,'Xlookup set'!$A$1:$R$1200,18,FALSE)=0,"",VLOOKUP('Xlookup set'!$S963,'Xlookup set'!$A$1:$R$1200,18,FALSE)),"")</f>
        <v/>
      </c>
    </row>
    <row r="964" spans="1:17">
      <c r="A964" t="str">
        <f>IFERROR(VLOOKUP('Xlookup set'!$S964,'Xlookup set'!$A$1:$R$1200,2,FALSE),"")</f>
        <v/>
      </c>
      <c r="B964" t="str">
        <f>IF(I964&lt;&gt;"",ドッグキャリー!$I$2,"")</f>
        <v/>
      </c>
      <c r="C964" t="str">
        <f t="shared" si="32"/>
        <v/>
      </c>
      <c r="D964" t="str">
        <f t="shared" si="33"/>
        <v/>
      </c>
      <c r="E964" t="str">
        <f>IFERROR(IF(VLOOKUP('Xlookup set'!$S964,'Xlookup set'!$A$1:$R$1200,6,FALSE)=0,"",VLOOKUP('Xlookup set'!$S964,'Xlookup set'!$A$1:$R$1200,6,FALSE)),"")</f>
        <v/>
      </c>
      <c r="F964" t="str">
        <f t="array" aca="1" ref="F964" ca="1">IFERROR(F(VLOOKUP('Xlookup set'!$S964,'Xlookup set'!$A$1:$R$1200,7,FALSE)=0,"",VLOOKUP('Xlookup set'!$S964,'Xlookup set'!$A$1:$R$1200,7,FALSE)),"")</f>
        <v/>
      </c>
      <c r="G964" t="str">
        <f>IFERROR(IF(VLOOKUP('Xlookup set'!$S964,'Xlookup set'!$A$1:$R$1200,8,FALSE)=0,"",VLOOKUP('Xlookup set'!$S964,'Xlookup set'!$A$1:$R$1200,8,FALSE)),"")</f>
        <v/>
      </c>
      <c r="H964" s="89" t="str">
        <f>IFERROR(IF(VLOOKUP('Xlookup set'!$S964,'Xlookup set'!$A$1:$R$1200,9,FALSE)=0,"",VLOOKUP('Xlookup set'!$S964,'Xlookup set'!$A$1:$R$1200,9,FALSE)),"")</f>
        <v/>
      </c>
      <c r="I964" t="str">
        <f>IFERROR(IF(VLOOKUP('Xlookup set'!$S964,'Xlookup set'!$A$1:$R$1200,10,FALSE)=0,"",VLOOKUP('Xlookup set'!$S964,'Xlookup set'!$A$1:$R$1200,10,FALSE)),"")</f>
        <v/>
      </c>
      <c r="J964" t="str">
        <f>IFERROR(IF(VLOOKUP('Xlookup set'!$S964,'Xlookup set'!$A$1:$R$1200,11,FALSE)=0,"",VLOOKUP('Xlookup set'!$S964,'Xlookup set'!$A$1:$R$1200,11,FALSE)),"")</f>
        <v/>
      </c>
      <c r="K964" t="str">
        <f>IFERROR(IF(VLOOKUP('Xlookup set'!$S964,'Xlookup set'!$A$1:$R$1200,12,FALSE)=0,"",VLOOKUP('Xlookup set'!$S964,'Xlookup set'!$A$1:$R$1200,12,FALSE)),"")</f>
        <v/>
      </c>
      <c r="L964" t="str">
        <f>IFERROR(IF(VLOOKUP('Xlookup set'!$S964,'Xlookup set'!$A$1:$R$1200,13,FALSE)=0,"",VLOOKUP('Xlookup set'!$S964,'Xlookup set'!$A$1:$R$1200,13,FALSE)),"")</f>
        <v/>
      </c>
      <c r="M964" t="str">
        <f>IFERROR(IF(VLOOKUP('Xlookup set'!$S964,'Xlookup set'!$A$1:$R$1200,14,FALSE)=0,"",VLOOKUP('Xlookup set'!$S964,'Xlookup set'!$A$1:$R$1200,14,FALSE)),"")</f>
        <v/>
      </c>
      <c r="N964" t="str">
        <f>IFERROR(IF(VLOOKUP('Xlookup set'!$S964,'Xlookup set'!$A$1:$R$1200,15,FALSE)=0,"",VLOOKUP('Xlookup set'!$S964,'Xlookup set'!$A$1:$R$1200,15,FALSE)),"")</f>
        <v/>
      </c>
      <c r="O964" t="str">
        <f>IFERROR(IF(VLOOKUP('Xlookup set'!$S964,'Xlookup set'!$A$1:$R$1200,16,FALSE)=0,"",VLOOKUP('Xlookup set'!$S964,'Xlookup set'!$A$1:$R$1200,16,FALSE)),"")</f>
        <v/>
      </c>
      <c r="P964" t="str">
        <f t="array" aca="1" ref="P964" ca="1">IFERROR(Y2IF(VLOOKUP('Xlookup set'!$S964,'Xlookup set'!$A$1:$R$1200,17,FALSE)=0,"",VLOOKUP('Xlookup set'!$S964,'Xlookup set'!$A$1:$R$1200,17,FALSE)),"")</f>
        <v/>
      </c>
      <c r="Q964" t="str">
        <f>IFERROR(IF(VLOOKUP('Xlookup set'!$S964,'Xlookup set'!$A$1:$R$1200,18,FALSE)=0,"",VLOOKUP('Xlookup set'!$S964,'Xlookup set'!$A$1:$R$1200,18,FALSE)),"")</f>
        <v/>
      </c>
    </row>
    <row r="965" spans="1:17">
      <c r="A965" t="str">
        <f>IFERROR(VLOOKUP('Xlookup set'!$S965,'Xlookup set'!$A$1:$R$1200,2,FALSE),"")</f>
        <v/>
      </c>
      <c r="B965" t="str">
        <f>IF(I965&lt;&gt;"",ドッグキャリー!$I$2,"")</f>
        <v/>
      </c>
      <c r="C965" t="str">
        <f t="shared" si="32"/>
        <v/>
      </c>
      <c r="D965" t="str">
        <f t="shared" si="33"/>
        <v/>
      </c>
      <c r="E965" t="str">
        <f>IFERROR(IF(VLOOKUP('Xlookup set'!$S965,'Xlookup set'!$A$1:$R$1200,6,FALSE)=0,"",VLOOKUP('Xlookup set'!$S965,'Xlookup set'!$A$1:$R$1200,6,FALSE)),"")</f>
        <v/>
      </c>
      <c r="F965" t="str">
        <f t="array" aca="1" ref="F965" ca="1">IFERROR(F(VLOOKUP('Xlookup set'!$S965,'Xlookup set'!$A$1:$R$1200,7,FALSE)=0,"",VLOOKUP('Xlookup set'!$S965,'Xlookup set'!$A$1:$R$1200,7,FALSE)),"")</f>
        <v/>
      </c>
      <c r="G965" t="str">
        <f>IFERROR(IF(VLOOKUP('Xlookup set'!$S965,'Xlookup set'!$A$1:$R$1200,8,FALSE)=0,"",VLOOKUP('Xlookup set'!$S965,'Xlookup set'!$A$1:$R$1200,8,FALSE)),"")</f>
        <v/>
      </c>
      <c r="H965" s="89" t="str">
        <f>IFERROR(IF(VLOOKUP('Xlookup set'!$S965,'Xlookup set'!$A$1:$R$1200,9,FALSE)=0,"",VLOOKUP('Xlookup set'!$S965,'Xlookup set'!$A$1:$R$1200,9,FALSE)),"")</f>
        <v/>
      </c>
      <c r="I965" t="str">
        <f>IFERROR(IF(VLOOKUP('Xlookup set'!$S965,'Xlookup set'!$A$1:$R$1200,10,FALSE)=0,"",VLOOKUP('Xlookup set'!$S965,'Xlookup set'!$A$1:$R$1200,10,FALSE)),"")</f>
        <v/>
      </c>
      <c r="J965" t="str">
        <f>IFERROR(IF(VLOOKUP('Xlookup set'!$S965,'Xlookup set'!$A$1:$R$1200,11,FALSE)=0,"",VLOOKUP('Xlookup set'!$S965,'Xlookup set'!$A$1:$R$1200,11,FALSE)),"")</f>
        <v/>
      </c>
      <c r="K965" t="str">
        <f>IFERROR(IF(VLOOKUP('Xlookup set'!$S965,'Xlookup set'!$A$1:$R$1200,12,FALSE)=0,"",VLOOKUP('Xlookup set'!$S965,'Xlookup set'!$A$1:$R$1200,12,FALSE)),"")</f>
        <v/>
      </c>
      <c r="L965" t="str">
        <f>IFERROR(IF(VLOOKUP('Xlookup set'!$S965,'Xlookup set'!$A$1:$R$1200,13,FALSE)=0,"",VLOOKUP('Xlookup set'!$S965,'Xlookup set'!$A$1:$R$1200,13,FALSE)),"")</f>
        <v/>
      </c>
      <c r="M965" t="str">
        <f>IFERROR(IF(VLOOKUP('Xlookup set'!$S965,'Xlookup set'!$A$1:$R$1200,14,FALSE)=0,"",VLOOKUP('Xlookup set'!$S965,'Xlookup set'!$A$1:$R$1200,14,FALSE)),"")</f>
        <v/>
      </c>
      <c r="N965" t="str">
        <f>IFERROR(IF(VLOOKUP('Xlookup set'!$S965,'Xlookup set'!$A$1:$R$1200,15,FALSE)=0,"",VLOOKUP('Xlookup set'!$S965,'Xlookup set'!$A$1:$R$1200,15,FALSE)),"")</f>
        <v/>
      </c>
      <c r="O965" t="str">
        <f>IFERROR(IF(VLOOKUP('Xlookup set'!$S965,'Xlookup set'!$A$1:$R$1200,16,FALSE)=0,"",VLOOKUP('Xlookup set'!$S965,'Xlookup set'!$A$1:$R$1200,16,FALSE)),"")</f>
        <v/>
      </c>
      <c r="P965" t="str">
        <f t="array" aca="1" ref="P965" ca="1">IFERROR(Y2IF(VLOOKUP('Xlookup set'!$S965,'Xlookup set'!$A$1:$R$1200,17,FALSE)=0,"",VLOOKUP('Xlookup set'!$S965,'Xlookup set'!$A$1:$R$1200,17,FALSE)),"")</f>
        <v/>
      </c>
      <c r="Q965" t="str">
        <f>IFERROR(IF(VLOOKUP('Xlookup set'!$S965,'Xlookup set'!$A$1:$R$1200,18,FALSE)=0,"",VLOOKUP('Xlookup set'!$S965,'Xlookup set'!$A$1:$R$1200,18,FALSE)),"")</f>
        <v/>
      </c>
    </row>
    <row r="966" spans="1:17">
      <c r="A966" t="str">
        <f>IFERROR(VLOOKUP('Xlookup set'!$S966,'Xlookup set'!$A$1:$R$1200,2,FALSE),"")</f>
        <v/>
      </c>
      <c r="B966" t="str">
        <f>IF(I966&lt;&gt;"",ドッグキャリー!$I$2,"")</f>
        <v/>
      </c>
      <c r="C966" t="str">
        <f t="shared" si="32"/>
        <v/>
      </c>
      <c r="D966" t="str">
        <f t="shared" si="33"/>
        <v/>
      </c>
      <c r="E966" t="str">
        <f>IFERROR(IF(VLOOKUP('Xlookup set'!$S966,'Xlookup set'!$A$1:$R$1200,6,FALSE)=0,"",VLOOKUP('Xlookup set'!$S966,'Xlookup set'!$A$1:$R$1200,6,FALSE)),"")</f>
        <v/>
      </c>
      <c r="F966" t="str">
        <f t="array" aca="1" ref="F966" ca="1">IFERROR(F(VLOOKUP('Xlookup set'!$S966,'Xlookup set'!$A$1:$R$1200,7,FALSE)=0,"",VLOOKUP('Xlookup set'!$S966,'Xlookup set'!$A$1:$R$1200,7,FALSE)),"")</f>
        <v/>
      </c>
      <c r="G966" t="str">
        <f>IFERROR(IF(VLOOKUP('Xlookup set'!$S966,'Xlookup set'!$A$1:$R$1200,8,FALSE)=0,"",VLOOKUP('Xlookup set'!$S966,'Xlookup set'!$A$1:$R$1200,8,FALSE)),"")</f>
        <v/>
      </c>
      <c r="H966" s="89" t="str">
        <f>IFERROR(IF(VLOOKUP('Xlookup set'!$S966,'Xlookup set'!$A$1:$R$1200,9,FALSE)=0,"",VLOOKUP('Xlookup set'!$S966,'Xlookup set'!$A$1:$R$1200,9,FALSE)),"")</f>
        <v/>
      </c>
      <c r="I966" t="str">
        <f>IFERROR(IF(VLOOKUP('Xlookup set'!$S966,'Xlookup set'!$A$1:$R$1200,10,FALSE)=0,"",VLOOKUP('Xlookup set'!$S966,'Xlookup set'!$A$1:$R$1200,10,FALSE)),"")</f>
        <v/>
      </c>
      <c r="J966" t="str">
        <f>IFERROR(IF(VLOOKUP('Xlookup set'!$S966,'Xlookup set'!$A$1:$R$1200,11,FALSE)=0,"",VLOOKUP('Xlookup set'!$S966,'Xlookup set'!$A$1:$R$1200,11,FALSE)),"")</f>
        <v/>
      </c>
      <c r="K966" t="str">
        <f>IFERROR(IF(VLOOKUP('Xlookup set'!$S966,'Xlookup set'!$A$1:$R$1200,12,FALSE)=0,"",VLOOKUP('Xlookup set'!$S966,'Xlookup set'!$A$1:$R$1200,12,FALSE)),"")</f>
        <v/>
      </c>
      <c r="L966" t="str">
        <f>IFERROR(IF(VLOOKUP('Xlookup set'!$S966,'Xlookup set'!$A$1:$R$1200,13,FALSE)=0,"",VLOOKUP('Xlookup set'!$S966,'Xlookup set'!$A$1:$R$1200,13,FALSE)),"")</f>
        <v/>
      </c>
      <c r="M966" t="str">
        <f>IFERROR(IF(VLOOKUP('Xlookup set'!$S966,'Xlookup set'!$A$1:$R$1200,14,FALSE)=0,"",VLOOKUP('Xlookup set'!$S966,'Xlookup set'!$A$1:$R$1200,14,FALSE)),"")</f>
        <v/>
      </c>
      <c r="N966" t="str">
        <f>IFERROR(IF(VLOOKUP('Xlookup set'!$S966,'Xlookup set'!$A$1:$R$1200,15,FALSE)=0,"",VLOOKUP('Xlookup set'!$S966,'Xlookup set'!$A$1:$R$1200,15,FALSE)),"")</f>
        <v/>
      </c>
      <c r="O966" t="str">
        <f>IFERROR(IF(VLOOKUP('Xlookup set'!$S966,'Xlookup set'!$A$1:$R$1200,16,FALSE)=0,"",VLOOKUP('Xlookup set'!$S966,'Xlookup set'!$A$1:$R$1200,16,FALSE)),"")</f>
        <v/>
      </c>
      <c r="P966" t="str">
        <f t="array" aca="1" ref="P966" ca="1">IFERROR(Y2IF(VLOOKUP('Xlookup set'!$S966,'Xlookup set'!$A$1:$R$1200,17,FALSE)=0,"",VLOOKUP('Xlookup set'!$S966,'Xlookup set'!$A$1:$R$1200,17,FALSE)),"")</f>
        <v/>
      </c>
      <c r="Q966" t="str">
        <f>IFERROR(IF(VLOOKUP('Xlookup set'!$S966,'Xlookup set'!$A$1:$R$1200,18,FALSE)=0,"",VLOOKUP('Xlookup set'!$S966,'Xlookup set'!$A$1:$R$1200,18,FALSE)),"")</f>
        <v/>
      </c>
    </row>
    <row r="967" spans="1:17">
      <c r="A967" t="str">
        <f>IFERROR(VLOOKUP('Xlookup set'!$S967,'Xlookup set'!$A$1:$R$1200,2,FALSE),"")</f>
        <v/>
      </c>
      <c r="B967" t="str">
        <f>IF(I967&lt;&gt;"",ドッグキャリー!$I$2,"")</f>
        <v/>
      </c>
      <c r="C967" t="str">
        <f t="shared" si="32"/>
        <v/>
      </c>
      <c r="D967" t="str">
        <f t="shared" si="33"/>
        <v/>
      </c>
      <c r="E967" t="str">
        <f>IFERROR(IF(VLOOKUP('Xlookup set'!$S967,'Xlookup set'!$A$1:$R$1200,6,FALSE)=0,"",VLOOKUP('Xlookup set'!$S967,'Xlookup set'!$A$1:$R$1200,6,FALSE)),"")</f>
        <v/>
      </c>
      <c r="F967" t="str">
        <f t="array" aca="1" ref="F967" ca="1">IFERROR(F(VLOOKUP('Xlookup set'!$S967,'Xlookup set'!$A$1:$R$1200,7,FALSE)=0,"",VLOOKUP('Xlookup set'!$S967,'Xlookup set'!$A$1:$R$1200,7,FALSE)),"")</f>
        <v/>
      </c>
      <c r="G967" t="str">
        <f>IFERROR(IF(VLOOKUP('Xlookup set'!$S967,'Xlookup set'!$A$1:$R$1200,8,FALSE)=0,"",VLOOKUP('Xlookup set'!$S967,'Xlookup set'!$A$1:$R$1200,8,FALSE)),"")</f>
        <v/>
      </c>
      <c r="H967" s="89" t="str">
        <f>IFERROR(IF(VLOOKUP('Xlookup set'!$S967,'Xlookup set'!$A$1:$R$1200,9,FALSE)=0,"",VLOOKUP('Xlookup set'!$S967,'Xlookup set'!$A$1:$R$1200,9,FALSE)),"")</f>
        <v/>
      </c>
      <c r="I967" t="str">
        <f>IFERROR(IF(VLOOKUP('Xlookup set'!$S967,'Xlookup set'!$A$1:$R$1200,10,FALSE)=0,"",VLOOKUP('Xlookup set'!$S967,'Xlookup set'!$A$1:$R$1200,10,FALSE)),"")</f>
        <v/>
      </c>
      <c r="J967" t="str">
        <f>IFERROR(IF(VLOOKUP('Xlookup set'!$S967,'Xlookup set'!$A$1:$R$1200,11,FALSE)=0,"",VLOOKUP('Xlookup set'!$S967,'Xlookup set'!$A$1:$R$1200,11,FALSE)),"")</f>
        <v/>
      </c>
      <c r="K967" t="str">
        <f>IFERROR(IF(VLOOKUP('Xlookup set'!$S967,'Xlookup set'!$A$1:$R$1200,12,FALSE)=0,"",VLOOKUP('Xlookup set'!$S967,'Xlookup set'!$A$1:$R$1200,12,FALSE)),"")</f>
        <v/>
      </c>
      <c r="L967" t="str">
        <f>IFERROR(IF(VLOOKUP('Xlookup set'!$S967,'Xlookup set'!$A$1:$R$1200,13,FALSE)=0,"",VLOOKUP('Xlookup set'!$S967,'Xlookup set'!$A$1:$R$1200,13,FALSE)),"")</f>
        <v/>
      </c>
      <c r="M967" t="str">
        <f>IFERROR(IF(VLOOKUP('Xlookup set'!$S967,'Xlookup set'!$A$1:$R$1200,14,FALSE)=0,"",VLOOKUP('Xlookup set'!$S967,'Xlookup set'!$A$1:$R$1200,14,FALSE)),"")</f>
        <v/>
      </c>
      <c r="N967" t="str">
        <f>IFERROR(IF(VLOOKUP('Xlookup set'!$S967,'Xlookup set'!$A$1:$R$1200,15,FALSE)=0,"",VLOOKUP('Xlookup set'!$S967,'Xlookup set'!$A$1:$R$1200,15,FALSE)),"")</f>
        <v/>
      </c>
      <c r="O967" t="str">
        <f>IFERROR(IF(VLOOKUP('Xlookup set'!$S967,'Xlookup set'!$A$1:$R$1200,16,FALSE)=0,"",VLOOKUP('Xlookup set'!$S967,'Xlookup set'!$A$1:$R$1200,16,FALSE)),"")</f>
        <v/>
      </c>
      <c r="P967" t="str">
        <f t="array" aca="1" ref="P967" ca="1">IFERROR(Y2IF(VLOOKUP('Xlookup set'!$S967,'Xlookup set'!$A$1:$R$1200,17,FALSE)=0,"",VLOOKUP('Xlookup set'!$S967,'Xlookup set'!$A$1:$R$1200,17,FALSE)),"")</f>
        <v/>
      </c>
      <c r="Q967" t="str">
        <f>IFERROR(IF(VLOOKUP('Xlookup set'!$S967,'Xlookup set'!$A$1:$R$1200,18,FALSE)=0,"",VLOOKUP('Xlookup set'!$S967,'Xlookup set'!$A$1:$R$1200,18,FALSE)),"")</f>
        <v/>
      </c>
    </row>
    <row r="968" spans="1:17">
      <c r="A968" t="str">
        <f>IFERROR(VLOOKUP('Xlookup set'!$S968,'Xlookup set'!$A$1:$R$1200,2,FALSE),"")</f>
        <v/>
      </c>
      <c r="B968" t="str">
        <f>IF(I968&lt;&gt;"",ドッグキャリー!$I$2,"")</f>
        <v/>
      </c>
      <c r="C968" t="str">
        <f t="shared" si="32"/>
        <v/>
      </c>
      <c r="D968" t="str">
        <f t="shared" si="33"/>
        <v/>
      </c>
      <c r="E968" t="str">
        <f>IFERROR(IF(VLOOKUP('Xlookup set'!$S968,'Xlookup set'!$A$1:$R$1200,6,FALSE)=0,"",VLOOKUP('Xlookup set'!$S968,'Xlookup set'!$A$1:$R$1200,6,FALSE)),"")</f>
        <v/>
      </c>
      <c r="F968" t="str">
        <f t="array" aca="1" ref="F968" ca="1">IFERROR(F(VLOOKUP('Xlookup set'!$S968,'Xlookup set'!$A$1:$R$1200,7,FALSE)=0,"",VLOOKUP('Xlookup set'!$S968,'Xlookup set'!$A$1:$R$1200,7,FALSE)),"")</f>
        <v/>
      </c>
      <c r="G968" t="str">
        <f>IFERROR(IF(VLOOKUP('Xlookup set'!$S968,'Xlookup set'!$A$1:$R$1200,8,FALSE)=0,"",VLOOKUP('Xlookup set'!$S968,'Xlookup set'!$A$1:$R$1200,8,FALSE)),"")</f>
        <v/>
      </c>
      <c r="H968" s="89" t="str">
        <f>IFERROR(IF(VLOOKUP('Xlookup set'!$S968,'Xlookup set'!$A$1:$R$1200,9,FALSE)=0,"",VLOOKUP('Xlookup set'!$S968,'Xlookup set'!$A$1:$R$1200,9,FALSE)),"")</f>
        <v/>
      </c>
      <c r="I968" t="str">
        <f>IFERROR(IF(VLOOKUP('Xlookup set'!$S968,'Xlookup set'!$A$1:$R$1200,10,FALSE)=0,"",VLOOKUP('Xlookup set'!$S968,'Xlookup set'!$A$1:$R$1200,10,FALSE)),"")</f>
        <v/>
      </c>
      <c r="J968" t="str">
        <f>IFERROR(IF(VLOOKUP('Xlookup set'!$S968,'Xlookup set'!$A$1:$R$1200,11,FALSE)=0,"",VLOOKUP('Xlookup set'!$S968,'Xlookup set'!$A$1:$R$1200,11,FALSE)),"")</f>
        <v/>
      </c>
      <c r="K968" t="str">
        <f>IFERROR(IF(VLOOKUP('Xlookup set'!$S968,'Xlookup set'!$A$1:$R$1200,12,FALSE)=0,"",VLOOKUP('Xlookup set'!$S968,'Xlookup set'!$A$1:$R$1200,12,FALSE)),"")</f>
        <v/>
      </c>
      <c r="L968" t="str">
        <f>IFERROR(IF(VLOOKUP('Xlookup set'!$S968,'Xlookup set'!$A$1:$R$1200,13,FALSE)=0,"",VLOOKUP('Xlookup set'!$S968,'Xlookup set'!$A$1:$R$1200,13,FALSE)),"")</f>
        <v/>
      </c>
      <c r="M968" t="str">
        <f>IFERROR(IF(VLOOKUP('Xlookup set'!$S968,'Xlookup set'!$A$1:$R$1200,14,FALSE)=0,"",VLOOKUP('Xlookup set'!$S968,'Xlookup set'!$A$1:$R$1200,14,FALSE)),"")</f>
        <v/>
      </c>
      <c r="N968" t="str">
        <f>IFERROR(IF(VLOOKUP('Xlookup set'!$S968,'Xlookup set'!$A$1:$R$1200,15,FALSE)=0,"",VLOOKUP('Xlookup set'!$S968,'Xlookup set'!$A$1:$R$1200,15,FALSE)),"")</f>
        <v/>
      </c>
      <c r="O968" t="str">
        <f>IFERROR(IF(VLOOKUP('Xlookup set'!$S968,'Xlookup set'!$A$1:$R$1200,16,FALSE)=0,"",VLOOKUP('Xlookup set'!$S968,'Xlookup set'!$A$1:$R$1200,16,FALSE)),"")</f>
        <v/>
      </c>
      <c r="P968" t="str">
        <f t="array" aca="1" ref="P968" ca="1">IFERROR(Y2IF(VLOOKUP('Xlookup set'!$S968,'Xlookup set'!$A$1:$R$1200,17,FALSE)=0,"",VLOOKUP('Xlookup set'!$S968,'Xlookup set'!$A$1:$R$1200,17,FALSE)),"")</f>
        <v/>
      </c>
      <c r="Q968" t="str">
        <f>IFERROR(IF(VLOOKUP('Xlookup set'!$S968,'Xlookup set'!$A$1:$R$1200,18,FALSE)=0,"",VLOOKUP('Xlookup set'!$S968,'Xlookup set'!$A$1:$R$1200,18,FALSE)),"")</f>
        <v/>
      </c>
    </row>
    <row r="969" spans="1:17">
      <c r="A969" t="str">
        <f>IFERROR(VLOOKUP('Xlookup set'!$S969,'Xlookup set'!$A$1:$R$1200,2,FALSE),"")</f>
        <v/>
      </c>
      <c r="B969" t="str">
        <f>IF(I969&lt;&gt;"",ドッグキャリー!$I$2,"")</f>
        <v/>
      </c>
      <c r="C969" t="str">
        <f t="shared" si="32"/>
        <v/>
      </c>
      <c r="D969" t="str">
        <f t="shared" si="33"/>
        <v/>
      </c>
      <c r="E969" t="str">
        <f>IFERROR(IF(VLOOKUP('Xlookup set'!$S969,'Xlookup set'!$A$1:$R$1200,6,FALSE)=0,"",VLOOKUP('Xlookup set'!$S969,'Xlookup set'!$A$1:$R$1200,6,FALSE)),"")</f>
        <v/>
      </c>
      <c r="F969" t="str">
        <f t="array" aca="1" ref="F969" ca="1">IFERROR(F(VLOOKUP('Xlookup set'!$S969,'Xlookup set'!$A$1:$R$1200,7,FALSE)=0,"",VLOOKUP('Xlookup set'!$S969,'Xlookup set'!$A$1:$R$1200,7,FALSE)),"")</f>
        <v/>
      </c>
      <c r="G969" t="str">
        <f>IFERROR(IF(VLOOKUP('Xlookup set'!$S969,'Xlookup set'!$A$1:$R$1200,8,FALSE)=0,"",VLOOKUP('Xlookup set'!$S969,'Xlookup set'!$A$1:$R$1200,8,FALSE)),"")</f>
        <v/>
      </c>
      <c r="H969" s="89" t="str">
        <f>IFERROR(IF(VLOOKUP('Xlookup set'!$S969,'Xlookup set'!$A$1:$R$1200,9,FALSE)=0,"",VLOOKUP('Xlookup set'!$S969,'Xlookup set'!$A$1:$R$1200,9,FALSE)),"")</f>
        <v/>
      </c>
      <c r="I969" t="str">
        <f>IFERROR(IF(VLOOKUP('Xlookup set'!$S969,'Xlookup set'!$A$1:$R$1200,10,FALSE)=0,"",VLOOKUP('Xlookup set'!$S969,'Xlookup set'!$A$1:$R$1200,10,FALSE)),"")</f>
        <v/>
      </c>
      <c r="J969" t="str">
        <f>IFERROR(IF(VLOOKUP('Xlookup set'!$S969,'Xlookup set'!$A$1:$R$1200,11,FALSE)=0,"",VLOOKUP('Xlookup set'!$S969,'Xlookup set'!$A$1:$R$1200,11,FALSE)),"")</f>
        <v/>
      </c>
      <c r="K969" t="str">
        <f>IFERROR(IF(VLOOKUP('Xlookup set'!$S969,'Xlookup set'!$A$1:$R$1200,12,FALSE)=0,"",VLOOKUP('Xlookup set'!$S969,'Xlookup set'!$A$1:$R$1200,12,FALSE)),"")</f>
        <v/>
      </c>
      <c r="L969" t="str">
        <f>IFERROR(IF(VLOOKUP('Xlookup set'!$S969,'Xlookup set'!$A$1:$R$1200,13,FALSE)=0,"",VLOOKUP('Xlookup set'!$S969,'Xlookup set'!$A$1:$R$1200,13,FALSE)),"")</f>
        <v/>
      </c>
      <c r="M969" t="str">
        <f>IFERROR(IF(VLOOKUP('Xlookup set'!$S969,'Xlookup set'!$A$1:$R$1200,14,FALSE)=0,"",VLOOKUP('Xlookup set'!$S969,'Xlookup set'!$A$1:$R$1200,14,FALSE)),"")</f>
        <v/>
      </c>
      <c r="N969" t="str">
        <f>IFERROR(IF(VLOOKUP('Xlookup set'!$S969,'Xlookup set'!$A$1:$R$1200,15,FALSE)=0,"",VLOOKUP('Xlookup set'!$S969,'Xlookup set'!$A$1:$R$1200,15,FALSE)),"")</f>
        <v/>
      </c>
      <c r="O969" t="str">
        <f>IFERROR(IF(VLOOKUP('Xlookup set'!$S969,'Xlookup set'!$A$1:$R$1200,16,FALSE)=0,"",VLOOKUP('Xlookup set'!$S969,'Xlookup set'!$A$1:$R$1200,16,FALSE)),"")</f>
        <v/>
      </c>
      <c r="P969" t="str">
        <f t="array" aca="1" ref="P969" ca="1">IFERROR(Y2IF(VLOOKUP('Xlookup set'!$S969,'Xlookup set'!$A$1:$R$1200,17,FALSE)=0,"",VLOOKUP('Xlookup set'!$S969,'Xlookup set'!$A$1:$R$1200,17,FALSE)),"")</f>
        <v/>
      </c>
      <c r="Q969" t="str">
        <f>IFERROR(IF(VLOOKUP('Xlookup set'!$S969,'Xlookup set'!$A$1:$R$1200,18,FALSE)=0,"",VLOOKUP('Xlookup set'!$S969,'Xlookup set'!$A$1:$R$1200,18,FALSE)),"")</f>
        <v/>
      </c>
    </row>
    <row r="970" spans="1:17">
      <c r="A970" t="str">
        <f>IFERROR(VLOOKUP('Xlookup set'!$S970,'Xlookup set'!$A$1:$R$1200,2,FALSE),"")</f>
        <v/>
      </c>
      <c r="B970" t="str">
        <f>IF(I970&lt;&gt;"",ドッグキャリー!$I$2,"")</f>
        <v/>
      </c>
      <c r="C970" t="str">
        <f t="shared" si="32"/>
        <v/>
      </c>
      <c r="D970" t="str">
        <f t="shared" si="33"/>
        <v/>
      </c>
      <c r="E970" t="str">
        <f>IFERROR(IF(VLOOKUP('Xlookup set'!$S970,'Xlookup set'!$A$1:$R$1200,6,FALSE)=0,"",VLOOKUP('Xlookup set'!$S970,'Xlookup set'!$A$1:$R$1200,6,FALSE)),"")</f>
        <v/>
      </c>
      <c r="F970" t="str">
        <f t="array" aca="1" ref="F970" ca="1">IFERROR(F(VLOOKUP('Xlookup set'!$S970,'Xlookup set'!$A$1:$R$1200,7,FALSE)=0,"",VLOOKUP('Xlookup set'!$S970,'Xlookup set'!$A$1:$R$1200,7,FALSE)),"")</f>
        <v/>
      </c>
      <c r="G970" t="str">
        <f>IFERROR(IF(VLOOKUP('Xlookup set'!$S970,'Xlookup set'!$A$1:$R$1200,8,FALSE)=0,"",VLOOKUP('Xlookup set'!$S970,'Xlookup set'!$A$1:$R$1200,8,FALSE)),"")</f>
        <v/>
      </c>
      <c r="H970" s="89" t="str">
        <f>IFERROR(IF(VLOOKUP('Xlookup set'!$S970,'Xlookup set'!$A$1:$R$1200,9,FALSE)=0,"",VLOOKUP('Xlookup set'!$S970,'Xlookup set'!$A$1:$R$1200,9,FALSE)),"")</f>
        <v/>
      </c>
      <c r="I970" t="str">
        <f>IFERROR(IF(VLOOKUP('Xlookup set'!$S970,'Xlookup set'!$A$1:$R$1200,10,FALSE)=0,"",VLOOKUP('Xlookup set'!$S970,'Xlookup set'!$A$1:$R$1200,10,FALSE)),"")</f>
        <v/>
      </c>
      <c r="J970" t="str">
        <f>IFERROR(IF(VLOOKUP('Xlookup set'!$S970,'Xlookup set'!$A$1:$R$1200,11,FALSE)=0,"",VLOOKUP('Xlookup set'!$S970,'Xlookup set'!$A$1:$R$1200,11,FALSE)),"")</f>
        <v/>
      </c>
      <c r="K970" t="str">
        <f>IFERROR(IF(VLOOKUP('Xlookup set'!$S970,'Xlookup set'!$A$1:$R$1200,12,FALSE)=0,"",VLOOKUP('Xlookup set'!$S970,'Xlookup set'!$A$1:$R$1200,12,FALSE)),"")</f>
        <v/>
      </c>
      <c r="L970" t="str">
        <f>IFERROR(IF(VLOOKUP('Xlookup set'!$S970,'Xlookup set'!$A$1:$R$1200,13,FALSE)=0,"",VLOOKUP('Xlookup set'!$S970,'Xlookup set'!$A$1:$R$1200,13,FALSE)),"")</f>
        <v/>
      </c>
      <c r="M970" t="str">
        <f>IFERROR(IF(VLOOKUP('Xlookup set'!$S970,'Xlookup set'!$A$1:$R$1200,14,FALSE)=0,"",VLOOKUP('Xlookup set'!$S970,'Xlookup set'!$A$1:$R$1200,14,FALSE)),"")</f>
        <v/>
      </c>
      <c r="N970" t="str">
        <f>IFERROR(IF(VLOOKUP('Xlookup set'!$S970,'Xlookup set'!$A$1:$R$1200,15,FALSE)=0,"",VLOOKUP('Xlookup set'!$S970,'Xlookup set'!$A$1:$R$1200,15,FALSE)),"")</f>
        <v/>
      </c>
      <c r="O970" t="str">
        <f>IFERROR(IF(VLOOKUP('Xlookup set'!$S970,'Xlookup set'!$A$1:$R$1200,16,FALSE)=0,"",VLOOKUP('Xlookup set'!$S970,'Xlookup set'!$A$1:$R$1200,16,FALSE)),"")</f>
        <v/>
      </c>
      <c r="P970" t="str">
        <f t="array" aca="1" ref="P970" ca="1">IFERROR(Y2IF(VLOOKUP('Xlookup set'!$S970,'Xlookup set'!$A$1:$R$1200,17,FALSE)=0,"",VLOOKUP('Xlookup set'!$S970,'Xlookup set'!$A$1:$R$1200,17,FALSE)),"")</f>
        <v/>
      </c>
      <c r="Q970" t="str">
        <f>IFERROR(IF(VLOOKUP('Xlookup set'!$S970,'Xlookup set'!$A$1:$R$1200,18,FALSE)=0,"",VLOOKUP('Xlookup set'!$S970,'Xlookup set'!$A$1:$R$1200,18,FALSE)),"")</f>
        <v/>
      </c>
    </row>
    <row r="971" spans="1:17">
      <c r="A971" t="str">
        <f>IFERROR(VLOOKUP('Xlookup set'!$S971,'Xlookup set'!$A$1:$R$1200,2,FALSE),"")</f>
        <v/>
      </c>
      <c r="B971" t="str">
        <f>IF(I971&lt;&gt;"",ドッグキャリー!$I$2,"")</f>
        <v/>
      </c>
      <c r="C971" t="str">
        <f t="shared" si="32"/>
        <v/>
      </c>
      <c r="D971" t="str">
        <f t="shared" si="33"/>
        <v/>
      </c>
      <c r="E971" t="str">
        <f>IFERROR(IF(VLOOKUP('Xlookup set'!$S971,'Xlookup set'!$A$1:$R$1200,6,FALSE)=0,"",VLOOKUP('Xlookup set'!$S971,'Xlookup set'!$A$1:$R$1200,6,FALSE)),"")</f>
        <v/>
      </c>
      <c r="F971" t="str">
        <f t="array" aca="1" ref="F971" ca="1">IFERROR(F(VLOOKUP('Xlookup set'!$S971,'Xlookup set'!$A$1:$R$1200,7,FALSE)=0,"",VLOOKUP('Xlookup set'!$S971,'Xlookup set'!$A$1:$R$1200,7,FALSE)),"")</f>
        <v/>
      </c>
      <c r="G971" t="str">
        <f>IFERROR(IF(VLOOKUP('Xlookup set'!$S971,'Xlookup set'!$A$1:$R$1200,8,FALSE)=0,"",VLOOKUP('Xlookup set'!$S971,'Xlookup set'!$A$1:$R$1200,8,FALSE)),"")</f>
        <v/>
      </c>
      <c r="H971" s="89" t="str">
        <f>IFERROR(IF(VLOOKUP('Xlookup set'!$S971,'Xlookup set'!$A$1:$R$1200,9,FALSE)=0,"",VLOOKUP('Xlookup set'!$S971,'Xlookup set'!$A$1:$R$1200,9,FALSE)),"")</f>
        <v/>
      </c>
      <c r="I971" t="str">
        <f>IFERROR(IF(VLOOKUP('Xlookup set'!$S971,'Xlookup set'!$A$1:$R$1200,10,FALSE)=0,"",VLOOKUP('Xlookup set'!$S971,'Xlookup set'!$A$1:$R$1200,10,FALSE)),"")</f>
        <v/>
      </c>
      <c r="J971" t="str">
        <f>IFERROR(IF(VLOOKUP('Xlookup set'!$S971,'Xlookup set'!$A$1:$R$1200,11,FALSE)=0,"",VLOOKUP('Xlookup set'!$S971,'Xlookup set'!$A$1:$R$1200,11,FALSE)),"")</f>
        <v/>
      </c>
      <c r="K971" t="str">
        <f>IFERROR(IF(VLOOKUP('Xlookup set'!$S971,'Xlookup set'!$A$1:$R$1200,12,FALSE)=0,"",VLOOKUP('Xlookup set'!$S971,'Xlookup set'!$A$1:$R$1200,12,FALSE)),"")</f>
        <v/>
      </c>
      <c r="L971" t="str">
        <f>IFERROR(IF(VLOOKUP('Xlookup set'!$S971,'Xlookup set'!$A$1:$R$1200,13,FALSE)=0,"",VLOOKUP('Xlookup set'!$S971,'Xlookup set'!$A$1:$R$1200,13,FALSE)),"")</f>
        <v/>
      </c>
      <c r="M971" t="str">
        <f>IFERROR(IF(VLOOKUP('Xlookup set'!$S971,'Xlookup set'!$A$1:$R$1200,14,FALSE)=0,"",VLOOKUP('Xlookup set'!$S971,'Xlookup set'!$A$1:$R$1200,14,FALSE)),"")</f>
        <v/>
      </c>
      <c r="N971" t="str">
        <f>IFERROR(IF(VLOOKUP('Xlookup set'!$S971,'Xlookup set'!$A$1:$R$1200,15,FALSE)=0,"",VLOOKUP('Xlookup set'!$S971,'Xlookup set'!$A$1:$R$1200,15,FALSE)),"")</f>
        <v/>
      </c>
      <c r="O971" t="str">
        <f>IFERROR(IF(VLOOKUP('Xlookup set'!$S971,'Xlookup set'!$A$1:$R$1200,16,FALSE)=0,"",VLOOKUP('Xlookup set'!$S971,'Xlookup set'!$A$1:$R$1200,16,FALSE)),"")</f>
        <v/>
      </c>
      <c r="P971" t="str">
        <f t="array" aca="1" ref="P971" ca="1">IFERROR(Y2IF(VLOOKUP('Xlookup set'!$S971,'Xlookup set'!$A$1:$R$1200,17,FALSE)=0,"",VLOOKUP('Xlookup set'!$S971,'Xlookup set'!$A$1:$R$1200,17,FALSE)),"")</f>
        <v/>
      </c>
      <c r="Q971" t="str">
        <f>IFERROR(IF(VLOOKUP('Xlookup set'!$S971,'Xlookup set'!$A$1:$R$1200,18,FALSE)=0,"",VLOOKUP('Xlookup set'!$S971,'Xlookup set'!$A$1:$R$1200,18,FALSE)),"")</f>
        <v/>
      </c>
    </row>
    <row r="972" spans="1:17">
      <c r="A972" t="str">
        <f>IFERROR(VLOOKUP('Xlookup set'!$S972,'Xlookup set'!$A$1:$R$1200,2,FALSE),"")</f>
        <v/>
      </c>
      <c r="B972" t="str">
        <f>IF(I972&lt;&gt;"",ドッグキャリー!$I$2,"")</f>
        <v/>
      </c>
      <c r="C972" t="str">
        <f t="shared" si="32"/>
        <v/>
      </c>
      <c r="D972" t="str">
        <f t="shared" si="33"/>
        <v/>
      </c>
      <c r="E972" t="str">
        <f>IFERROR(IF(VLOOKUP('Xlookup set'!$S972,'Xlookup set'!$A$1:$R$1200,6,FALSE)=0,"",VLOOKUP('Xlookup set'!$S972,'Xlookup set'!$A$1:$R$1200,6,FALSE)),"")</f>
        <v/>
      </c>
      <c r="F972" t="str">
        <f t="array" aca="1" ref="F972" ca="1">IFERROR(F(VLOOKUP('Xlookup set'!$S972,'Xlookup set'!$A$1:$R$1200,7,FALSE)=0,"",VLOOKUP('Xlookup set'!$S972,'Xlookup set'!$A$1:$R$1200,7,FALSE)),"")</f>
        <v/>
      </c>
      <c r="G972" t="str">
        <f>IFERROR(IF(VLOOKUP('Xlookup set'!$S972,'Xlookup set'!$A$1:$R$1200,8,FALSE)=0,"",VLOOKUP('Xlookup set'!$S972,'Xlookup set'!$A$1:$R$1200,8,FALSE)),"")</f>
        <v/>
      </c>
      <c r="H972" s="89" t="str">
        <f>IFERROR(IF(VLOOKUP('Xlookup set'!$S972,'Xlookup set'!$A$1:$R$1200,9,FALSE)=0,"",VLOOKUP('Xlookup set'!$S972,'Xlookup set'!$A$1:$R$1200,9,FALSE)),"")</f>
        <v/>
      </c>
      <c r="I972" t="str">
        <f>IFERROR(IF(VLOOKUP('Xlookup set'!$S972,'Xlookup set'!$A$1:$R$1200,10,FALSE)=0,"",VLOOKUP('Xlookup set'!$S972,'Xlookup set'!$A$1:$R$1200,10,FALSE)),"")</f>
        <v/>
      </c>
      <c r="J972" t="str">
        <f>IFERROR(IF(VLOOKUP('Xlookup set'!$S972,'Xlookup set'!$A$1:$R$1200,11,FALSE)=0,"",VLOOKUP('Xlookup set'!$S972,'Xlookup set'!$A$1:$R$1200,11,FALSE)),"")</f>
        <v/>
      </c>
      <c r="K972" t="str">
        <f>IFERROR(IF(VLOOKUP('Xlookup set'!$S972,'Xlookup set'!$A$1:$R$1200,12,FALSE)=0,"",VLOOKUP('Xlookup set'!$S972,'Xlookup set'!$A$1:$R$1200,12,FALSE)),"")</f>
        <v/>
      </c>
      <c r="L972" t="str">
        <f>IFERROR(IF(VLOOKUP('Xlookup set'!$S972,'Xlookup set'!$A$1:$R$1200,13,FALSE)=0,"",VLOOKUP('Xlookup set'!$S972,'Xlookup set'!$A$1:$R$1200,13,FALSE)),"")</f>
        <v/>
      </c>
      <c r="M972" t="str">
        <f>IFERROR(IF(VLOOKUP('Xlookup set'!$S972,'Xlookup set'!$A$1:$R$1200,14,FALSE)=0,"",VLOOKUP('Xlookup set'!$S972,'Xlookup set'!$A$1:$R$1200,14,FALSE)),"")</f>
        <v/>
      </c>
      <c r="N972" t="str">
        <f>IFERROR(IF(VLOOKUP('Xlookup set'!$S972,'Xlookup set'!$A$1:$R$1200,15,FALSE)=0,"",VLOOKUP('Xlookup set'!$S972,'Xlookup set'!$A$1:$R$1200,15,FALSE)),"")</f>
        <v/>
      </c>
      <c r="O972" t="str">
        <f>IFERROR(IF(VLOOKUP('Xlookup set'!$S972,'Xlookup set'!$A$1:$R$1200,16,FALSE)=0,"",VLOOKUP('Xlookup set'!$S972,'Xlookup set'!$A$1:$R$1200,16,FALSE)),"")</f>
        <v/>
      </c>
      <c r="P972" t="str">
        <f t="array" aca="1" ref="P972" ca="1">IFERROR(Y2IF(VLOOKUP('Xlookup set'!$S972,'Xlookup set'!$A$1:$R$1200,17,FALSE)=0,"",VLOOKUP('Xlookup set'!$S972,'Xlookup set'!$A$1:$R$1200,17,FALSE)),"")</f>
        <v/>
      </c>
      <c r="Q972" t="str">
        <f>IFERROR(IF(VLOOKUP('Xlookup set'!$S972,'Xlookup set'!$A$1:$R$1200,18,FALSE)=0,"",VLOOKUP('Xlookup set'!$S972,'Xlookup set'!$A$1:$R$1200,18,FALSE)),"")</f>
        <v/>
      </c>
    </row>
    <row r="973" spans="1:17">
      <c r="A973" t="str">
        <f>IFERROR(VLOOKUP('Xlookup set'!$S973,'Xlookup set'!$A$1:$R$1200,2,FALSE),"")</f>
        <v/>
      </c>
      <c r="B973" t="str">
        <f>IF(I973&lt;&gt;"",ドッグキャリー!$I$2,"")</f>
        <v/>
      </c>
      <c r="C973" t="str">
        <f t="shared" si="32"/>
        <v/>
      </c>
      <c r="D973" t="str">
        <f t="shared" si="33"/>
        <v/>
      </c>
      <c r="E973" t="str">
        <f>IFERROR(IF(VLOOKUP('Xlookup set'!$S973,'Xlookup set'!$A$1:$R$1200,6,FALSE)=0,"",VLOOKUP('Xlookup set'!$S973,'Xlookup set'!$A$1:$R$1200,6,FALSE)),"")</f>
        <v/>
      </c>
      <c r="F973" t="str">
        <f t="array" aca="1" ref="F973" ca="1">IFERROR(F(VLOOKUP('Xlookup set'!$S973,'Xlookup set'!$A$1:$R$1200,7,FALSE)=0,"",VLOOKUP('Xlookup set'!$S973,'Xlookup set'!$A$1:$R$1200,7,FALSE)),"")</f>
        <v/>
      </c>
      <c r="G973" t="str">
        <f>IFERROR(IF(VLOOKUP('Xlookup set'!$S973,'Xlookup set'!$A$1:$R$1200,8,FALSE)=0,"",VLOOKUP('Xlookup set'!$S973,'Xlookup set'!$A$1:$R$1200,8,FALSE)),"")</f>
        <v/>
      </c>
      <c r="H973" s="89" t="str">
        <f>IFERROR(IF(VLOOKUP('Xlookup set'!$S973,'Xlookup set'!$A$1:$R$1200,9,FALSE)=0,"",VLOOKUP('Xlookup set'!$S973,'Xlookup set'!$A$1:$R$1200,9,FALSE)),"")</f>
        <v/>
      </c>
      <c r="I973" t="str">
        <f>IFERROR(IF(VLOOKUP('Xlookup set'!$S973,'Xlookup set'!$A$1:$R$1200,10,FALSE)=0,"",VLOOKUP('Xlookup set'!$S973,'Xlookup set'!$A$1:$R$1200,10,FALSE)),"")</f>
        <v/>
      </c>
      <c r="J973" t="str">
        <f>IFERROR(IF(VLOOKUP('Xlookup set'!$S973,'Xlookup set'!$A$1:$R$1200,11,FALSE)=0,"",VLOOKUP('Xlookup set'!$S973,'Xlookup set'!$A$1:$R$1200,11,FALSE)),"")</f>
        <v/>
      </c>
      <c r="K973" t="str">
        <f>IFERROR(IF(VLOOKUP('Xlookup set'!$S973,'Xlookup set'!$A$1:$R$1200,12,FALSE)=0,"",VLOOKUP('Xlookup set'!$S973,'Xlookup set'!$A$1:$R$1200,12,FALSE)),"")</f>
        <v/>
      </c>
      <c r="L973" t="str">
        <f>IFERROR(IF(VLOOKUP('Xlookup set'!$S973,'Xlookup set'!$A$1:$R$1200,13,FALSE)=0,"",VLOOKUP('Xlookup set'!$S973,'Xlookup set'!$A$1:$R$1200,13,FALSE)),"")</f>
        <v/>
      </c>
      <c r="M973" t="str">
        <f>IFERROR(IF(VLOOKUP('Xlookup set'!$S973,'Xlookup set'!$A$1:$R$1200,14,FALSE)=0,"",VLOOKUP('Xlookup set'!$S973,'Xlookup set'!$A$1:$R$1200,14,FALSE)),"")</f>
        <v/>
      </c>
      <c r="N973" t="str">
        <f>IFERROR(IF(VLOOKUP('Xlookup set'!$S973,'Xlookup set'!$A$1:$R$1200,15,FALSE)=0,"",VLOOKUP('Xlookup set'!$S973,'Xlookup set'!$A$1:$R$1200,15,FALSE)),"")</f>
        <v/>
      </c>
      <c r="O973" t="str">
        <f>IFERROR(IF(VLOOKUP('Xlookup set'!$S973,'Xlookup set'!$A$1:$R$1200,16,FALSE)=0,"",VLOOKUP('Xlookup set'!$S973,'Xlookup set'!$A$1:$R$1200,16,FALSE)),"")</f>
        <v/>
      </c>
      <c r="P973" t="str">
        <f t="array" aca="1" ref="P973" ca="1">IFERROR(Y2IF(VLOOKUP('Xlookup set'!$S973,'Xlookup set'!$A$1:$R$1200,17,FALSE)=0,"",VLOOKUP('Xlookup set'!$S973,'Xlookup set'!$A$1:$R$1200,17,FALSE)),"")</f>
        <v/>
      </c>
      <c r="Q973" t="str">
        <f>IFERROR(IF(VLOOKUP('Xlookup set'!$S973,'Xlookup set'!$A$1:$R$1200,18,FALSE)=0,"",VLOOKUP('Xlookup set'!$S973,'Xlookup set'!$A$1:$R$1200,18,FALSE)),"")</f>
        <v/>
      </c>
    </row>
    <row r="974" spans="1:17">
      <c r="A974" t="str">
        <f>IFERROR(VLOOKUP('Xlookup set'!$S974,'Xlookup set'!$A$1:$R$1200,2,FALSE),"")</f>
        <v/>
      </c>
      <c r="B974" t="str">
        <f>IF(I974&lt;&gt;"",ドッグキャリー!$I$2,"")</f>
        <v/>
      </c>
      <c r="C974" t="str">
        <f t="shared" si="32"/>
        <v/>
      </c>
      <c r="D974" t="str">
        <f t="shared" si="33"/>
        <v/>
      </c>
      <c r="E974" t="str">
        <f>IFERROR(IF(VLOOKUP('Xlookup set'!$S974,'Xlookup set'!$A$1:$R$1200,6,FALSE)=0,"",VLOOKUP('Xlookup set'!$S974,'Xlookup set'!$A$1:$R$1200,6,FALSE)),"")</f>
        <v/>
      </c>
      <c r="F974" t="str">
        <f t="array" aca="1" ref="F974" ca="1">IFERROR(F(VLOOKUP('Xlookup set'!$S974,'Xlookup set'!$A$1:$R$1200,7,FALSE)=0,"",VLOOKUP('Xlookup set'!$S974,'Xlookup set'!$A$1:$R$1200,7,FALSE)),"")</f>
        <v/>
      </c>
      <c r="G974" t="str">
        <f>IFERROR(IF(VLOOKUP('Xlookup set'!$S974,'Xlookup set'!$A$1:$R$1200,8,FALSE)=0,"",VLOOKUP('Xlookup set'!$S974,'Xlookup set'!$A$1:$R$1200,8,FALSE)),"")</f>
        <v/>
      </c>
      <c r="H974" s="89" t="str">
        <f>IFERROR(IF(VLOOKUP('Xlookup set'!$S974,'Xlookup set'!$A$1:$R$1200,9,FALSE)=0,"",VLOOKUP('Xlookup set'!$S974,'Xlookup set'!$A$1:$R$1200,9,FALSE)),"")</f>
        <v/>
      </c>
      <c r="I974" t="str">
        <f>IFERROR(IF(VLOOKUP('Xlookup set'!$S974,'Xlookup set'!$A$1:$R$1200,10,FALSE)=0,"",VLOOKUP('Xlookup set'!$S974,'Xlookup set'!$A$1:$R$1200,10,FALSE)),"")</f>
        <v/>
      </c>
      <c r="J974" t="str">
        <f>IFERROR(IF(VLOOKUP('Xlookup set'!$S974,'Xlookup set'!$A$1:$R$1200,11,FALSE)=0,"",VLOOKUP('Xlookup set'!$S974,'Xlookup set'!$A$1:$R$1200,11,FALSE)),"")</f>
        <v/>
      </c>
      <c r="K974" t="str">
        <f>IFERROR(IF(VLOOKUP('Xlookup set'!$S974,'Xlookup set'!$A$1:$R$1200,12,FALSE)=0,"",VLOOKUP('Xlookup set'!$S974,'Xlookup set'!$A$1:$R$1200,12,FALSE)),"")</f>
        <v/>
      </c>
      <c r="L974" t="str">
        <f>IFERROR(IF(VLOOKUP('Xlookup set'!$S974,'Xlookup set'!$A$1:$R$1200,13,FALSE)=0,"",VLOOKUP('Xlookup set'!$S974,'Xlookup set'!$A$1:$R$1200,13,FALSE)),"")</f>
        <v/>
      </c>
      <c r="M974" t="str">
        <f>IFERROR(IF(VLOOKUP('Xlookup set'!$S974,'Xlookup set'!$A$1:$R$1200,14,FALSE)=0,"",VLOOKUP('Xlookup set'!$S974,'Xlookup set'!$A$1:$R$1200,14,FALSE)),"")</f>
        <v/>
      </c>
      <c r="N974" t="str">
        <f>IFERROR(IF(VLOOKUP('Xlookup set'!$S974,'Xlookup set'!$A$1:$R$1200,15,FALSE)=0,"",VLOOKUP('Xlookup set'!$S974,'Xlookup set'!$A$1:$R$1200,15,FALSE)),"")</f>
        <v/>
      </c>
      <c r="O974" t="str">
        <f>IFERROR(IF(VLOOKUP('Xlookup set'!$S974,'Xlookup set'!$A$1:$R$1200,16,FALSE)=0,"",VLOOKUP('Xlookup set'!$S974,'Xlookup set'!$A$1:$R$1200,16,FALSE)),"")</f>
        <v/>
      </c>
      <c r="P974" t="str">
        <f t="array" aca="1" ref="P974" ca="1">IFERROR(Y2IF(VLOOKUP('Xlookup set'!$S974,'Xlookup set'!$A$1:$R$1200,17,FALSE)=0,"",VLOOKUP('Xlookup set'!$S974,'Xlookup set'!$A$1:$R$1200,17,FALSE)),"")</f>
        <v/>
      </c>
      <c r="Q974" t="str">
        <f>IFERROR(IF(VLOOKUP('Xlookup set'!$S974,'Xlookup set'!$A$1:$R$1200,18,FALSE)=0,"",VLOOKUP('Xlookup set'!$S974,'Xlookup set'!$A$1:$R$1200,18,FALSE)),"")</f>
        <v/>
      </c>
    </row>
    <row r="975" spans="1:17">
      <c r="A975" t="str">
        <f>IFERROR(VLOOKUP('Xlookup set'!$S975,'Xlookup set'!$A$1:$R$1200,2,FALSE),"")</f>
        <v/>
      </c>
      <c r="B975" t="str">
        <f>IF(I975&lt;&gt;"",ドッグキャリー!$I$2,"")</f>
        <v/>
      </c>
      <c r="C975" t="str">
        <f t="shared" si="32"/>
        <v/>
      </c>
      <c r="D975" t="str">
        <f t="shared" si="33"/>
        <v/>
      </c>
      <c r="E975" t="str">
        <f>IFERROR(IF(VLOOKUP('Xlookup set'!$S975,'Xlookup set'!$A$1:$R$1200,6,FALSE)=0,"",VLOOKUP('Xlookup set'!$S975,'Xlookup set'!$A$1:$R$1200,6,FALSE)),"")</f>
        <v/>
      </c>
      <c r="F975" t="str">
        <f t="array" aca="1" ref="F975" ca="1">IFERROR(F(VLOOKUP('Xlookup set'!$S975,'Xlookup set'!$A$1:$R$1200,7,FALSE)=0,"",VLOOKUP('Xlookup set'!$S975,'Xlookup set'!$A$1:$R$1200,7,FALSE)),"")</f>
        <v/>
      </c>
      <c r="G975" t="str">
        <f>IFERROR(IF(VLOOKUP('Xlookup set'!$S975,'Xlookup set'!$A$1:$R$1200,8,FALSE)=0,"",VLOOKUP('Xlookup set'!$S975,'Xlookup set'!$A$1:$R$1200,8,FALSE)),"")</f>
        <v/>
      </c>
      <c r="H975" s="89" t="str">
        <f>IFERROR(IF(VLOOKUP('Xlookup set'!$S975,'Xlookup set'!$A$1:$R$1200,9,FALSE)=0,"",VLOOKUP('Xlookup set'!$S975,'Xlookup set'!$A$1:$R$1200,9,FALSE)),"")</f>
        <v/>
      </c>
      <c r="I975" t="str">
        <f>IFERROR(IF(VLOOKUP('Xlookup set'!$S975,'Xlookup set'!$A$1:$R$1200,10,FALSE)=0,"",VLOOKUP('Xlookup set'!$S975,'Xlookup set'!$A$1:$R$1200,10,FALSE)),"")</f>
        <v/>
      </c>
      <c r="J975" t="str">
        <f>IFERROR(IF(VLOOKUP('Xlookup set'!$S975,'Xlookup set'!$A$1:$R$1200,11,FALSE)=0,"",VLOOKUP('Xlookup set'!$S975,'Xlookup set'!$A$1:$R$1200,11,FALSE)),"")</f>
        <v/>
      </c>
      <c r="K975" t="str">
        <f>IFERROR(IF(VLOOKUP('Xlookup set'!$S975,'Xlookup set'!$A$1:$R$1200,12,FALSE)=0,"",VLOOKUP('Xlookup set'!$S975,'Xlookup set'!$A$1:$R$1200,12,FALSE)),"")</f>
        <v/>
      </c>
      <c r="L975" t="str">
        <f>IFERROR(IF(VLOOKUP('Xlookup set'!$S975,'Xlookup set'!$A$1:$R$1200,13,FALSE)=0,"",VLOOKUP('Xlookup set'!$S975,'Xlookup set'!$A$1:$R$1200,13,FALSE)),"")</f>
        <v/>
      </c>
      <c r="M975" t="str">
        <f>IFERROR(IF(VLOOKUP('Xlookup set'!$S975,'Xlookup set'!$A$1:$R$1200,14,FALSE)=0,"",VLOOKUP('Xlookup set'!$S975,'Xlookup set'!$A$1:$R$1200,14,FALSE)),"")</f>
        <v/>
      </c>
      <c r="N975" t="str">
        <f>IFERROR(IF(VLOOKUP('Xlookup set'!$S975,'Xlookup set'!$A$1:$R$1200,15,FALSE)=0,"",VLOOKUP('Xlookup set'!$S975,'Xlookup set'!$A$1:$R$1200,15,FALSE)),"")</f>
        <v/>
      </c>
      <c r="O975" t="str">
        <f>IFERROR(IF(VLOOKUP('Xlookup set'!$S975,'Xlookup set'!$A$1:$R$1200,16,FALSE)=0,"",VLOOKUP('Xlookup set'!$S975,'Xlookup set'!$A$1:$R$1200,16,FALSE)),"")</f>
        <v/>
      </c>
      <c r="P975" t="str">
        <f t="array" aca="1" ref="P975" ca="1">IFERROR(Y2IF(VLOOKUP('Xlookup set'!$S975,'Xlookup set'!$A$1:$R$1200,17,FALSE)=0,"",VLOOKUP('Xlookup set'!$S975,'Xlookup set'!$A$1:$R$1200,17,FALSE)),"")</f>
        <v/>
      </c>
      <c r="Q975" t="str">
        <f>IFERROR(IF(VLOOKUP('Xlookup set'!$S975,'Xlookup set'!$A$1:$R$1200,18,FALSE)=0,"",VLOOKUP('Xlookup set'!$S975,'Xlookup set'!$A$1:$R$1200,18,FALSE)),"")</f>
        <v/>
      </c>
    </row>
    <row r="976" spans="1:17">
      <c r="A976" t="str">
        <f>IFERROR(VLOOKUP('Xlookup set'!$S976,'Xlookup set'!$A$1:$R$1200,2,FALSE),"")</f>
        <v/>
      </c>
      <c r="B976" t="str">
        <f>IF(I976&lt;&gt;"",ドッグキャリー!$I$2,"")</f>
        <v/>
      </c>
      <c r="C976" t="str">
        <f t="shared" si="32"/>
        <v/>
      </c>
      <c r="D976" t="str">
        <f t="shared" si="33"/>
        <v/>
      </c>
      <c r="E976" t="str">
        <f>IFERROR(IF(VLOOKUP('Xlookup set'!$S976,'Xlookup set'!$A$1:$R$1200,6,FALSE)=0,"",VLOOKUP('Xlookup set'!$S976,'Xlookup set'!$A$1:$R$1200,6,FALSE)),"")</f>
        <v/>
      </c>
      <c r="F976" t="str">
        <f t="array" aca="1" ref="F976" ca="1">IFERROR(F(VLOOKUP('Xlookup set'!$S976,'Xlookup set'!$A$1:$R$1200,7,FALSE)=0,"",VLOOKUP('Xlookup set'!$S976,'Xlookup set'!$A$1:$R$1200,7,FALSE)),"")</f>
        <v/>
      </c>
      <c r="G976" t="str">
        <f>IFERROR(IF(VLOOKUP('Xlookup set'!$S976,'Xlookup set'!$A$1:$R$1200,8,FALSE)=0,"",VLOOKUP('Xlookup set'!$S976,'Xlookup set'!$A$1:$R$1200,8,FALSE)),"")</f>
        <v/>
      </c>
      <c r="H976" s="89" t="str">
        <f>IFERROR(IF(VLOOKUP('Xlookup set'!$S976,'Xlookup set'!$A$1:$R$1200,9,FALSE)=0,"",VLOOKUP('Xlookup set'!$S976,'Xlookup set'!$A$1:$R$1200,9,FALSE)),"")</f>
        <v/>
      </c>
      <c r="I976" t="str">
        <f>IFERROR(IF(VLOOKUP('Xlookup set'!$S976,'Xlookup set'!$A$1:$R$1200,10,FALSE)=0,"",VLOOKUP('Xlookup set'!$S976,'Xlookup set'!$A$1:$R$1200,10,FALSE)),"")</f>
        <v/>
      </c>
      <c r="J976" t="str">
        <f>IFERROR(IF(VLOOKUP('Xlookup set'!$S976,'Xlookup set'!$A$1:$R$1200,11,FALSE)=0,"",VLOOKUP('Xlookup set'!$S976,'Xlookup set'!$A$1:$R$1200,11,FALSE)),"")</f>
        <v/>
      </c>
      <c r="K976" t="str">
        <f>IFERROR(IF(VLOOKUP('Xlookup set'!$S976,'Xlookup set'!$A$1:$R$1200,12,FALSE)=0,"",VLOOKUP('Xlookup set'!$S976,'Xlookup set'!$A$1:$R$1200,12,FALSE)),"")</f>
        <v/>
      </c>
      <c r="L976" t="str">
        <f>IFERROR(IF(VLOOKUP('Xlookup set'!$S976,'Xlookup set'!$A$1:$R$1200,13,FALSE)=0,"",VLOOKUP('Xlookup set'!$S976,'Xlookup set'!$A$1:$R$1200,13,FALSE)),"")</f>
        <v/>
      </c>
      <c r="M976" t="str">
        <f>IFERROR(IF(VLOOKUP('Xlookup set'!$S976,'Xlookup set'!$A$1:$R$1200,14,FALSE)=0,"",VLOOKUP('Xlookup set'!$S976,'Xlookup set'!$A$1:$R$1200,14,FALSE)),"")</f>
        <v/>
      </c>
      <c r="N976" t="str">
        <f>IFERROR(IF(VLOOKUP('Xlookup set'!$S976,'Xlookup set'!$A$1:$R$1200,15,FALSE)=0,"",VLOOKUP('Xlookup set'!$S976,'Xlookup set'!$A$1:$R$1200,15,FALSE)),"")</f>
        <v/>
      </c>
      <c r="O976" t="str">
        <f>IFERROR(IF(VLOOKUP('Xlookup set'!$S976,'Xlookup set'!$A$1:$R$1200,16,FALSE)=0,"",VLOOKUP('Xlookup set'!$S976,'Xlookup set'!$A$1:$R$1200,16,FALSE)),"")</f>
        <v/>
      </c>
      <c r="P976" t="str">
        <f t="array" aca="1" ref="P976" ca="1">IFERROR(Y2IF(VLOOKUP('Xlookup set'!$S976,'Xlookup set'!$A$1:$R$1200,17,FALSE)=0,"",VLOOKUP('Xlookup set'!$S976,'Xlookup set'!$A$1:$R$1200,17,FALSE)),"")</f>
        <v/>
      </c>
      <c r="Q976" t="str">
        <f>IFERROR(IF(VLOOKUP('Xlookup set'!$S976,'Xlookup set'!$A$1:$R$1200,18,FALSE)=0,"",VLOOKUP('Xlookup set'!$S976,'Xlookup set'!$A$1:$R$1200,18,FALSE)),"")</f>
        <v/>
      </c>
    </row>
    <row r="977" spans="1:17">
      <c r="A977" t="str">
        <f>IFERROR(VLOOKUP('Xlookup set'!$S977,'Xlookup set'!$A$1:$R$1200,2,FALSE),"")</f>
        <v/>
      </c>
      <c r="B977" t="str">
        <f>IF(I977&lt;&gt;"",ドッグキャリー!$I$2,"")</f>
        <v/>
      </c>
      <c r="C977" t="str">
        <f t="shared" si="32"/>
        <v/>
      </c>
      <c r="D977" t="str">
        <f t="shared" si="33"/>
        <v/>
      </c>
      <c r="E977" t="str">
        <f>IFERROR(IF(VLOOKUP('Xlookup set'!$S977,'Xlookup set'!$A$1:$R$1200,6,FALSE)=0,"",VLOOKUP('Xlookup set'!$S977,'Xlookup set'!$A$1:$R$1200,6,FALSE)),"")</f>
        <v/>
      </c>
      <c r="F977" t="str">
        <f t="array" aca="1" ref="F977" ca="1">IFERROR(F(VLOOKUP('Xlookup set'!$S977,'Xlookup set'!$A$1:$R$1200,7,FALSE)=0,"",VLOOKUP('Xlookup set'!$S977,'Xlookup set'!$A$1:$R$1200,7,FALSE)),"")</f>
        <v/>
      </c>
      <c r="G977" t="str">
        <f>IFERROR(IF(VLOOKUP('Xlookup set'!$S977,'Xlookup set'!$A$1:$R$1200,8,FALSE)=0,"",VLOOKUP('Xlookup set'!$S977,'Xlookup set'!$A$1:$R$1200,8,FALSE)),"")</f>
        <v/>
      </c>
      <c r="H977" s="89" t="str">
        <f>IFERROR(IF(VLOOKUP('Xlookup set'!$S977,'Xlookup set'!$A$1:$R$1200,9,FALSE)=0,"",VLOOKUP('Xlookup set'!$S977,'Xlookup set'!$A$1:$R$1200,9,FALSE)),"")</f>
        <v/>
      </c>
      <c r="I977" t="str">
        <f>IFERROR(IF(VLOOKUP('Xlookup set'!$S977,'Xlookup set'!$A$1:$R$1200,10,FALSE)=0,"",VLOOKUP('Xlookup set'!$S977,'Xlookup set'!$A$1:$R$1200,10,FALSE)),"")</f>
        <v/>
      </c>
      <c r="J977" t="str">
        <f>IFERROR(IF(VLOOKUP('Xlookup set'!$S977,'Xlookup set'!$A$1:$R$1200,11,FALSE)=0,"",VLOOKUP('Xlookup set'!$S977,'Xlookup set'!$A$1:$R$1200,11,FALSE)),"")</f>
        <v/>
      </c>
      <c r="K977" t="str">
        <f>IFERROR(IF(VLOOKUP('Xlookup set'!$S977,'Xlookup set'!$A$1:$R$1200,12,FALSE)=0,"",VLOOKUP('Xlookup set'!$S977,'Xlookup set'!$A$1:$R$1200,12,FALSE)),"")</f>
        <v/>
      </c>
      <c r="L977" t="str">
        <f>IFERROR(IF(VLOOKUP('Xlookup set'!$S977,'Xlookup set'!$A$1:$R$1200,13,FALSE)=0,"",VLOOKUP('Xlookup set'!$S977,'Xlookup set'!$A$1:$R$1200,13,FALSE)),"")</f>
        <v/>
      </c>
      <c r="M977" t="str">
        <f>IFERROR(IF(VLOOKUP('Xlookup set'!$S977,'Xlookup set'!$A$1:$R$1200,14,FALSE)=0,"",VLOOKUP('Xlookup set'!$S977,'Xlookup set'!$A$1:$R$1200,14,FALSE)),"")</f>
        <v/>
      </c>
      <c r="N977" t="str">
        <f>IFERROR(IF(VLOOKUP('Xlookup set'!$S977,'Xlookup set'!$A$1:$R$1200,15,FALSE)=0,"",VLOOKUP('Xlookup set'!$S977,'Xlookup set'!$A$1:$R$1200,15,FALSE)),"")</f>
        <v/>
      </c>
      <c r="O977" t="str">
        <f>IFERROR(IF(VLOOKUP('Xlookup set'!$S977,'Xlookup set'!$A$1:$R$1200,16,FALSE)=0,"",VLOOKUP('Xlookup set'!$S977,'Xlookup set'!$A$1:$R$1200,16,FALSE)),"")</f>
        <v/>
      </c>
      <c r="P977" t="str">
        <f t="array" aca="1" ref="P977" ca="1">IFERROR(Y2IF(VLOOKUP('Xlookup set'!$S977,'Xlookup set'!$A$1:$R$1200,17,FALSE)=0,"",VLOOKUP('Xlookup set'!$S977,'Xlookup set'!$A$1:$R$1200,17,FALSE)),"")</f>
        <v/>
      </c>
      <c r="Q977" t="str">
        <f>IFERROR(IF(VLOOKUP('Xlookup set'!$S977,'Xlookup set'!$A$1:$R$1200,18,FALSE)=0,"",VLOOKUP('Xlookup set'!$S977,'Xlookup set'!$A$1:$R$1200,18,FALSE)),"")</f>
        <v/>
      </c>
    </row>
    <row r="978" spans="1:17">
      <c r="A978" t="str">
        <f>IFERROR(VLOOKUP('Xlookup set'!$S978,'Xlookup set'!$A$1:$R$1200,2,FALSE),"")</f>
        <v/>
      </c>
      <c r="B978" t="str">
        <f>IF(I978&lt;&gt;"",ドッグキャリー!$I$2,"")</f>
        <v/>
      </c>
      <c r="C978" t="str">
        <f t="shared" si="32"/>
        <v/>
      </c>
      <c r="D978" t="str">
        <f t="shared" si="33"/>
        <v/>
      </c>
      <c r="E978" t="str">
        <f>IFERROR(IF(VLOOKUP('Xlookup set'!$S978,'Xlookup set'!$A$1:$R$1200,6,FALSE)=0,"",VLOOKUP('Xlookup set'!$S978,'Xlookup set'!$A$1:$R$1200,6,FALSE)),"")</f>
        <v/>
      </c>
      <c r="F978" t="str">
        <f t="array" aca="1" ref="F978" ca="1">IFERROR(F(VLOOKUP('Xlookup set'!$S978,'Xlookup set'!$A$1:$R$1200,7,FALSE)=0,"",VLOOKUP('Xlookup set'!$S978,'Xlookup set'!$A$1:$R$1200,7,FALSE)),"")</f>
        <v/>
      </c>
      <c r="G978" t="str">
        <f>IFERROR(IF(VLOOKUP('Xlookup set'!$S978,'Xlookup set'!$A$1:$R$1200,8,FALSE)=0,"",VLOOKUP('Xlookup set'!$S978,'Xlookup set'!$A$1:$R$1200,8,FALSE)),"")</f>
        <v/>
      </c>
      <c r="H978" s="89" t="str">
        <f>IFERROR(IF(VLOOKUP('Xlookup set'!$S978,'Xlookup set'!$A$1:$R$1200,9,FALSE)=0,"",VLOOKUP('Xlookup set'!$S978,'Xlookup set'!$A$1:$R$1200,9,FALSE)),"")</f>
        <v/>
      </c>
      <c r="I978" t="str">
        <f>IFERROR(IF(VLOOKUP('Xlookup set'!$S978,'Xlookup set'!$A$1:$R$1200,10,FALSE)=0,"",VLOOKUP('Xlookup set'!$S978,'Xlookup set'!$A$1:$R$1200,10,FALSE)),"")</f>
        <v/>
      </c>
      <c r="J978" t="str">
        <f>IFERROR(IF(VLOOKUP('Xlookup set'!$S978,'Xlookup set'!$A$1:$R$1200,11,FALSE)=0,"",VLOOKUP('Xlookup set'!$S978,'Xlookup set'!$A$1:$R$1200,11,FALSE)),"")</f>
        <v/>
      </c>
      <c r="K978" t="str">
        <f>IFERROR(IF(VLOOKUP('Xlookup set'!$S978,'Xlookup set'!$A$1:$R$1200,12,FALSE)=0,"",VLOOKUP('Xlookup set'!$S978,'Xlookup set'!$A$1:$R$1200,12,FALSE)),"")</f>
        <v/>
      </c>
      <c r="L978" t="str">
        <f>IFERROR(IF(VLOOKUP('Xlookup set'!$S978,'Xlookup set'!$A$1:$R$1200,13,FALSE)=0,"",VLOOKUP('Xlookup set'!$S978,'Xlookup set'!$A$1:$R$1200,13,FALSE)),"")</f>
        <v/>
      </c>
      <c r="M978" t="str">
        <f>IFERROR(IF(VLOOKUP('Xlookup set'!$S978,'Xlookup set'!$A$1:$R$1200,14,FALSE)=0,"",VLOOKUP('Xlookup set'!$S978,'Xlookup set'!$A$1:$R$1200,14,FALSE)),"")</f>
        <v/>
      </c>
      <c r="N978" t="str">
        <f>IFERROR(IF(VLOOKUP('Xlookup set'!$S978,'Xlookup set'!$A$1:$R$1200,15,FALSE)=0,"",VLOOKUP('Xlookup set'!$S978,'Xlookup set'!$A$1:$R$1200,15,FALSE)),"")</f>
        <v/>
      </c>
      <c r="O978" t="str">
        <f>IFERROR(IF(VLOOKUP('Xlookup set'!$S978,'Xlookup set'!$A$1:$R$1200,16,FALSE)=0,"",VLOOKUP('Xlookup set'!$S978,'Xlookup set'!$A$1:$R$1200,16,FALSE)),"")</f>
        <v/>
      </c>
      <c r="P978" t="str">
        <f t="array" aca="1" ref="P978" ca="1">IFERROR(Y2IF(VLOOKUP('Xlookup set'!$S978,'Xlookup set'!$A$1:$R$1200,17,FALSE)=0,"",VLOOKUP('Xlookup set'!$S978,'Xlookup set'!$A$1:$R$1200,17,FALSE)),"")</f>
        <v/>
      </c>
      <c r="Q978" t="str">
        <f>IFERROR(IF(VLOOKUP('Xlookup set'!$S978,'Xlookup set'!$A$1:$R$1200,18,FALSE)=0,"",VLOOKUP('Xlookup set'!$S978,'Xlookup set'!$A$1:$R$1200,18,FALSE)),"")</f>
        <v/>
      </c>
    </row>
    <row r="979" spans="1:17">
      <c r="A979" t="str">
        <f>IFERROR(VLOOKUP('Xlookup set'!$S979,'Xlookup set'!$A$1:$R$1200,2,FALSE),"")</f>
        <v/>
      </c>
      <c r="B979" t="str">
        <f>IF(I979&lt;&gt;"",ドッグキャリー!$I$2,"")</f>
        <v/>
      </c>
      <c r="C979" t="str">
        <f t="shared" si="32"/>
        <v/>
      </c>
      <c r="D979" t="str">
        <f t="shared" si="33"/>
        <v/>
      </c>
      <c r="E979" t="str">
        <f>IFERROR(IF(VLOOKUP('Xlookup set'!$S979,'Xlookup set'!$A$1:$R$1200,6,FALSE)=0,"",VLOOKUP('Xlookup set'!$S979,'Xlookup set'!$A$1:$R$1200,6,FALSE)),"")</f>
        <v/>
      </c>
      <c r="F979" t="str">
        <f t="array" aca="1" ref="F979" ca="1">IFERROR(F(VLOOKUP('Xlookup set'!$S979,'Xlookup set'!$A$1:$R$1200,7,FALSE)=0,"",VLOOKUP('Xlookup set'!$S979,'Xlookup set'!$A$1:$R$1200,7,FALSE)),"")</f>
        <v/>
      </c>
      <c r="G979" t="str">
        <f>IFERROR(IF(VLOOKUP('Xlookup set'!$S979,'Xlookup set'!$A$1:$R$1200,8,FALSE)=0,"",VLOOKUP('Xlookup set'!$S979,'Xlookup set'!$A$1:$R$1200,8,FALSE)),"")</f>
        <v/>
      </c>
      <c r="H979" s="89" t="str">
        <f>IFERROR(IF(VLOOKUP('Xlookup set'!$S979,'Xlookup set'!$A$1:$R$1200,9,FALSE)=0,"",VLOOKUP('Xlookup set'!$S979,'Xlookup set'!$A$1:$R$1200,9,FALSE)),"")</f>
        <v/>
      </c>
      <c r="I979" t="str">
        <f>IFERROR(IF(VLOOKUP('Xlookup set'!$S979,'Xlookup set'!$A$1:$R$1200,10,FALSE)=0,"",VLOOKUP('Xlookup set'!$S979,'Xlookup set'!$A$1:$R$1200,10,FALSE)),"")</f>
        <v/>
      </c>
      <c r="J979" t="str">
        <f>IFERROR(IF(VLOOKUP('Xlookup set'!$S979,'Xlookup set'!$A$1:$R$1200,11,FALSE)=0,"",VLOOKUP('Xlookup set'!$S979,'Xlookup set'!$A$1:$R$1200,11,FALSE)),"")</f>
        <v/>
      </c>
      <c r="K979" t="str">
        <f>IFERROR(IF(VLOOKUP('Xlookup set'!$S979,'Xlookup set'!$A$1:$R$1200,12,FALSE)=0,"",VLOOKUP('Xlookup set'!$S979,'Xlookup set'!$A$1:$R$1200,12,FALSE)),"")</f>
        <v/>
      </c>
      <c r="L979" t="str">
        <f>IFERROR(IF(VLOOKUP('Xlookup set'!$S979,'Xlookup set'!$A$1:$R$1200,13,FALSE)=0,"",VLOOKUP('Xlookup set'!$S979,'Xlookup set'!$A$1:$R$1200,13,FALSE)),"")</f>
        <v/>
      </c>
      <c r="M979" t="str">
        <f>IFERROR(IF(VLOOKUP('Xlookup set'!$S979,'Xlookup set'!$A$1:$R$1200,14,FALSE)=0,"",VLOOKUP('Xlookup set'!$S979,'Xlookup set'!$A$1:$R$1200,14,FALSE)),"")</f>
        <v/>
      </c>
      <c r="N979" t="str">
        <f>IFERROR(IF(VLOOKUP('Xlookup set'!$S979,'Xlookup set'!$A$1:$R$1200,15,FALSE)=0,"",VLOOKUP('Xlookup set'!$S979,'Xlookup set'!$A$1:$R$1200,15,FALSE)),"")</f>
        <v/>
      </c>
      <c r="O979" t="str">
        <f>IFERROR(IF(VLOOKUP('Xlookup set'!$S979,'Xlookup set'!$A$1:$R$1200,16,FALSE)=0,"",VLOOKUP('Xlookup set'!$S979,'Xlookup set'!$A$1:$R$1200,16,FALSE)),"")</f>
        <v/>
      </c>
      <c r="P979" t="str">
        <f t="array" aca="1" ref="P979" ca="1">IFERROR(Y2IF(VLOOKUP('Xlookup set'!$S979,'Xlookup set'!$A$1:$R$1200,17,FALSE)=0,"",VLOOKUP('Xlookup set'!$S979,'Xlookup set'!$A$1:$R$1200,17,FALSE)),"")</f>
        <v/>
      </c>
      <c r="Q979" t="str">
        <f>IFERROR(IF(VLOOKUP('Xlookup set'!$S979,'Xlookup set'!$A$1:$R$1200,18,FALSE)=0,"",VLOOKUP('Xlookup set'!$S979,'Xlookup set'!$A$1:$R$1200,18,FALSE)),"")</f>
        <v/>
      </c>
    </row>
    <row r="980" spans="1:17">
      <c r="A980" t="str">
        <f>IFERROR(VLOOKUP('Xlookup set'!$S980,'Xlookup set'!$A$1:$R$1200,2,FALSE),"")</f>
        <v/>
      </c>
      <c r="B980" t="str">
        <f>IF(I980&lt;&gt;"",ドッグキャリー!$I$2,"")</f>
        <v/>
      </c>
      <c r="C980" t="str">
        <f t="shared" si="32"/>
        <v/>
      </c>
      <c r="D980" t="str">
        <f t="shared" si="33"/>
        <v/>
      </c>
      <c r="E980" t="str">
        <f>IFERROR(IF(VLOOKUP('Xlookup set'!$S980,'Xlookup set'!$A$1:$R$1200,6,FALSE)=0,"",VLOOKUP('Xlookup set'!$S980,'Xlookup set'!$A$1:$R$1200,6,FALSE)),"")</f>
        <v/>
      </c>
      <c r="F980" t="str">
        <f t="array" aca="1" ref="F980" ca="1">IFERROR(F(VLOOKUP('Xlookup set'!$S980,'Xlookup set'!$A$1:$R$1200,7,FALSE)=0,"",VLOOKUP('Xlookup set'!$S980,'Xlookup set'!$A$1:$R$1200,7,FALSE)),"")</f>
        <v/>
      </c>
      <c r="G980" t="str">
        <f>IFERROR(IF(VLOOKUP('Xlookup set'!$S980,'Xlookup set'!$A$1:$R$1200,8,FALSE)=0,"",VLOOKUP('Xlookup set'!$S980,'Xlookup set'!$A$1:$R$1200,8,FALSE)),"")</f>
        <v/>
      </c>
      <c r="H980" s="89" t="str">
        <f>IFERROR(IF(VLOOKUP('Xlookup set'!$S980,'Xlookup set'!$A$1:$R$1200,9,FALSE)=0,"",VLOOKUP('Xlookup set'!$S980,'Xlookup set'!$A$1:$R$1200,9,FALSE)),"")</f>
        <v/>
      </c>
      <c r="I980" t="str">
        <f>IFERROR(IF(VLOOKUP('Xlookup set'!$S980,'Xlookup set'!$A$1:$R$1200,10,FALSE)=0,"",VLOOKUP('Xlookup set'!$S980,'Xlookup set'!$A$1:$R$1200,10,FALSE)),"")</f>
        <v/>
      </c>
      <c r="J980" t="str">
        <f>IFERROR(IF(VLOOKUP('Xlookup set'!$S980,'Xlookup set'!$A$1:$R$1200,11,FALSE)=0,"",VLOOKUP('Xlookup set'!$S980,'Xlookup set'!$A$1:$R$1200,11,FALSE)),"")</f>
        <v/>
      </c>
      <c r="K980" t="str">
        <f>IFERROR(IF(VLOOKUP('Xlookup set'!$S980,'Xlookup set'!$A$1:$R$1200,12,FALSE)=0,"",VLOOKUP('Xlookup set'!$S980,'Xlookup set'!$A$1:$R$1200,12,FALSE)),"")</f>
        <v/>
      </c>
      <c r="L980" t="str">
        <f>IFERROR(IF(VLOOKUP('Xlookup set'!$S980,'Xlookup set'!$A$1:$R$1200,13,FALSE)=0,"",VLOOKUP('Xlookup set'!$S980,'Xlookup set'!$A$1:$R$1200,13,FALSE)),"")</f>
        <v/>
      </c>
      <c r="M980" t="str">
        <f>IFERROR(IF(VLOOKUP('Xlookup set'!$S980,'Xlookup set'!$A$1:$R$1200,14,FALSE)=0,"",VLOOKUP('Xlookup set'!$S980,'Xlookup set'!$A$1:$R$1200,14,FALSE)),"")</f>
        <v/>
      </c>
      <c r="N980" t="str">
        <f>IFERROR(IF(VLOOKUP('Xlookup set'!$S980,'Xlookup set'!$A$1:$R$1200,15,FALSE)=0,"",VLOOKUP('Xlookup set'!$S980,'Xlookup set'!$A$1:$R$1200,15,FALSE)),"")</f>
        <v/>
      </c>
      <c r="O980" t="str">
        <f>IFERROR(IF(VLOOKUP('Xlookup set'!$S980,'Xlookup set'!$A$1:$R$1200,16,FALSE)=0,"",VLOOKUP('Xlookup set'!$S980,'Xlookup set'!$A$1:$R$1200,16,FALSE)),"")</f>
        <v/>
      </c>
      <c r="P980" t="str">
        <f t="array" aca="1" ref="P980" ca="1">IFERROR(Y2IF(VLOOKUP('Xlookup set'!$S980,'Xlookup set'!$A$1:$R$1200,17,FALSE)=0,"",VLOOKUP('Xlookup set'!$S980,'Xlookup set'!$A$1:$R$1200,17,FALSE)),"")</f>
        <v/>
      </c>
      <c r="Q980" t="str">
        <f>IFERROR(IF(VLOOKUP('Xlookup set'!$S980,'Xlookup set'!$A$1:$R$1200,18,FALSE)=0,"",VLOOKUP('Xlookup set'!$S980,'Xlookup set'!$A$1:$R$1200,18,FALSE)),"")</f>
        <v/>
      </c>
    </row>
    <row r="981" spans="1:17">
      <c r="A981" t="str">
        <f>IFERROR(VLOOKUP('Xlookup set'!$S981,'Xlookup set'!$A$1:$R$1200,2,FALSE),"")</f>
        <v/>
      </c>
      <c r="B981" t="str">
        <f>IF(I981&lt;&gt;"",ドッグキャリー!$I$2,"")</f>
        <v/>
      </c>
      <c r="C981" t="str">
        <f t="shared" si="32"/>
        <v/>
      </c>
      <c r="D981" t="str">
        <f t="shared" si="33"/>
        <v/>
      </c>
      <c r="E981" t="str">
        <f>IFERROR(IF(VLOOKUP('Xlookup set'!$S981,'Xlookup set'!$A$1:$R$1200,6,FALSE)=0,"",VLOOKUP('Xlookup set'!$S981,'Xlookup set'!$A$1:$R$1200,6,FALSE)),"")</f>
        <v/>
      </c>
      <c r="F981" t="str">
        <f t="array" aca="1" ref="F981" ca="1">IFERROR(F(VLOOKUP('Xlookup set'!$S981,'Xlookup set'!$A$1:$R$1200,7,FALSE)=0,"",VLOOKUP('Xlookup set'!$S981,'Xlookup set'!$A$1:$R$1200,7,FALSE)),"")</f>
        <v/>
      </c>
      <c r="G981" t="str">
        <f>IFERROR(IF(VLOOKUP('Xlookup set'!$S981,'Xlookup set'!$A$1:$R$1200,8,FALSE)=0,"",VLOOKUP('Xlookup set'!$S981,'Xlookup set'!$A$1:$R$1200,8,FALSE)),"")</f>
        <v/>
      </c>
      <c r="H981" s="89" t="str">
        <f>IFERROR(IF(VLOOKUP('Xlookup set'!$S981,'Xlookup set'!$A$1:$R$1200,9,FALSE)=0,"",VLOOKUP('Xlookup set'!$S981,'Xlookup set'!$A$1:$R$1200,9,FALSE)),"")</f>
        <v/>
      </c>
      <c r="I981" t="str">
        <f>IFERROR(IF(VLOOKUP('Xlookup set'!$S981,'Xlookup set'!$A$1:$R$1200,10,FALSE)=0,"",VLOOKUP('Xlookup set'!$S981,'Xlookup set'!$A$1:$R$1200,10,FALSE)),"")</f>
        <v/>
      </c>
      <c r="J981" t="str">
        <f>IFERROR(IF(VLOOKUP('Xlookup set'!$S981,'Xlookup set'!$A$1:$R$1200,11,FALSE)=0,"",VLOOKUP('Xlookup set'!$S981,'Xlookup set'!$A$1:$R$1200,11,FALSE)),"")</f>
        <v/>
      </c>
      <c r="K981" t="str">
        <f>IFERROR(IF(VLOOKUP('Xlookup set'!$S981,'Xlookup set'!$A$1:$R$1200,12,FALSE)=0,"",VLOOKUP('Xlookup set'!$S981,'Xlookup set'!$A$1:$R$1200,12,FALSE)),"")</f>
        <v/>
      </c>
      <c r="L981" t="str">
        <f>IFERROR(IF(VLOOKUP('Xlookup set'!$S981,'Xlookup set'!$A$1:$R$1200,13,FALSE)=0,"",VLOOKUP('Xlookup set'!$S981,'Xlookup set'!$A$1:$R$1200,13,FALSE)),"")</f>
        <v/>
      </c>
      <c r="M981" t="str">
        <f>IFERROR(IF(VLOOKUP('Xlookup set'!$S981,'Xlookup set'!$A$1:$R$1200,14,FALSE)=0,"",VLOOKUP('Xlookup set'!$S981,'Xlookup set'!$A$1:$R$1200,14,FALSE)),"")</f>
        <v/>
      </c>
      <c r="N981" t="str">
        <f>IFERROR(IF(VLOOKUP('Xlookup set'!$S981,'Xlookup set'!$A$1:$R$1200,15,FALSE)=0,"",VLOOKUP('Xlookup set'!$S981,'Xlookup set'!$A$1:$R$1200,15,FALSE)),"")</f>
        <v/>
      </c>
      <c r="O981" t="str">
        <f>IFERROR(IF(VLOOKUP('Xlookup set'!$S981,'Xlookup set'!$A$1:$R$1200,16,FALSE)=0,"",VLOOKUP('Xlookup set'!$S981,'Xlookup set'!$A$1:$R$1200,16,FALSE)),"")</f>
        <v/>
      </c>
      <c r="P981" t="str">
        <f t="array" aca="1" ref="P981" ca="1">IFERROR(Y2IF(VLOOKUP('Xlookup set'!$S981,'Xlookup set'!$A$1:$R$1200,17,FALSE)=0,"",VLOOKUP('Xlookup set'!$S981,'Xlookup set'!$A$1:$R$1200,17,FALSE)),"")</f>
        <v/>
      </c>
      <c r="Q981" t="str">
        <f>IFERROR(IF(VLOOKUP('Xlookup set'!$S981,'Xlookup set'!$A$1:$R$1200,18,FALSE)=0,"",VLOOKUP('Xlookup set'!$S981,'Xlookup set'!$A$1:$R$1200,18,FALSE)),"")</f>
        <v/>
      </c>
    </row>
    <row r="982" spans="1:17">
      <c r="A982" t="str">
        <f>IFERROR(VLOOKUP('Xlookup set'!$S982,'Xlookup set'!$A$1:$R$1200,2,FALSE),"")</f>
        <v/>
      </c>
      <c r="B982" t="str">
        <f>IF(I982&lt;&gt;"",ドッグキャリー!$I$2,"")</f>
        <v/>
      </c>
      <c r="C982" t="str">
        <f t="shared" si="32"/>
        <v/>
      </c>
      <c r="D982" t="str">
        <f t="shared" si="33"/>
        <v/>
      </c>
      <c r="E982" t="str">
        <f>IFERROR(IF(VLOOKUP('Xlookup set'!$S982,'Xlookup set'!$A$1:$R$1200,6,FALSE)=0,"",VLOOKUP('Xlookup set'!$S982,'Xlookup set'!$A$1:$R$1200,6,FALSE)),"")</f>
        <v/>
      </c>
      <c r="F982" t="str">
        <f t="array" aca="1" ref="F982" ca="1">IFERROR(F(VLOOKUP('Xlookup set'!$S982,'Xlookup set'!$A$1:$R$1200,7,FALSE)=0,"",VLOOKUP('Xlookup set'!$S982,'Xlookup set'!$A$1:$R$1200,7,FALSE)),"")</f>
        <v/>
      </c>
      <c r="G982" t="str">
        <f>IFERROR(IF(VLOOKUP('Xlookup set'!$S982,'Xlookup set'!$A$1:$R$1200,8,FALSE)=0,"",VLOOKUP('Xlookup set'!$S982,'Xlookup set'!$A$1:$R$1200,8,FALSE)),"")</f>
        <v/>
      </c>
      <c r="H982" s="89" t="str">
        <f>IFERROR(IF(VLOOKUP('Xlookup set'!$S982,'Xlookup set'!$A$1:$R$1200,9,FALSE)=0,"",VLOOKUP('Xlookup set'!$S982,'Xlookup set'!$A$1:$R$1200,9,FALSE)),"")</f>
        <v/>
      </c>
      <c r="I982" t="str">
        <f>IFERROR(IF(VLOOKUP('Xlookup set'!$S982,'Xlookup set'!$A$1:$R$1200,10,FALSE)=0,"",VLOOKUP('Xlookup set'!$S982,'Xlookup set'!$A$1:$R$1200,10,FALSE)),"")</f>
        <v/>
      </c>
      <c r="J982" t="str">
        <f>IFERROR(IF(VLOOKUP('Xlookup set'!$S982,'Xlookup set'!$A$1:$R$1200,11,FALSE)=0,"",VLOOKUP('Xlookup set'!$S982,'Xlookup set'!$A$1:$R$1200,11,FALSE)),"")</f>
        <v/>
      </c>
      <c r="K982" t="str">
        <f>IFERROR(IF(VLOOKUP('Xlookup set'!$S982,'Xlookup set'!$A$1:$R$1200,12,FALSE)=0,"",VLOOKUP('Xlookup set'!$S982,'Xlookup set'!$A$1:$R$1200,12,FALSE)),"")</f>
        <v/>
      </c>
      <c r="L982" t="str">
        <f>IFERROR(IF(VLOOKUP('Xlookup set'!$S982,'Xlookup set'!$A$1:$R$1200,13,FALSE)=0,"",VLOOKUP('Xlookup set'!$S982,'Xlookup set'!$A$1:$R$1200,13,FALSE)),"")</f>
        <v/>
      </c>
      <c r="M982" t="str">
        <f>IFERROR(IF(VLOOKUP('Xlookup set'!$S982,'Xlookup set'!$A$1:$R$1200,14,FALSE)=0,"",VLOOKUP('Xlookup set'!$S982,'Xlookup set'!$A$1:$R$1200,14,FALSE)),"")</f>
        <v/>
      </c>
      <c r="N982" t="str">
        <f>IFERROR(IF(VLOOKUP('Xlookup set'!$S982,'Xlookup set'!$A$1:$R$1200,15,FALSE)=0,"",VLOOKUP('Xlookup set'!$S982,'Xlookup set'!$A$1:$R$1200,15,FALSE)),"")</f>
        <v/>
      </c>
      <c r="O982" t="str">
        <f>IFERROR(IF(VLOOKUP('Xlookup set'!$S982,'Xlookup set'!$A$1:$R$1200,16,FALSE)=0,"",VLOOKUP('Xlookup set'!$S982,'Xlookup set'!$A$1:$R$1200,16,FALSE)),"")</f>
        <v/>
      </c>
      <c r="P982" t="str">
        <f t="array" aca="1" ref="P982" ca="1">IFERROR(Y2IF(VLOOKUP('Xlookup set'!$S982,'Xlookup set'!$A$1:$R$1200,17,FALSE)=0,"",VLOOKUP('Xlookup set'!$S982,'Xlookup set'!$A$1:$R$1200,17,FALSE)),"")</f>
        <v/>
      </c>
      <c r="Q982" t="str">
        <f>IFERROR(IF(VLOOKUP('Xlookup set'!$S982,'Xlookup set'!$A$1:$R$1200,18,FALSE)=0,"",VLOOKUP('Xlookup set'!$S982,'Xlookup set'!$A$1:$R$1200,18,FALSE)),"")</f>
        <v/>
      </c>
    </row>
    <row r="983" spans="1:17">
      <c r="A983" t="str">
        <f>IFERROR(VLOOKUP('Xlookup set'!$S983,'Xlookup set'!$A$1:$R$1200,2,FALSE),"")</f>
        <v/>
      </c>
      <c r="B983" t="str">
        <f>IF(I983&lt;&gt;"",ドッグキャリー!$I$2,"")</f>
        <v/>
      </c>
      <c r="C983" t="str">
        <f t="shared" si="32"/>
        <v/>
      </c>
      <c r="D983" t="str">
        <f t="shared" si="33"/>
        <v/>
      </c>
      <c r="E983" t="str">
        <f>IFERROR(IF(VLOOKUP('Xlookup set'!$S983,'Xlookup set'!$A$1:$R$1200,6,FALSE)=0,"",VLOOKUP('Xlookup set'!$S983,'Xlookup set'!$A$1:$R$1200,6,FALSE)),"")</f>
        <v/>
      </c>
      <c r="F983" t="str">
        <f t="array" aca="1" ref="F983" ca="1">IFERROR(F(VLOOKUP('Xlookup set'!$S983,'Xlookup set'!$A$1:$R$1200,7,FALSE)=0,"",VLOOKUP('Xlookup set'!$S983,'Xlookup set'!$A$1:$R$1200,7,FALSE)),"")</f>
        <v/>
      </c>
      <c r="G983" t="str">
        <f>IFERROR(IF(VLOOKUP('Xlookup set'!$S983,'Xlookup set'!$A$1:$R$1200,8,FALSE)=0,"",VLOOKUP('Xlookup set'!$S983,'Xlookup set'!$A$1:$R$1200,8,FALSE)),"")</f>
        <v/>
      </c>
      <c r="H983" s="89" t="str">
        <f>IFERROR(IF(VLOOKUP('Xlookup set'!$S983,'Xlookup set'!$A$1:$R$1200,9,FALSE)=0,"",VLOOKUP('Xlookup set'!$S983,'Xlookup set'!$A$1:$R$1200,9,FALSE)),"")</f>
        <v/>
      </c>
      <c r="I983" t="str">
        <f>IFERROR(IF(VLOOKUP('Xlookup set'!$S983,'Xlookup set'!$A$1:$R$1200,10,FALSE)=0,"",VLOOKUP('Xlookup set'!$S983,'Xlookup set'!$A$1:$R$1200,10,FALSE)),"")</f>
        <v/>
      </c>
      <c r="J983" t="str">
        <f>IFERROR(IF(VLOOKUP('Xlookup set'!$S983,'Xlookup set'!$A$1:$R$1200,11,FALSE)=0,"",VLOOKUP('Xlookup set'!$S983,'Xlookup set'!$A$1:$R$1200,11,FALSE)),"")</f>
        <v/>
      </c>
      <c r="K983" t="str">
        <f>IFERROR(IF(VLOOKUP('Xlookup set'!$S983,'Xlookup set'!$A$1:$R$1200,12,FALSE)=0,"",VLOOKUP('Xlookup set'!$S983,'Xlookup set'!$A$1:$R$1200,12,FALSE)),"")</f>
        <v/>
      </c>
      <c r="L983" t="str">
        <f>IFERROR(IF(VLOOKUP('Xlookup set'!$S983,'Xlookup set'!$A$1:$R$1200,13,FALSE)=0,"",VLOOKUP('Xlookup set'!$S983,'Xlookup set'!$A$1:$R$1200,13,FALSE)),"")</f>
        <v/>
      </c>
      <c r="M983" t="str">
        <f>IFERROR(IF(VLOOKUP('Xlookup set'!$S983,'Xlookup set'!$A$1:$R$1200,14,FALSE)=0,"",VLOOKUP('Xlookup set'!$S983,'Xlookup set'!$A$1:$R$1200,14,FALSE)),"")</f>
        <v/>
      </c>
      <c r="N983" t="str">
        <f>IFERROR(IF(VLOOKUP('Xlookup set'!$S983,'Xlookup set'!$A$1:$R$1200,15,FALSE)=0,"",VLOOKUP('Xlookup set'!$S983,'Xlookup set'!$A$1:$R$1200,15,FALSE)),"")</f>
        <v/>
      </c>
      <c r="O983" t="str">
        <f>IFERROR(IF(VLOOKUP('Xlookup set'!$S983,'Xlookup set'!$A$1:$R$1200,16,FALSE)=0,"",VLOOKUP('Xlookup set'!$S983,'Xlookup set'!$A$1:$R$1200,16,FALSE)),"")</f>
        <v/>
      </c>
      <c r="P983" t="str">
        <f t="array" aca="1" ref="P983" ca="1">IFERROR(Y2IF(VLOOKUP('Xlookup set'!$S983,'Xlookup set'!$A$1:$R$1200,17,FALSE)=0,"",VLOOKUP('Xlookup set'!$S983,'Xlookup set'!$A$1:$R$1200,17,FALSE)),"")</f>
        <v/>
      </c>
      <c r="Q983" t="str">
        <f>IFERROR(IF(VLOOKUP('Xlookup set'!$S983,'Xlookup set'!$A$1:$R$1200,18,FALSE)=0,"",VLOOKUP('Xlookup set'!$S983,'Xlookup set'!$A$1:$R$1200,18,FALSE)),"")</f>
        <v/>
      </c>
    </row>
    <row r="984" spans="1:17">
      <c r="A984" t="str">
        <f>IFERROR(VLOOKUP('Xlookup set'!$S984,'Xlookup set'!$A$1:$R$1200,2,FALSE),"")</f>
        <v/>
      </c>
      <c r="B984" t="str">
        <f>IF(I984&lt;&gt;"",ドッグキャリー!$I$2,"")</f>
        <v/>
      </c>
      <c r="C984" t="str">
        <f t="shared" si="32"/>
        <v/>
      </c>
      <c r="D984" t="str">
        <f t="shared" si="33"/>
        <v/>
      </c>
      <c r="E984" t="str">
        <f>IFERROR(IF(VLOOKUP('Xlookup set'!$S984,'Xlookup set'!$A$1:$R$1200,6,FALSE)=0,"",VLOOKUP('Xlookup set'!$S984,'Xlookup set'!$A$1:$R$1200,6,FALSE)),"")</f>
        <v/>
      </c>
      <c r="F984" t="str">
        <f t="array" aca="1" ref="F984" ca="1">IFERROR(F(VLOOKUP('Xlookup set'!$S984,'Xlookup set'!$A$1:$R$1200,7,FALSE)=0,"",VLOOKUP('Xlookup set'!$S984,'Xlookup set'!$A$1:$R$1200,7,FALSE)),"")</f>
        <v/>
      </c>
      <c r="G984" t="str">
        <f>IFERROR(IF(VLOOKUP('Xlookup set'!$S984,'Xlookup set'!$A$1:$R$1200,8,FALSE)=0,"",VLOOKUP('Xlookup set'!$S984,'Xlookup set'!$A$1:$R$1200,8,FALSE)),"")</f>
        <v/>
      </c>
      <c r="H984" s="89" t="str">
        <f>IFERROR(IF(VLOOKUP('Xlookup set'!$S984,'Xlookup set'!$A$1:$R$1200,9,FALSE)=0,"",VLOOKUP('Xlookup set'!$S984,'Xlookup set'!$A$1:$R$1200,9,FALSE)),"")</f>
        <v/>
      </c>
      <c r="I984" t="str">
        <f>IFERROR(IF(VLOOKUP('Xlookup set'!$S984,'Xlookup set'!$A$1:$R$1200,10,FALSE)=0,"",VLOOKUP('Xlookup set'!$S984,'Xlookup set'!$A$1:$R$1200,10,FALSE)),"")</f>
        <v/>
      </c>
      <c r="J984" t="str">
        <f>IFERROR(IF(VLOOKUP('Xlookup set'!$S984,'Xlookup set'!$A$1:$R$1200,11,FALSE)=0,"",VLOOKUP('Xlookup set'!$S984,'Xlookup set'!$A$1:$R$1200,11,FALSE)),"")</f>
        <v/>
      </c>
      <c r="K984" t="str">
        <f>IFERROR(IF(VLOOKUP('Xlookup set'!$S984,'Xlookup set'!$A$1:$R$1200,12,FALSE)=0,"",VLOOKUP('Xlookup set'!$S984,'Xlookup set'!$A$1:$R$1200,12,FALSE)),"")</f>
        <v/>
      </c>
      <c r="L984" t="str">
        <f>IFERROR(IF(VLOOKUP('Xlookup set'!$S984,'Xlookup set'!$A$1:$R$1200,13,FALSE)=0,"",VLOOKUP('Xlookup set'!$S984,'Xlookup set'!$A$1:$R$1200,13,FALSE)),"")</f>
        <v/>
      </c>
      <c r="M984" t="str">
        <f>IFERROR(IF(VLOOKUP('Xlookup set'!$S984,'Xlookup set'!$A$1:$R$1200,14,FALSE)=0,"",VLOOKUP('Xlookup set'!$S984,'Xlookup set'!$A$1:$R$1200,14,FALSE)),"")</f>
        <v/>
      </c>
      <c r="N984" t="str">
        <f>IFERROR(IF(VLOOKUP('Xlookup set'!$S984,'Xlookup set'!$A$1:$R$1200,15,FALSE)=0,"",VLOOKUP('Xlookup set'!$S984,'Xlookup set'!$A$1:$R$1200,15,FALSE)),"")</f>
        <v/>
      </c>
      <c r="O984" t="str">
        <f>IFERROR(IF(VLOOKUP('Xlookup set'!$S984,'Xlookup set'!$A$1:$R$1200,16,FALSE)=0,"",VLOOKUP('Xlookup set'!$S984,'Xlookup set'!$A$1:$R$1200,16,FALSE)),"")</f>
        <v/>
      </c>
      <c r="P984" t="str">
        <f t="array" aca="1" ref="P984" ca="1">IFERROR(Y2IF(VLOOKUP('Xlookup set'!$S984,'Xlookup set'!$A$1:$R$1200,17,FALSE)=0,"",VLOOKUP('Xlookup set'!$S984,'Xlookup set'!$A$1:$R$1200,17,FALSE)),"")</f>
        <v/>
      </c>
      <c r="Q984" t="str">
        <f>IFERROR(IF(VLOOKUP('Xlookup set'!$S984,'Xlookup set'!$A$1:$R$1200,18,FALSE)=0,"",VLOOKUP('Xlookup set'!$S984,'Xlookup set'!$A$1:$R$1200,18,FALSE)),"")</f>
        <v/>
      </c>
    </row>
    <row r="985" spans="1:17">
      <c r="A985" t="str">
        <f>IFERROR(VLOOKUP('Xlookup set'!$S985,'Xlookup set'!$A$1:$R$1200,2,FALSE),"")</f>
        <v/>
      </c>
      <c r="B985" t="str">
        <f>IF(I985&lt;&gt;"",ドッグキャリー!$I$2,"")</f>
        <v/>
      </c>
      <c r="C985" t="str">
        <f t="shared" si="32"/>
        <v/>
      </c>
      <c r="D985" t="str">
        <f t="shared" si="33"/>
        <v/>
      </c>
      <c r="E985" t="str">
        <f>IFERROR(IF(VLOOKUP('Xlookup set'!$S985,'Xlookup set'!$A$1:$R$1200,6,FALSE)=0,"",VLOOKUP('Xlookup set'!$S985,'Xlookup set'!$A$1:$R$1200,6,FALSE)),"")</f>
        <v/>
      </c>
      <c r="F985" t="str">
        <f t="array" aca="1" ref="F985" ca="1">IFERROR(F(VLOOKUP('Xlookup set'!$S985,'Xlookup set'!$A$1:$R$1200,7,FALSE)=0,"",VLOOKUP('Xlookup set'!$S985,'Xlookup set'!$A$1:$R$1200,7,FALSE)),"")</f>
        <v/>
      </c>
      <c r="G985" t="str">
        <f>IFERROR(IF(VLOOKUP('Xlookup set'!$S985,'Xlookup set'!$A$1:$R$1200,8,FALSE)=0,"",VLOOKUP('Xlookup set'!$S985,'Xlookup set'!$A$1:$R$1200,8,FALSE)),"")</f>
        <v/>
      </c>
      <c r="H985" s="89" t="str">
        <f>IFERROR(IF(VLOOKUP('Xlookup set'!$S985,'Xlookup set'!$A$1:$R$1200,9,FALSE)=0,"",VLOOKUP('Xlookup set'!$S985,'Xlookup set'!$A$1:$R$1200,9,FALSE)),"")</f>
        <v/>
      </c>
      <c r="I985" t="str">
        <f>IFERROR(IF(VLOOKUP('Xlookup set'!$S985,'Xlookup set'!$A$1:$R$1200,10,FALSE)=0,"",VLOOKUP('Xlookup set'!$S985,'Xlookup set'!$A$1:$R$1200,10,FALSE)),"")</f>
        <v/>
      </c>
      <c r="J985" t="str">
        <f>IFERROR(IF(VLOOKUP('Xlookup set'!$S985,'Xlookup set'!$A$1:$R$1200,11,FALSE)=0,"",VLOOKUP('Xlookup set'!$S985,'Xlookup set'!$A$1:$R$1200,11,FALSE)),"")</f>
        <v/>
      </c>
      <c r="K985" t="str">
        <f>IFERROR(IF(VLOOKUP('Xlookup set'!$S985,'Xlookup set'!$A$1:$R$1200,12,FALSE)=0,"",VLOOKUP('Xlookup set'!$S985,'Xlookup set'!$A$1:$R$1200,12,FALSE)),"")</f>
        <v/>
      </c>
      <c r="L985" t="str">
        <f>IFERROR(IF(VLOOKUP('Xlookup set'!$S985,'Xlookup set'!$A$1:$R$1200,13,FALSE)=0,"",VLOOKUP('Xlookup set'!$S985,'Xlookup set'!$A$1:$R$1200,13,FALSE)),"")</f>
        <v/>
      </c>
      <c r="M985" t="str">
        <f>IFERROR(IF(VLOOKUP('Xlookup set'!$S985,'Xlookup set'!$A$1:$R$1200,14,FALSE)=0,"",VLOOKUP('Xlookup set'!$S985,'Xlookup set'!$A$1:$R$1200,14,FALSE)),"")</f>
        <v/>
      </c>
      <c r="N985" t="str">
        <f>IFERROR(IF(VLOOKUP('Xlookup set'!$S985,'Xlookup set'!$A$1:$R$1200,15,FALSE)=0,"",VLOOKUP('Xlookup set'!$S985,'Xlookup set'!$A$1:$R$1200,15,FALSE)),"")</f>
        <v/>
      </c>
      <c r="O985" t="str">
        <f>IFERROR(IF(VLOOKUP('Xlookup set'!$S985,'Xlookup set'!$A$1:$R$1200,16,FALSE)=0,"",VLOOKUP('Xlookup set'!$S985,'Xlookup set'!$A$1:$R$1200,16,FALSE)),"")</f>
        <v/>
      </c>
      <c r="P985" t="str">
        <f t="array" aca="1" ref="P985" ca="1">IFERROR(Y2IF(VLOOKUP('Xlookup set'!$S985,'Xlookup set'!$A$1:$R$1200,17,FALSE)=0,"",VLOOKUP('Xlookup set'!$S985,'Xlookup set'!$A$1:$R$1200,17,FALSE)),"")</f>
        <v/>
      </c>
      <c r="Q985" t="str">
        <f>IFERROR(IF(VLOOKUP('Xlookup set'!$S985,'Xlookup set'!$A$1:$R$1200,18,FALSE)=0,"",VLOOKUP('Xlookup set'!$S985,'Xlookup set'!$A$1:$R$1200,18,FALSE)),"")</f>
        <v/>
      </c>
    </row>
    <row r="986" spans="1:17">
      <c r="A986" t="str">
        <f>IFERROR(VLOOKUP('Xlookup set'!$S986,'Xlookup set'!$A$1:$R$1200,2,FALSE),"")</f>
        <v/>
      </c>
      <c r="B986" t="str">
        <f>IF(I986&lt;&gt;"",ドッグキャリー!$I$2,"")</f>
        <v/>
      </c>
      <c r="C986" t="str">
        <f t="shared" si="32"/>
        <v/>
      </c>
      <c r="D986" t="str">
        <f t="shared" si="33"/>
        <v/>
      </c>
      <c r="E986" t="str">
        <f>IFERROR(IF(VLOOKUP('Xlookup set'!$S986,'Xlookup set'!$A$1:$R$1200,6,FALSE)=0,"",VLOOKUP('Xlookup set'!$S986,'Xlookup set'!$A$1:$R$1200,6,FALSE)),"")</f>
        <v/>
      </c>
      <c r="F986" t="str">
        <f t="array" aca="1" ref="F986" ca="1">IFERROR(F(VLOOKUP('Xlookup set'!$S986,'Xlookup set'!$A$1:$R$1200,7,FALSE)=0,"",VLOOKUP('Xlookup set'!$S986,'Xlookup set'!$A$1:$R$1200,7,FALSE)),"")</f>
        <v/>
      </c>
      <c r="G986" t="str">
        <f>IFERROR(IF(VLOOKUP('Xlookup set'!$S986,'Xlookup set'!$A$1:$R$1200,8,FALSE)=0,"",VLOOKUP('Xlookup set'!$S986,'Xlookup set'!$A$1:$R$1200,8,FALSE)),"")</f>
        <v/>
      </c>
      <c r="H986" s="89" t="str">
        <f>IFERROR(IF(VLOOKUP('Xlookup set'!$S986,'Xlookup set'!$A$1:$R$1200,9,FALSE)=0,"",VLOOKUP('Xlookup set'!$S986,'Xlookup set'!$A$1:$R$1200,9,FALSE)),"")</f>
        <v/>
      </c>
      <c r="I986" t="str">
        <f>IFERROR(IF(VLOOKUP('Xlookup set'!$S986,'Xlookup set'!$A$1:$R$1200,10,FALSE)=0,"",VLOOKUP('Xlookup set'!$S986,'Xlookup set'!$A$1:$R$1200,10,FALSE)),"")</f>
        <v/>
      </c>
      <c r="J986" t="str">
        <f>IFERROR(IF(VLOOKUP('Xlookup set'!$S986,'Xlookup set'!$A$1:$R$1200,11,FALSE)=0,"",VLOOKUP('Xlookup set'!$S986,'Xlookup set'!$A$1:$R$1200,11,FALSE)),"")</f>
        <v/>
      </c>
      <c r="K986" t="str">
        <f>IFERROR(IF(VLOOKUP('Xlookup set'!$S986,'Xlookup set'!$A$1:$R$1200,12,FALSE)=0,"",VLOOKUP('Xlookup set'!$S986,'Xlookup set'!$A$1:$R$1200,12,FALSE)),"")</f>
        <v/>
      </c>
      <c r="L986" t="str">
        <f>IFERROR(IF(VLOOKUP('Xlookup set'!$S986,'Xlookup set'!$A$1:$R$1200,13,FALSE)=0,"",VLOOKUP('Xlookup set'!$S986,'Xlookup set'!$A$1:$R$1200,13,FALSE)),"")</f>
        <v/>
      </c>
      <c r="M986" t="str">
        <f>IFERROR(IF(VLOOKUP('Xlookup set'!$S986,'Xlookup set'!$A$1:$R$1200,14,FALSE)=0,"",VLOOKUP('Xlookup set'!$S986,'Xlookup set'!$A$1:$R$1200,14,FALSE)),"")</f>
        <v/>
      </c>
      <c r="N986" t="str">
        <f>IFERROR(IF(VLOOKUP('Xlookup set'!$S986,'Xlookup set'!$A$1:$R$1200,15,FALSE)=0,"",VLOOKUP('Xlookup set'!$S986,'Xlookup set'!$A$1:$R$1200,15,FALSE)),"")</f>
        <v/>
      </c>
      <c r="O986" t="str">
        <f>IFERROR(IF(VLOOKUP('Xlookup set'!$S986,'Xlookup set'!$A$1:$R$1200,16,FALSE)=0,"",VLOOKUP('Xlookup set'!$S986,'Xlookup set'!$A$1:$R$1200,16,FALSE)),"")</f>
        <v/>
      </c>
      <c r="P986" t="str">
        <f t="array" aca="1" ref="P986" ca="1">IFERROR(Y2IF(VLOOKUP('Xlookup set'!$S986,'Xlookup set'!$A$1:$R$1200,17,FALSE)=0,"",VLOOKUP('Xlookup set'!$S986,'Xlookup set'!$A$1:$R$1200,17,FALSE)),"")</f>
        <v/>
      </c>
      <c r="Q986" t="str">
        <f>IFERROR(IF(VLOOKUP('Xlookup set'!$S986,'Xlookup set'!$A$1:$R$1200,18,FALSE)=0,"",VLOOKUP('Xlookup set'!$S986,'Xlookup set'!$A$1:$R$1200,18,FALSE)),"")</f>
        <v/>
      </c>
    </row>
    <row r="987" spans="1:17">
      <c r="A987" t="str">
        <f>IFERROR(VLOOKUP('Xlookup set'!$S987,'Xlookup set'!$A$1:$R$1200,2,FALSE),"")</f>
        <v/>
      </c>
      <c r="B987" t="str">
        <f>IF(I987&lt;&gt;"",ドッグキャリー!$I$2,"")</f>
        <v/>
      </c>
      <c r="C987" t="str">
        <f t="shared" si="32"/>
        <v/>
      </c>
      <c r="D987" t="str">
        <f t="shared" si="33"/>
        <v/>
      </c>
      <c r="E987" t="str">
        <f>IFERROR(IF(VLOOKUP('Xlookup set'!$S987,'Xlookup set'!$A$1:$R$1200,6,FALSE)=0,"",VLOOKUP('Xlookup set'!$S987,'Xlookup set'!$A$1:$R$1200,6,FALSE)),"")</f>
        <v/>
      </c>
      <c r="F987" t="str">
        <f t="array" aca="1" ref="F987" ca="1">IFERROR(F(VLOOKUP('Xlookup set'!$S987,'Xlookup set'!$A$1:$R$1200,7,FALSE)=0,"",VLOOKUP('Xlookup set'!$S987,'Xlookup set'!$A$1:$R$1200,7,FALSE)),"")</f>
        <v/>
      </c>
      <c r="G987" t="str">
        <f>IFERROR(IF(VLOOKUP('Xlookup set'!$S987,'Xlookup set'!$A$1:$R$1200,8,FALSE)=0,"",VLOOKUP('Xlookup set'!$S987,'Xlookup set'!$A$1:$R$1200,8,FALSE)),"")</f>
        <v/>
      </c>
      <c r="H987" s="89" t="str">
        <f>IFERROR(IF(VLOOKUP('Xlookup set'!$S987,'Xlookup set'!$A$1:$R$1200,9,FALSE)=0,"",VLOOKUP('Xlookup set'!$S987,'Xlookup set'!$A$1:$R$1200,9,FALSE)),"")</f>
        <v/>
      </c>
      <c r="I987" t="str">
        <f>IFERROR(IF(VLOOKUP('Xlookup set'!$S987,'Xlookup set'!$A$1:$R$1200,10,FALSE)=0,"",VLOOKUP('Xlookup set'!$S987,'Xlookup set'!$A$1:$R$1200,10,FALSE)),"")</f>
        <v/>
      </c>
      <c r="J987" t="str">
        <f>IFERROR(IF(VLOOKUP('Xlookup set'!$S987,'Xlookup set'!$A$1:$R$1200,11,FALSE)=0,"",VLOOKUP('Xlookup set'!$S987,'Xlookup set'!$A$1:$R$1200,11,FALSE)),"")</f>
        <v/>
      </c>
      <c r="K987" t="str">
        <f>IFERROR(IF(VLOOKUP('Xlookup set'!$S987,'Xlookup set'!$A$1:$R$1200,12,FALSE)=0,"",VLOOKUP('Xlookup set'!$S987,'Xlookup set'!$A$1:$R$1200,12,FALSE)),"")</f>
        <v/>
      </c>
      <c r="L987" t="str">
        <f>IFERROR(IF(VLOOKUP('Xlookup set'!$S987,'Xlookup set'!$A$1:$R$1200,13,FALSE)=0,"",VLOOKUP('Xlookup set'!$S987,'Xlookup set'!$A$1:$R$1200,13,FALSE)),"")</f>
        <v/>
      </c>
      <c r="M987" t="str">
        <f>IFERROR(IF(VLOOKUP('Xlookup set'!$S987,'Xlookup set'!$A$1:$R$1200,14,FALSE)=0,"",VLOOKUP('Xlookup set'!$S987,'Xlookup set'!$A$1:$R$1200,14,FALSE)),"")</f>
        <v/>
      </c>
      <c r="N987" t="str">
        <f>IFERROR(IF(VLOOKUP('Xlookup set'!$S987,'Xlookup set'!$A$1:$R$1200,15,FALSE)=0,"",VLOOKUP('Xlookup set'!$S987,'Xlookup set'!$A$1:$R$1200,15,FALSE)),"")</f>
        <v/>
      </c>
      <c r="O987" t="str">
        <f>IFERROR(IF(VLOOKUP('Xlookup set'!$S987,'Xlookup set'!$A$1:$R$1200,16,FALSE)=0,"",VLOOKUP('Xlookup set'!$S987,'Xlookup set'!$A$1:$R$1200,16,FALSE)),"")</f>
        <v/>
      </c>
      <c r="P987" t="str">
        <f t="array" aca="1" ref="P987" ca="1">IFERROR(Y2IF(VLOOKUP('Xlookup set'!$S987,'Xlookup set'!$A$1:$R$1200,17,FALSE)=0,"",VLOOKUP('Xlookup set'!$S987,'Xlookup set'!$A$1:$R$1200,17,FALSE)),"")</f>
        <v/>
      </c>
      <c r="Q987" t="str">
        <f>IFERROR(IF(VLOOKUP('Xlookup set'!$S987,'Xlookup set'!$A$1:$R$1200,18,FALSE)=0,"",VLOOKUP('Xlookup set'!$S987,'Xlookup set'!$A$1:$R$1200,18,FALSE)),"")</f>
        <v/>
      </c>
    </row>
    <row r="988" spans="1:17">
      <c r="A988" t="str">
        <f>IFERROR(VLOOKUP('Xlookup set'!$S988,'Xlookup set'!$A$1:$R$1200,2,FALSE),"")</f>
        <v/>
      </c>
      <c r="B988" t="str">
        <f>IF(I988&lt;&gt;"",ドッグキャリー!$I$2,"")</f>
        <v/>
      </c>
      <c r="C988" t="str">
        <f t="shared" si="32"/>
        <v/>
      </c>
      <c r="D988" t="str">
        <f t="shared" si="33"/>
        <v/>
      </c>
      <c r="E988" t="str">
        <f>IFERROR(IF(VLOOKUP('Xlookup set'!$S988,'Xlookup set'!$A$1:$R$1200,6,FALSE)=0,"",VLOOKUP('Xlookup set'!$S988,'Xlookup set'!$A$1:$R$1200,6,FALSE)),"")</f>
        <v/>
      </c>
      <c r="F988" t="str">
        <f t="array" aca="1" ref="F988" ca="1">IFERROR(F(VLOOKUP('Xlookup set'!$S988,'Xlookup set'!$A$1:$R$1200,7,FALSE)=0,"",VLOOKUP('Xlookup set'!$S988,'Xlookup set'!$A$1:$R$1200,7,FALSE)),"")</f>
        <v/>
      </c>
      <c r="G988" t="str">
        <f>IFERROR(IF(VLOOKUP('Xlookup set'!$S988,'Xlookup set'!$A$1:$R$1200,8,FALSE)=0,"",VLOOKUP('Xlookup set'!$S988,'Xlookup set'!$A$1:$R$1200,8,FALSE)),"")</f>
        <v/>
      </c>
      <c r="H988" s="89" t="str">
        <f>IFERROR(IF(VLOOKUP('Xlookup set'!$S988,'Xlookup set'!$A$1:$R$1200,9,FALSE)=0,"",VLOOKUP('Xlookup set'!$S988,'Xlookup set'!$A$1:$R$1200,9,FALSE)),"")</f>
        <v/>
      </c>
      <c r="I988" t="str">
        <f>IFERROR(IF(VLOOKUP('Xlookup set'!$S988,'Xlookup set'!$A$1:$R$1200,10,FALSE)=0,"",VLOOKUP('Xlookup set'!$S988,'Xlookup set'!$A$1:$R$1200,10,FALSE)),"")</f>
        <v/>
      </c>
      <c r="J988" t="str">
        <f>IFERROR(IF(VLOOKUP('Xlookup set'!$S988,'Xlookup set'!$A$1:$R$1200,11,FALSE)=0,"",VLOOKUP('Xlookup set'!$S988,'Xlookup set'!$A$1:$R$1200,11,FALSE)),"")</f>
        <v/>
      </c>
      <c r="K988" t="str">
        <f>IFERROR(IF(VLOOKUP('Xlookup set'!$S988,'Xlookup set'!$A$1:$R$1200,12,FALSE)=0,"",VLOOKUP('Xlookup set'!$S988,'Xlookup set'!$A$1:$R$1200,12,FALSE)),"")</f>
        <v/>
      </c>
      <c r="L988" t="str">
        <f>IFERROR(IF(VLOOKUP('Xlookup set'!$S988,'Xlookup set'!$A$1:$R$1200,13,FALSE)=0,"",VLOOKUP('Xlookup set'!$S988,'Xlookup set'!$A$1:$R$1200,13,FALSE)),"")</f>
        <v/>
      </c>
      <c r="M988" t="str">
        <f>IFERROR(IF(VLOOKUP('Xlookup set'!$S988,'Xlookup set'!$A$1:$R$1200,14,FALSE)=0,"",VLOOKUP('Xlookup set'!$S988,'Xlookup set'!$A$1:$R$1200,14,FALSE)),"")</f>
        <v/>
      </c>
      <c r="N988" t="str">
        <f>IFERROR(IF(VLOOKUP('Xlookup set'!$S988,'Xlookup set'!$A$1:$R$1200,15,FALSE)=0,"",VLOOKUP('Xlookup set'!$S988,'Xlookup set'!$A$1:$R$1200,15,FALSE)),"")</f>
        <v/>
      </c>
      <c r="O988" t="str">
        <f>IFERROR(IF(VLOOKUP('Xlookup set'!$S988,'Xlookup set'!$A$1:$R$1200,16,FALSE)=0,"",VLOOKUP('Xlookup set'!$S988,'Xlookup set'!$A$1:$R$1200,16,FALSE)),"")</f>
        <v/>
      </c>
      <c r="P988" t="str">
        <f t="array" aca="1" ref="P988" ca="1">IFERROR(Y2IF(VLOOKUP('Xlookup set'!$S988,'Xlookup set'!$A$1:$R$1200,17,FALSE)=0,"",VLOOKUP('Xlookup set'!$S988,'Xlookup set'!$A$1:$R$1200,17,FALSE)),"")</f>
        <v/>
      </c>
      <c r="Q988" t="str">
        <f>IFERROR(IF(VLOOKUP('Xlookup set'!$S988,'Xlookup set'!$A$1:$R$1200,18,FALSE)=0,"",VLOOKUP('Xlookup set'!$S988,'Xlookup set'!$A$1:$R$1200,18,FALSE)),"")</f>
        <v/>
      </c>
    </row>
    <row r="989" spans="1:17">
      <c r="A989" t="str">
        <f>IFERROR(VLOOKUP('Xlookup set'!$S989,'Xlookup set'!$A$1:$R$1200,2,FALSE),"")</f>
        <v/>
      </c>
      <c r="B989" t="str">
        <f>IF(I989&lt;&gt;"",ドッグキャリー!$I$2,"")</f>
        <v/>
      </c>
      <c r="C989" t="str">
        <f t="shared" si="32"/>
        <v/>
      </c>
      <c r="D989" t="str">
        <f t="shared" si="33"/>
        <v/>
      </c>
      <c r="E989" t="str">
        <f>IFERROR(IF(VLOOKUP('Xlookup set'!$S989,'Xlookup set'!$A$1:$R$1200,6,FALSE)=0,"",VLOOKUP('Xlookup set'!$S989,'Xlookup set'!$A$1:$R$1200,6,FALSE)),"")</f>
        <v/>
      </c>
      <c r="F989" t="str">
        <f t="array" aca="1" ref="F989" ca="1">IFERROR(F(VLOOKUP('Xlookup set'!$S989,'Xlookup set'!$A$1:$R$1200,7,FALSE)=0,"",VLOOKUP('Xlookup set'!$S989,'Xlookup set'!$A$1:$R$1200,7,FALSE)),"")</f>
        <v/>
      </c>
      <c r="G989" t="str">
        <f>IFERROR(IF(VLOOKUP('Xlookup set'!$S989,'Xlookup set'!$A$1:$R$1200,8,FALSE)=0,"",VLOOKUP('Xlookup set'!$S989,'Xlookup set'!$A$1:$R$1200,8,FALSE)),"")</f>
        <v/>
      </c>
      <c r="H989" s="89" t="str">
        <f>IFERROR(IF(VLOOKUP('Xlookup set'!$S989,'Xlookup set'!$A$1:$R$1200,9,FALSE)=0,"",VLOOKUP('Xlookup set'!$S989,'Xlookup set'!$A$1:$R$1200,9,FALSE)),"")</f>
        <v/>
      </c>
      <c r="I989" t="str">
        <f>IFERROR(IF(VLOOKUP('Xlookup set'!$S989,'Xlookup set'!$A$1:$R$1200,10,FALSE)=0,"",VLOOKUP('Xlookup set'!$S989,'Xlookup set'!$A$1:$R$1200,10,FALSE)),"")</f>
        <v/>
      </c>
      <c r="J989" t="str">
        <f>IFERROR(IF(VLOOKUP('Xlookup set'!$S989,'Xlookup set'!$A$1:$R$1200,11,FALSE)=0,"",VLOOKUP('Xlookup set'!$S989,'Xlookup set'!$A$1:$R$1200,11,FALSE)),"")</f>
        <v/>
      </c>
      <c r="K989" t="str">
        <f>IFERROR(IF(VLOOKUP('Xlookup set'!$S989,'Xlookup set'!$A$1:$R$1200,12,FALSE)=0,"",VLOOKUP('Xlookup set'!$S989,'Xlookup set'!$A$1:$R$1200,12,FALSE)),"")</f>
        <v/>
      </c>
      <c r="L989" t="str">
        <f>IFERROR(IF(VLOOKUP('Xlookup set'!$S989,'Xlookup set'!$A$1:$R$1200,13,FALSE)=0,"",VLOOKUP('Xlookup set'!$S989,'Xlookup set'!$A$1:$R$1200,13,FALSE)),"")</f>
        <v/>
      </c>
      <c r="M989" t="str">
        <f>IFERROR(IF(VLOOKUP('Xlookup set'!$S989,'Xlookup set'!$A$1:$R$1200,14,FALSE)=0,"",VLOOKUP('Xlookup set'!$S989,'Xlookup set'!$A$1:$R$1200,14,FALSE)),"")</f>
        <v/>
      </c>
      <c r="N989" t="str">
        <f>IFERROR(IF(VLOOKUP('Xlookup set'!$S989,'Xlookup set'!$A$1:$R$1200,15,FALSE)=0,"",VLOOKUP('Xlookup set'!$S989,'Xlookup set'!$A$1:$R$1200,15,FALSE)),"")</f>
        <v/>
      </c>
      <c r="O989" t="str">
        <f>IFERROR(IF(VLOOKUP('Xlookup set'!$S989,'Xlookup set'!$A$1:$R$1200,16,FALSE)=0,"",VLOOKUP('Xlookup set'!$S989,'Xlookup set'!$A$1:$R$1200,16,FALSE)),"")</f>
        <v/>
      </c>
      <c r="P989" t="str">
        <f t="array" aca="1" ref="P989" ca="1">IFERROR(Y2IF(VLOOKUP('Xlookup set'!$S989,'Xlookup set'!$A$1:$R$1200,17,FALSE)=0,"",VLOOKUP('Xlookup set'!$S989,'Xlookup set'!$A$1:$R$1200,17,FALSE)),"")</f>
        <v/>
      </c>
      <c r="Q989" t="str">
        <f>IFERROR(IF(VLOOKUP('Xlookup set'!$S989,'Xlookup set'!$A$1:$R$1200,18,FALSE)=0,"",VLOOKUP('Xlookup set'!$S989,'Xlookup set'!$A$1:$R$1200,18,FALSE)),"")</f>
        <v/>
      </c>
    </row>
    <row r="990" spans="1:17">
      <c r="A990" t="str">
        <f>IFERROR(VLOOKUP('Xlookup set'!$S990,'Xlookup set'!$A$1:$R$1200,2,FALSE),"")</f>
        <v/>
      </c>
      <c r="B990" t="str">
        <f>IF(I990&lt;&gt;"",ドッグキャリー!$I$2,"")</f>
        <v/>
      </c>
      <c r="C990" t="str">
        <f t="shared" si="32"/>
        <v/>
      </c>
      <c r="D990" t="str">
        <f t="shared" si="33"/>
        <v/>
      </c>
      <c r="E990" t="str">
        <f>IFERROR(IF(VLOOKUP('Xlookup set'!$S990,'Xlookup set'!$A$1:$R$1200,6,FALSE)=0,"",VLOOKUP('Xlookup set'!$S990,'Xlookup set'!$A$1:$R$1200,6,FALSE)),"")</f>
        <v/>
      </c>
      <c r="F990" t="str">
        <f t="array" aca="1" ref="F990" ca="1">IFERROR(F(VLOOKUP('Xlookup set'!$S990,'Xlookup set'!$A$1:$R$1200,7,FALSE)=0,"",VLOOKUP('Xlookup set'!$S990,'Xlookup set'!$A$1:$R$1200,7,FALSE)),"")</f>
        <v/>
      </c>
      <c r="G990" t="str">
        <f>IFERROR(IF(VLOOKUP('Xlookup set'!$S990,'Xlookup set'!$A$1:$R$1200,8,FALSE)=0,"",VLOOKUP('Xlookup set'!$S990,'Xlookup set'!$A$1:$R$1200,8,FALSE)),"")</f>
        <v/>
      </c>
      <c r="H990" s="89" t="str">
        <f>IFERROR(IF(VLOOKUP('Xlookup set'!$S990,'Xlookup set'!$A$1:$R$1200,9,FALSE)=0,"",VLOOKUP('Xlookup set'!$S990,'Xlookup set'!$A$1:$R$1200,9,FALSE)),"")</f>
        <v/>
      </c>
      <c r="I990" t="str">
        <f>IFERROR(IF(VLOOKUP('Xlookup set'!$S990,'Xlookup set'!$A$1:$R$1200,10,FALSE)=0,"",VLOOKUP('Xlookup set'!$S990,'Xlookup set'!$A$1:$R$1200,10,FALSE)),"")</f>
        <v/>
      </c>
      <c r="J990" t="str">
        <f>IFERROR(IF(VLOOKUP('Xlookup set'!$S990,'Xlookup set'!$A$1:$R$1200,11,FALSE)=0,"",VLOOKUP('Xlookup set'!$S990,'Xlookup set'!$A$1:$R$1200,11,FALSE)),"")</f>
        <v/>
      </c>
      <c r="K990" t="str">
        <f>IFERROR(IF(VLOOKUP('Xlookup set'!$S990,'Xlookup set'!$A$1:$R$1200,12,FALSE)=0,"",VLOOKUP('Xlookup set'!$S990,'Xlookup set'!$A$1:$R$1200,12,FALSE)),"")</f>
        <v/>
      </c>
      <c r="L990" t="str">
        <f>IFERROR(IF(VLOOKUP('Xlookup set'!$S990,'Xlookup set'!$A$1:$R$1200,13,FALSE)=0,"",VLOOKUP('Xlookup set'!$S990,'Xlookup set'!$A$1:$R$1200,13,FALSE)),"")</f>
        <v/>
      </c>
      <c r="M990" t="str">
        <f>IFERROR(IF(VLOOKUP('Xlookup set'!$S990,'Xlookup set'!$A$1:$R$1200,14,FALSE)=0,"",VLOOKUP('Xlookup set'!$S990,'Xlookup set'!$A$1:$R$1200,14,FALSE)),"")</f>
        <v/>
      </c>
      <c r="N990" t="str">
        <f>IFERROR(IF(VLOOKUP('Xlookup set'!$S990,'Xlookup set'!$A$1:$R$1200,15,FALSE)=0,"",VLOOKUP('Xlookup set'!$S990,'Xlookup set'!$A$1:$R$1200,15,FALSE)),"")</f>
        <v/>
      </c>
      <c r="O990" t="str">
        <f>IFERROR(IF(VLOOKUP('Xlookup set'!$S990,'Xlookup set'!$A$1:$R$1200,16,FALSE)=0,"",VLOOKUP('Xlookup set'!$S990,'Xlookup set'!$A$1:$R$1200,16,FALSE)),"")</f>
        <v/>
      </c>
      <c r="P990" t="str">
        <f t="array" aca="1" ref="P990" ca="1">IFERROR(Y2IF(VLOOKUP('Xlookup set'!$S990,'Xlookup set'!$A$1:$R$1200,17,FALSE)=0,"",VLOOKUP('Xlookup set'!$S990,'Xlookup set'!$A$1:$R$1200,17,FALSE)),"")</f>
        <v/>
      </c>
      <c r="Q990" t="str">
        <f>IFERROR(IF(VLOOKUP('Xlookup set'!$S990,'Xlookup set'!$A$1:$R$1200,18,FALSE)=0,"",VLOOKUP('Xlookup set'!$S990,'Xlookup set'!$A$1:$R$1200,18,FALSE)),"")</f>
        <v/>
      </c>
    </row>
    <row r="991" spans="1:17">
      <c r="A991" t="str">
        <f>IFERROR(VLOOKUP('Xlookup set'!$S991,'Xlookup set'!$A$1:$R$1200,2,FALSE),"")</f>
        <v/>
      </c>
      <c r="B991" t="str">
        <f>IF(I991&lt;&gt;"",ドッグキャリー!$I$2,"")</f>
        <v/>
      </c>
      <c r="C991" t="str">
        <f t="shared" si="32"/>
        <v/>
      </c>
      <c r="D991" t="str">
        <f t="shared" si="33"/>
        <v/>
      </c>
      <c r="E991" t="str">
        <f>IFERROR(IF(VLOOKUP('Xlookup set'!$S991,'Xlookup set'!$A$1:$R$1200,6,FALSE)=0,"",VLOOKUP('Xlookup set'!$S991,'Xlookup set'!$A$1:$R$1200,6,FALSE)),"")</f>
        <v/>
      </c>
      <c r="F991" t="str">
        <f t="array" aca="1" ref="F991" ca="1">IFERROR(F(VLOOKUP('Xlookup set'!$S991,'Xlookup set'!$A$1:$R$1200,7,FALSE)=0,"",VLOOKUP('Xlookup set'!$S991,'Xlookup set'!$A$1:$R$1200,7,FALSE)),"")</f>
        <v/>
      </c>
      <c r="G991" t="str">
        <f>IFERROR(IF(VLOOKUP('Xlookup set'!$S991,'Xlookup set'!$A$1:$R$1200,8,FALSE)=0,"",VLOOKUP('Xlookup set'!$S991,'Xlookup set'!$A$1:$R$1200,8,FALSE)),"")</f>
        <v/>
      </c>
      <c r="H991" s="89" t="str">
        <f>IFERROR(IF(VLOOKUP('Xlookup set'!$S991,'Xlookup set'!$A$1:$R$1200,9,FALSE)=0,"",VLOOKUP('Xlookup set'!$S991,'Xlookup set'!$A$1:$R$1200,9,FALSE)),"")</f>
        <v/>
      </c>
      <c r="I991" t="str">
        <f>IFERROR(IF(VLOOKUP('Xlookup set'!$S991,'Xlookup set'!$A$1:$R$1200,10,FALSE)=0,"",VLOOKUP('Xlookup set'!$S991,'Xlookup set'!$A$1:$R$1200,10,FALSE)),"")</f>
        <v/>
      </c>
      <c r="J991" t="str">
        <f>IFERROR(IF(VLOOKUP('Xlookup set'!$S991,'Xlookup set'!$A$1:$R$1200,11,FALSE)=0,"",VLOOKUP('Xlookup set'!$S991,'Xlookup set'!$A$1:$R$1200,11,FALSE)),"")</f>
        <v/>
      </c>
      <c r="K991" t="str">
        <f>IFERROR(IF(VLOOKUP('Xlookup set'!$S991,'Xlookup set'!$A$1:$R$1200,12,FALSE)=0,"",VLOOKUP('Xlookup set'!$S991,'Xlookup set'!$A$1:$R$1200,12,FALSE)),"")</f>
        <v/>
      </c>
      <c r="L991" t="str">
        <f>IFERROR(IF(VLOOKUP('Xlookup set'!$S991,'Xlookup set'!$A$1:$R$1200,13,FALSE)=0,"",VLOOKUP('Xlookup set'!$S991,'Xlookup set'!$A$1:$R$1200,13,FALSE)),"")</f>
        <v/>
      </c>
      <c r="M991" t="str">
        <f>IFERROR(IF(VLOOKUP('Xlookup set'!$S991,'Xlookup set'!$A$1:$R$1200,14,FALSE)=0,"",VLOOKUP('Xlookup set'!$S991,'Xlookup set'!$A$1:$R$1200,14,FALSE)),"")</f>
        <v/>
      </c>
      <c r="N991" t="str">
        <f>IFERROR(IF(VLOOKUP('Xlookup set'!$S991,'Xlookup set'!$A$1:$R$1200,15,FALSE)=0,"",VLOOKUP('Xlookup set'!$S991,'Xlookup set'!$A$1:$R$1200,15,FALSE)),"")</f>
        <v/>
      </c>
      <c r="O991" t="str">
        <f>IFERROR(IF(VLOOKUP('Xlookup set'!$S991,'Xlookup set'!$A$1:$R$1200,16,FALSE)=0,"",VLOOKUP('Xlookup set'!$S991,'Xlookup set'!$A$1:$R$1200,16,FALSE)),"")</f>
        <v/>
      </c>
      <c r="P991" t="str">
        <f t="array" aca="1" ref="P991" ca="1">IFERROR(Y2IF(VLOOKUP('Xlookup set'!$S991,'Xlookup set'!$A$1:$R$1200,17,FALSE)=0,"",VLOOKUP('Xlookup set'!$S991,'Xlookup set'!$A$1:$R$1200,17,FALSE)),"")</f>
        <v/>
      </c>
      <c r="Q991" t="str">
        <f>IFERROR(IF(VLOOKUP('Xlookup set'!$S991,'Xlookup set'!$A$1:$R$1200,18,FALSE)=0,"",VLOOKUP('Xlookup set'!$S991,'Xlookup set'!$A$1:$R$1200,18,FALSE)),"")</f>
        <v/>
      </c>
    </row>
    <row r="992" spans="1:17">
      <c r="A992" t="str">
        <f>IFERROR(VLOOKUP('Xlookup set'!$S992,'Xlookup set'!$A$1:$R$1200,2,FALSE),"")</f>
        <v/>
      </c>
      <c r="B992" t="str">
        <f>IF(I992&lt;&gt;"",ドッグキャリー!$I$2,"")</f>
        <v/>
      </c>
      <c r="C992" t="str">
        <f t="shared" si="32"/>
        <v/>
      </c>
      <c r="D992" t="str">
        <f t="shared" si="33"/>
        <v/>
      </c>
      <c r="E992" t="str">
        <f>IFERROR(IF(VLOOKUP('Xlookup set'!$S992,'Xlookup set'!$A$1:$R$1200,6,FALSE)=0,"",VLOOKUP('Xlookup set'!$S992,'Xlookup set'!$A$1:$R$1200,6,FALSE)),"")</f>
        <v/>
      </c>
      <c r="F992" t="str">
        <f t="array" aca="1" ref="F992" ca="1">IFERROR(F(VLOOKUP('Xlookup set'!$S992,'Xlookup set'!$A$1:$R$1200,7,FALSE)=0,"",VLOOKUP('Xlookup set'!$S992,'Xlookup set'!$A$1:$R$1200,7,FALSE)),"")</f>
        <v/>
      </c>
      <c r="G992" t="str">
        <f>IFERROR(IF(VLOOKUP('Xlookup set'!$S992,'Xlookup set'!$A$1:$R$1200,8,FALSE)=0,"",VLOOKUP('Xlookup set'!$S992,'Xlookup set'!$A$1:$R$1200,8,FALSE)),"")</f>
        <v/>
      </c>
      <c r="H992" s="89" t="str">
        <f>IFERROR(IF(VLOOKUP('Xlookup set'!$S992,'Xlookup set'!$A$1:$R$1200,9,FALSE)=0,"",VLOOKUP('Xlookup set'!$S992,'Xlookup set'!$A$1:$R$1200,9,FALSE)),"")</f>
        <v/>
      </c>
      <c r="I992" t="str">
        <f>IFERROR(IF(VLOOKUP('Xlookup set'!$S992,'Xlookup set'!$A$1:$R$1200,10,FALSE)=0,"",VLOOKUP('Xlookup set'!$S992,'Xlookup set'!$A$1:$R$1200,10,FALSE)),"")</f>
        <v/>
      </c>
      <c r="J992" t="str">
        <f>IFERROR(IF(VLOOKUP('Xlookup set'!$S992,'Xlookup set'!$A$1:$R$1200,11,FALSE)=0,"",VLOOKUP('Xlookup set'!$S992,'Xlookup set'!$A$1:$R$1200,11,FALSE)),"")</f>
        <v/>
      </c>
      <c r="K992" t="str">
        <f>IFERROR(IF(VLOOKUP('Xlookup set'!$S992,'Xlookup set'!$A$1:$R$1200,12,FALSE)=0,"",VLOOKUP('Xlookup set'!$S992,'Xlookup set'!$A$1:$R$1200,12,FALSE)),"")</f>
        <v/>
      </c>
      <c r="L992" t="str">
        <f>IFERROR(IF(VLOOKUP('Xlookup set'!$S992,'Xlookup set'!$A$1:$R$1200,13,FALSE)=0,"",VLOOKUP('Xlookup set'!$S992,'Xlookup set'!$A$1:$R$1200,13,FALSE)),"")</f>
        <v/>
      </c>
      <c r="M992" t="str">
        <f>IFERROR(IF(VLOOKUP('Xlookup set'!$S992,'Xlookup set'!$A$1:$R$1200,14,FALSE)=0,"",VLOOKUP('Xlookup set'!$S992,'Xlookup set'!$A$1:$R$1200,14,FALSE)),"")</f>
        <v/>
      </c>
      <c r="N992" t="str">
        <f>IFERROR(IF(VLOOKUP('Xlookup set'!$S992,'Xlookup set'!$A$1:$R$1200,15,FALSE)=0,"",VLOOKUP('Xlookup set'!$S992,'Xlookup set'!$A$1:$R$1200,15,FALSE)),"")</f>
        <v/>
      </c>
      <c r="O992" t="str">
        <f>IFERROR(IF(VLOOKUP('Xlookup set'!$S992,'Xlookup set'!$A$1:$R$1200,16,FALSE)=0,"",VLOOKUP('Xlookup set'!$S992,'Xlookup set'!$A$1:$R$1200,16,FALSE)),"")</f>
        <v/>
      </c>
      <c r="P992" t="str">
        <f t="array" aca="1" ref="P992" ca="1">IFERROR(Y2IF(VLOOKUP('Xlookup set'!$S992,'Xlookup set'!$A$1:$R$1200,17,FALSE)=0,"",VLOOKUP('Xlookup set'!$S992,'Xlookup set'!$A$1:$R$1200,17,FALSE)),"")</f>
        <v/>
      </c>
      <c r="Q992" t="str">
        <f>IFERROR(IF(VLOOKUP('Xlookup set'!$S992,'Xlookup set'!$A$1:$R$1200,18,FALSE)=0,"",VLOOKUP('Xlookup set'!$S992,'Xlookup set'!$A$1:$R$1200,18,FALSE)),"")</f>
        <v/>
      </c>
    </row>
    <row r="993" spans="1:17">
      <c r="A993" t="str">
        <f>IFERROR(VLOOKUP('Xlookup set'!$S993,'Xlookup set'!$A$1:$R$1200,2,FALSE),"")</f>
        <v/>
      </c>
      <c r="B993" t="str">
        <f>IF(I993&lt;&gt;"",ドッグキャリー!$I$2,"")</f>
        <v/>
      </c>
      <c r="C993" t="str">
        <f t="shared" si="32"/>
        <v/>
      </c>
      <c r="D993" t="str">
        <f t="shared" si="33"/>
        <v/>
      </c>
      <c r="E993" t="str">
        <f>IFERROR(IF(VLOOKUP('Xlookup set'!$S993,'Xlookup set'!$A$1:$R$1200,6,FALSE)=0,"",VLOOKUP('Xlookup set'!$S993,'Xlookup set'!$A$1:$R$1200,6,FALSE)),"")</f>
        <v/>
      </c>
      <c r="F993" t="str">
        <f t="array" aca="1" ref="F993" ca="1">IFERROR(F(VLOOKUP('Xlookup set'!$S993,'Xlookup set'!$A$1:$R$1200,7,FALSE)=0,"",VLOOKUP('Xlookup set'!$S993,'Xlookup set'!$A$1:$R$1200,7,FALSE)),"")</f>
        <v/>
      </c>
      <c r="G993" t="str">
        <f>IFERROR(IF(VLOOKUP('Xlookup set'!$S993,'Xlookup set'!$A$1:$R$1200,8,FALSE)=0,"",VLOOKUP('Xlookup set'!$S993,'Xlookup set'!$A$1:$R$1200,8,FALSE)),"")</f>
        <v/>
      </c>
      <c r="H993" s="89" t="str">
        <f>IFERROR(IF(VLOOKUP('Xlookup set'!$S993,'Xlookup set'!$A$1:$R$1200,9,FALSE)=0,"",VLOOKUP('Xlookup set'!$S993,'Xlookup set'!$A$1:$R$1200,9,FALSE)),"")</f>
        <v/>
      </c>
      <c r="I993" t="str">
        <f>IFERROR(IF(VLOOKUP('Xlookup set'!$S993,'Xlookup set'!$A$1:$R$1200,10,FALSE)=0,"",VLOOKUP('Xlookup set'!$S993,'Xlookup set'!$A$1:$R$1200,10,FALSE)),"")</f>
        <v/>
      </c>
      <c r="J993" t="str">
        <f>IFERROR(IF(VLOOKUP('Xlookup set'!$S993,'Xlookup set'!$A$1:$R$1200,11,FALSE)=0,"",VLOOKUP('Xlookup set'!$S993,'Xlookup set'!$A$1:$R$1200,11,FALSE)),"")</f>
        <v/>
      </c>
      <c r="K993" t="str">
        <f>IFERROR(IF(VLOOKUP('Xlookup set'!$S993,'Xlookup set'!$A$1:$R$1200,12,FALSE)=0,"",VLOOKUP('Xlookup set'!$S993,'Xlookup set'!$A$1:$R$1200,12,FALSE)),"")</f>
        <v/>
      </c>
      <c r="L993" t="str">
        <f>IFERROR(IF(VLOOKUP('Xlookup set'!$S993,'Xlookup set'!$A$1:$R$1200,13,FALSE)=0,"",VLOOKUP('Xlookup set'!$S993,'Xlookup set'!$A$1:$R$1200,13,FALSE)),"")</f>
        <v/>
      </c>
      <c r="M993" t="str">
        <f>IFERROR(IF(VLOOKUP('Xlookup set'!$S993,'Xlookup set'!$A$1:$R$1200,14,FALSE)=0,"",VLOOKUP('Xlookup set'!$S993,'Xlookup set'!$A$1:$R$1200,14,FALSE)),"")</f>
        <v/>
      </c>
      <c r="N993" t="str">
        <f>IFERROR(IF(VLOOKUP('Xlookup set'!$S993,'Xlookup set'!$A$1:$R$1200,15,FALSE)=0,"",VLOOKUP('Xlookup set'!$S993,'Xlookup set'!$A$1:$R$1200,15,FALSE)),"")</f>
        <v/>
      </c>
      <c r="O993" t="str">
        <f>IFERROR(IF(VLOOKUP('Xlookup set'!$S993,'Xlookup set'!$A$1:$R$1200,16,FALSE)=0,"",VLOOKUP('Xlookup set'!$S993,'Xlookup set'!$A$1:$R$1200,16,FALSE)),"")</f>
        <v/>
      </c>
      <c r="P993" t="str">
        <f t="array" aca="1" ref="P993" ca="1">IFERROR(Y2IF(VLOOKUP('Xlookup set'!$S993,'Xlookup set'!$A$1:$R$1200,17,FALSE)=0,"",VLOOKUP('Xlookup set'!$S993,'Xlookup set'!$A$1:$R$1200,17,FALSE)),"")</f>
        <v/>
      </c>
      <c r="Q993" t="str">
        <f>IFERROR(IF(VLOOKUP('Xlookup set'!$S993,'Xlookup set'!$A$1:$R$1200,18,FALSE)=0,"",VLOOKUP('Xlookup set'!$S993,'Xlookup set'!$A$1:$R$1200,18,FALSE)),"")</f>
        <v/>
      </c>
    </row>
    <row r="994" spans="1:17">
      <c r="A994" t="str">
        <f>IFERROR(VLOOKUP('Xlookup set'!$S994,'Xlookup set'!$A$1:$R$1200,2,FALSE),"")</f>
        <v/>
      </c>
      <c r="B994" t="str">
        <f>IF(I994&lt;&gt;"",ドッグキャリー!$I$2,"")</f>
        <v/>
      </c>
      <c r="C994" t="str">
        <f t="shared" si="32"/>
        <v/>
      </c>
      <c r="D994" t="str">
        <f t="shared" si="33"/>
        <v/>
      </c>
      <c r="E994" t="str">
        <f>IFERROR(IF(VLOOKUP('Xlookup set'!$S994,'Xlookup set'!$A$1:$R$1200,6,FALSE)=0,"",VLOOKUP('Xlookup set'!$S994,'Xlookup set'!$A$1:$R$1200,6,FALSE)),"")</f>
        <v/>
      </c>
      <c r="F994" t="str">
        <f t="array" aca="1" ref="F994" ca="1">IFERROR(F(VLOOKUP('Xlookup set'!$S994,'Xlookup set'!$A$1:$R$1200,7,FALSE)=0,"",VLOOKUP('Xlookup set'!$S994,'Xlookup set'!$A$1:$R$1200,7,FALSE)),"")</f>
        <v/>
      </c>
      <c r="G994" t="str">
        <f>IFERROR(IF(VLOOKUP('Xlookup set'!$S994,'Xlookup set'!$A$1:$R$1200,8,FALSE)=0,"",VLOOKUP('Xlookup set'!$S994,'Xlookup set'!$A$1:$R$1200,8,FALSE)),"")</f>
        <v/>
      </c>
      <c r="H994" s="89" t="str">
        <f>IFERROR(IF(VLOOKUP('Xlookup set'!$S994,'Xlookup set'!$A$1:$R$1200,9,FALSE)=0,"",VLOOKUP('Xlookup set'!$S994,'Xlookup set'!$A$1:$R$1200,9,FALSE)),"")</f>
        <v/>
      </c>
      <c r="I994" t="str">
        <f>IFERROR(IF(VLOOKUP('Xlookup set'!$S994,'Xlookup set'!$A$1:$R$1200,10,FALSE)=0,"",VLOOKUP('Xlookup set'!$S994,'Xlookup set'!$A$1:$R$1200,10,FALSE)),"")</f>
        <v/>
      </c>
      <c r="J994" t="str">
        <f>IFERROR(IF(VLOOKUP('Xlookup set'!$S994,'Xlookup set'!$A$1:$R$1200,11,FALSE)=0,"",VLOOKUP('Xlookup set'!$S994,'Xlookup set'!$A$1:$R$1200,11,FALSE)),"")</f>
        <v/>
      </c>
      <c r="K994" t="str">
        <f>IFERROR(IF(VLOOKUP('Xlookup set'!$S994,'Xlookup set'!$A$1:$R$1200,12,FALSE)=0,"",VLOOKUP('Xlookup set'!$S994,'Xlookup set'!$A$1:$R$1200,12,FALSE)),"")</f>
        <v/>
      </c>
      <c r="L994" t="str">
        <f>IFERROR(IF(VLOOKUP('Xlookup set'!$S994,'Xlookup set'!$A$1:$R$1200,13,FALSE)=0,"",VLOOKUP('Xlookup set'!$S994,'Xlookup set'!$A$1:$R$1200,13,FALSE)),"")</f>
        <v/>
      </c>
      <c r="M994" t="str">
        <f>IFERROR(IF(VLOOKUP('Xlookup set'!$S994,'Xlookup set'!$A$1:$R$1200,14,FALSE)=0,"",VLOOKUP('Xlookup set'!$S994,'Xlookup set'!$A$1:$R$1200,14,FALSE)),"")</f>
        <v/>
      </c>
      <c r="N994" t="str">
        <f>IFERROR(IF(VLOOKUP('Xlookup set'!$S994,'Xlookup set'!$A$1:$R$1200,15,FALSE)=0,"",VLOOKUP('Xlookup set'!$S994,'Xlookup set'!$A$1:$R$1200,15,FALSE)),"")</f>
        <v/>
      </c>
      <c r="O994" t="str">
        <f>IFERROR(IF(VLOOKUP('Xlookup set'!$S994,'Xlookup set'!$A$1:$R$1200,16,FALSE)=0,"",VLOOKUP('Xlookup set'!$S994,'Xlookup set'!$A$1:$R$1200,16,FALSE)),"")</f>
        <v/>
      </c>
      <c r="P994" t="str">
        <f t="array" aca="1" ref="P994" ca="1">IFERROR(Y2IF(VLOOKUP('Xlookup set'!$S994,'Xlookup set'!$A$1:$R$1200,17,FALSE)=0,"",VLOOKUP('Xlookup set'!$S994,'Xlookup set'!$A$1:$R$1200,17,FALSE)),"")</f>
        <v/>
      </c>
      <c r="Q994" t="str">
        <f>IFERROR(IF(VLOOKUP('Xlookup set'!$S994,'Xlookup set'!$A$1:$R$1200,18,FALSE)=0,"",VLOOKUP('Xlookup set'!$S994,'Xlookup set'!$A$1:$R$1200,18,FALSE)),"")</f>
        <v/>
      </c>
    </row>
    <row r="995" spans="1:17">
      <c r="A995" t="str">
        <f>IFERROR(VLOOKUP('Xlookup set'!$S995,'Xlookup set'!$A$1:$R$1200,2,FALSE),"")</f>
        <v/>
      </c>
      <c r="B995" t="str">
        <f>IF(I995&lt;&gt;"",ドッグキャリー!$I$2,"")</f>
        <v/>
      </c>
      <c r="C995" t="str">
        <f t="shared" si="32"/>
        <v/>
      </c>
      <c r="D995" t="str">
        <f t="shared" si="33"/>
        <v/>
      </c>
      <c r="E995" t="str">
        <f>IFERROR(IF(VLOOKUP('Xlookup set'!$S995,'Xlookup set'!$A$1:$R$1200,6,FALSE)=0,"",VLOOKUP('Xlookup set'!$S995,'Xlookup set'!$A$1:$R$1200,6,FALSE)),"")</f>
        <v/>
      </c>
      <c r="F995" t="str">
        <f t="array" aca="1" ref="F995" ca="1">IFERROR(F(VLOOKUP('Xlookup set'!$S995,'Xlookup set'!$A$1:$R$1200,7,FALSE)=0,"",VLOOKUP('Xlookup set'!$S995,'Xlookup set'!$A$1:$R$1200,7,FALSE)),"")</f>
        <v/>
      </c>
      <c r="G995" t="str">
        <f>IFERROR(IF(VLOOKUP('Xlookup set'!$S995,'Xlookup set'!$A$1:$R$1200,8,FALSE)=0,"",VLOOKUP('Xlookup set'!$S995,'Xlookup set'!$A$1:$R$1200,8,FALSE)),"")</f>
        <v/>
      </c>
      <c r="H995" s="89" t="str">
        <f>IFERROR(IF(VLOOKUP('Xlookup set'!$S995,'Xlookup set'!$A$1:$R$1200,9,FALSE)=0,"",VLOOKUP('Xlookup set'!$S995,'Xlookup set'!$A$1:$R$1200,9,FALSE)),"")</f>
        <v/>
      </c>
      <c r="I995" t="str">
        <f>IFERROR(IF(VLOOKUP('Xlookup set'!$S995,'Xlookup set'!$A$1:$R$1200,10,FALSE)=0,"",VLOOKUP('Xlookup set'!$S995,'Xlookup set'!$A$1:$R$1200,10,FALSE)),"")</f>
        <v/>
      </c>
      <c r="J995" t="str">
        <f>IFERROR(IF(VLOOKUP('Xlookup set'!$S995,'Xlookup set'!$A$1:$R$1200,11,FALSE)=0,"",VLOOKUP('Xlookup set'!$S995,'Xlookup set'!$A$1:$R$1200,11,FALSE)),"")</f>
        <v/>
      </c>
      <c r="K995" t="str">
        <f>IFERROR(IF(VLOOKUP('Xlookup set'!$S995,'Xlookup set'!$A$1:$R$1200,12,FALSE)=0,"",VLOOKUP('Xlookup set'!$S995,'Xlookup set'!$A$1:$R$1200,12,FALSE)),"")</f>
        <v/>
      </c>
      <c r="L995" t="str">
        <f>IFERROR(IF(VLOOKUP('Xlookup set'!$S995,'Xlookup set'!$A$1:$R$1200,13,FALSE)=0,"",VLOOKUP('Xlookup set'!$S995,'Xlookup set'!$A$1:$R$1200,13,FALSE)),"")</f>
        <v/>
      </c>
      <c r="M995" t="str">
        <f>IFERROR(IF(VLOOKUP('Xlookup set'!$S995,'Xlookup set'!$A$1:$R$1200,14,FALSE)=0,"",VLOOKUP('Xlookup set'!$S995,'Xlookup set'!$A$1:$R$1200,14,FALSE)),"")</f>
        <v/>
      </c>
      <c r="N995" t="str">
        <f>IFERROR(IF(VLOOKUP('Xlookup set'!$S995,'Xlookup set'!$A$1:$R$1200,15,FALSE)=0,"",VLOOKUP('Xlookup set'!$S995,'Xlookup set'!$A$1:$R$1200,15,FALSE)),"")</f>
        <v/>
      </c>
      <c r="O995" t="str">
        <f>IFERROR(IF(VLOOKUP('Xlookup set'!$S995,'Xlookup set'!$A$1:$R$1200,16,FALSE)=0,"",VLOOKUP('Xlookup set'!$S995,'Xlookup set'!$A$1:$R$1200,16,FALSE)),"")</f>
        <v/>
      </c>
      <c r="P995" t="str">
        <f t="array" aca="1" ref="P995" ca="1">IFERROR(Y2IF(VLOOKUP('Xlookup set'!$S995,'Xlookup set'!$A$1:$R$1200,17,FALSE)=0,"",VLOOKUP('Xlookup set'!$S995,'Xlookup set'!$A$1:$R$1200,17,FALSE)),"")</f>
        <v/>
      </c>
      <c r="Q995" t="str">
        <f>IFERROR(IF(VLOOKUP('Xlookup set'!$S995,'Xlookup set'!$A$1:$R$1200,18,FALSE)=0,"",VLOOKUP('Xlookup set'!$S995,'Xlookup set'!$A$1:$R$1200,18,FALSE)),"")</f>
        <v/>
      </c>
    </row>
    <row r="996" spans="1:17">
      <c r="A996" t="str">
        <f>IFERROR(VLOOKUP('Xlookup set'!$S996,'Xlookup set'!$A$1:$R$1200,2,FALSE),"")</f>
        <v/>
      </c>
      <c r="B996" t="str">
        <f>IF(I996&lt;&gt;"",ドッグキャリー!$I$2,"")</f>
        <v/>
      </c>
      <c r="C996" t="str">
        <f t="shared" si="32"/>
        <v/>
      </c>
      <c r="D996" t="str">
        <f t="shared" si="33"/>
        <v/>
      </c>
      <c r="E996" t="str">
        <f>IFERROR(IF(VLOOKUP('Xlookup set'!$S996,'Xlookup set'!$A$1:$R$1200,6,FALSE)=0,"",VLOOKUP('Xlookup set'!$S996,'Xlookup set'!$A$1:$R$1200,6,FALSE)),"")</f>
        <v/>
      </c>
      <c r="F996" t="str">
        <f t="array" aca="1" ref="F996" ca="1">IFERROR(F(VLOOKUP('Xlookup set'!$S996,'Xlookup set'!$A$1:$R$1200,7,FALSE)=0,"",VLOOKUP('Xlookup set'!$S996,'Xlookup set'!$A$1:$R$1200,7,FALSE)),"")</f>
        <v/>
      </c>
      <c r="G996" t="str">
        <f>IFERROR(IF(VLOOKUP('Xlookup set'!$S996,'Xlookup set'!$A$1:$R$1200,8,FALSE)=0,"",VLOOKUP('Xlookup set'!$S996,'Xlookup set'!$A$1:$R$1200,8,FALSE)),"")</f>
        <v/>
      </c>
      <c r="H996" s="89" t="str">
        <f>IFERROR(IF(VLOOKUP('Xlookup set'!$S996,'Xlookup set'!$A$1:$R$1200,9,FALSE)=0,"",VLOOKUP('Xlookup set'!$S996,'Xlookup set'!$A$1:$R$1200,9,FALSE)),"")</f>
        <v/>
      </c>
      <c r="I996" t="str">
        <f>IFERROR(IF(VLOOKUP('Xlookup set'!$S996,'Xlookup set'!$A$1:$R$1200,10,FALSE)=0,"",VLOOKUP('Xlookup set'!$S996,'Xlookup set'!$A$1:$R$1200,10,FALSE)),"")</f>
        <v/>
      </c>
      <c r="J996" t="str">
        <f>IFERROR(IF(VLOOKUP('Xlookup set'!$S996,'Xlookup set'!$A$1:$R$1200,11,FALSE)=0,"",VLOOKUP('Xlookup set'!$S996,'Xlookup set'!$A$1:$R$1200,11,FALSE)),"")</f>
        <v/>
      </c>
      <c r="K996" t="str">
        <f>IFERROR(IF(VLOOKUP('Xlookup set'!$S996,'Xlookup set'!$A$1:$R$1200,12,FALSE)=0,"",VLOOKUP('Xlookup set'!$S996,'Xlookup set'!$A$1:$R$1200,12,FALSE)),"")</f>
        <v/>
      </c>
      <c r="L996" t="str">
        <f>IFERROR(IF(VLOOKUP('Xlookup set'!$S996,'Xlookup set'!$A$1:$R$1200,13,FALSE)=0,"",VLOOKUP('Xlookup set'!$S996,'Xlookup set'!$A$1:$R$1200,13,FALSE)),"")</f>
        <v/>
      </c>
      <c r="M996" t="str">
        <f>IFERROR(IF(VLOOKUP('Xlookup set'!$S996,'Xlookup set'!$A$1:$R$1200,14,FALSE)=0,"",VLOOKUP('Xlookup set'!$S996,'Xlookup set'!$A$1:$R$1200,14,FALSE)),"")</f>
        <v/>
      </c>
      <c r="N996" t="str">
        <f>IFERROR(IF(VLOOKUP('Xlookup set'!$S996,'Xlookup set'!$A$1:$R$1200,15,FALSE)=0,"",VLOOKUP('Xlookup set'!$S996,'Xlookup set'!$A$1:$R$1200,15,FALSE)),"")</f>
        <v/>
      </c>
      <c r="O996" t="str">
        <f>IFERROR(IF(VLOOKUP('Xlookup set'!$S996,'Xlookup set'!$A$1:$R$1200,16,FALSE)=0,"",VLOOKUP('Xlookup set'!$S996,'Xlookup set'!$A$1:$R$1200,16,FALSE)),"")</f>
        <v/>
      </c>
      <c r="P996" t="str">
        <f t="array" aca="1" ref="P996" ca="1">IFERROR(Y2IF(VLOOKUP('Xlookup set'!$S996,'Xlookup set'!$A$1:$R$1200,17,FALSE)=0,"",VLOOKUP('Xlookup set'!$S996,'Xlookup set'!$A$1:$R$1200,17,FALSE)),"")</f>
        <v/>
      </c>
      <c r="Q996" t="str">
        <f>IFERROR(IF(VLOOKUP('Xlookup set'!$S996,'Xlookup set'!$A$1:$R$1200,18,FALSE)=0,"",VLOOKUP('Xlookup set'!$S996,'Xlookup set'!$A$1:$R$1200,18,FALSE)),"")</f>
        <v/>
      </c>
    </row>
    <row r="997" spans="1:17">
      <c r="A997" t="str">
        <f>IFERROR(VLOOKUP('Xlookup set'!$S997,'Xlookup set'!$A$1:$R$1200,2,FALSE),"")</f>
        <v/>
      </c>
      <c r="B997" t="str">
        <f>IF(I997&lt;&gt;"",ドッグキャリー!$I$2,"")</f>
        <v/>
      </c>
      <c r="C997" t="str">
        <f t="shared" ref="C997:C1000" si="34">IF(I997&lt;&gt;"",1,"")</f>
        <v/>
      </c>
      <c r="D997" t="str">
        <f t="shared" ref="D997:D1000" si="35">IF(I997&lt;&gt;"",1,"")</f>
        <v/>
      </c>
      <c r="E997" t="str">
        <f>IFERROR(IF(VLOOKUP('Xlookup set'!$S997,'Xlookup set'!$A$1:$R$1200,6,FALSE)=0,"",VLOOKUP('Xlookup set'!$S997,'Xlookup set'!$A$1:$R$1200,6,FALSE)),"")</f>
        <v/>
      </c>
      <c r="F997" t="str">
        <f t="array" aca="1" ref="F997" ca="1">IFERROR(F(VLOOKUP('Xlookup set'!$S997,'Xlookup set'!$A$1:$R$1200,7,FALSE)=0,"",VLOOKUP('Xlookup set'!$S997,'Xlookup set'!$A$1:$R$1200,7,FALSE)),"")</f>
        <v/>
      </c>
      <c r="G997" t="str">
        <f>IFERROR(IF(VLOOKUP('Xlookup set'!$S997,'Xlookup set'!$A$1:$R$1200,8,FALSE)=0,"",VLOOKUP('Xlookup set'!$S997,'Xlookup set'!$A$1:$R$1200,8,FALSE)),"")</f>
        <v/>
      </c>
      <c r="H997" s="89" t="str">
        <f>IFERROR(IF(VLOOKUP('Xlookup set'!$S997,'Xlookup set'!$A$1:$R$1200,9,FALSE)=0,"",VLOOKUP('Xlookup set'!$S997,'Xlookup set'!$A$1:$R$1200,9,FALSE)),"")</f>
        <v/>
      </c>
      <c r="I997" t="str">
        <f>IFERROR(IF(VLOOKUP('Xlookup set'!$S997,'Xlookup set'!$A$1:$R$1200,10,FALSE)=0,"",VLOOKUP('Xlookup set'!$S997,'Xlookup set'!$A$1:$R$1200,10,FALSE)),"")</f>
        <v/>
      </c>
      <c r="J997" t="str">
        <f>IFERROR(IF(VLOOKUP('Xlookup set'!$S997,'Xlookup set'!$A$1:$R$1200,11,FALSE)=0,"",VLOOKUP('Xlookup set'!$S997,'Xlookup set'!$A$1:$R$1200,11,FALSE)),"")</f>
        <v/>
      </c>
      <c r="K997" t="str">
        <f>IFERROR(IF(VLOOKUP('Xlookup set'!$S997,'Xlookup set'!$A$1:$R$1200,12,FALSE)=0,"",VLOOKUP('Xlookup set'!$S997,'Xlookup set'!$A$1:$R$1200,12,FALSE)),"")</f>
        <v/>
      </c>
      <c r="L997" t="str">
        <f>IFERROR(IF(VLOOKUP('Xlookup set'!$S997,'Xlookup set'!$A$1:$R$1200,13,FALSE)=0,"",VLOOKUP('Xlookup set'!$S997,'Xlookup set'!$A$1:$R$1200,13,FALSE)),"")</f>
        <v/>
      </c>
      <c r="M997" t="str">
        <f>IFERROR(IF(VLOOKUP('Xlookup set'!$S997,'Xlookup set'!$A$1:$R$1200,14,FALSE)=0,"",VLOOKUP('Xlookup set'!$S997,'Xlookup set'!$A$1:$R$1200,14,FALSE)),"")</f>
        <v/>
      </c>
      <c r="N997" t="str">
        <f>IFERROR(IF(VLOOKUP('Xlookup set'!$S997,'Xlookup set'!$A$1:$R$1200,15,FALSE)=0,"",VLOOKUP('Xlookup set'!$S997,'Xlookup set'!$A$1:$R$1200,15,FALSE)),"")</f>
        <v/>
      </c>
      <c r="O997" t="str">
        <f>IFERROR(IF(VLOOKUP('Xlookup set'!$S997,'Xlookup set'!$A$1:$R$1200,16,FALSE)=0,"",VLOOKUP('Xlookup set'!$S997,'Xlookup set'!$A$1:$R$1200,16,FALSE)),"")</f>
        <v/>
      </c>
      <c r="P997" t="str">
        <f t="array" aca="1" ref="P997" ca="1">IFERROR(Y2IF(VLOOKUP('Xlookup set'!$S997,'Xlookup set'!$A$1:$R$1200,17,FALSE)=0,"",VLOOKUP('Xlookup set'!$S997,'Xlookup set'!$A$1:$R$1200,17,FALSE)),"")</f>
        <v/>
      </c>
      <c r="Q997" t="str">
        <f>IFERROR(IF(VLOOKUP('Xlookup set'!$S997,'Xlookup set'!$A$1:$R$1200,18,FALSE)=0,"",VLOOKUP('Xlookup set'!$S997,'Xlookup set'!$A$1:$R$1200,18,FALSE)),"")</f>
        <v/>
      </c>
    </row>
    <row r="998" spans="1:17">
      <c r="A998" t="str">
        <f>IFERROR(VLOOKUP('Xlookup set'!$S998,'Xlookup set'!$A$1:$R$1200,2,FALSE),"")</f>
        <v/>
      </c>
      <c r="B998" t="str">
        <f>IF(I998&lt;&gt;"",ドッグキャリー!$I$2,"")</f>
        <v/>
      </c>
      <c r="C998" t="str">
        <f t="shared" si="34"/>
        <v/>
      </c>
      <c r="D998" t="str">
        <f t="shared" si="35"/>
        <v/>
      </c>
      <c r="E998" t="str">
        <f>IFERROR(IF(VLOOKUP('Xlookup set'!$S998,'Xlookup set'!$A$1:$R$1200,6,FALSE)=0,"",VLOOKUP('Xlookup set'!$S998,'Xlookup set'!$A$1:$R$1200,6,FALSE)),"")</f>
        <v/>
      </c>
      <c r="F998" t="str">
        <f t="array" aca="1" ref="F998" ca="1">IFERROR(F(VLOOKUP('Xlookup set'!$S998,'Xlookup set'!$A$1:$R$1200,7,FALSE)=0,"",VLOOKUP('Xlookup set'!$S998,'Xlookup set'!$A$1:$R$1200,7,FALSE)),"")</f>
        <v/>
      </c>
      <c r="G998" t="str">
        <f>IFERROR(IF(VLOOKUP('Xlookup set'!$S998,'Xlookup set'!$A$1:$R$1200,8,FALSE)=0,"",VLOOKUP('Xlookup set'!$S998,'Xlookup set'!$A$1:$R$1200,8,FALSE)),"")</f>
        <v/>
      </c>
      <c r="H998" s="89" t="str">
        <f>IFERROR(IF(VLOOKUP('Xlookup set'!$S998,'Xlookup set'!$A$1:$R$1200,9,FALSE)=0,"",VLOOKUP('Xlookup set'!$S998,'Xlookup set'!$A$1:$R$1200,9,FALSE)),"")</f>
        <v/>
      </c>
      <c r="I998" t="str">
        <f>IFERROR(IF(VLOOKUP('Xlookup set'!$S998,'Xlookup set'!$A$1:$R$1200,10,FALSE)=0,"",VLOOKUP('Xlookup set'!$S998,'Xlookup set'!$A$1:$R$1200,10,FALSE)),"")</f>
        <v/>
      </c>
      <c r="J998" t="str">
        <f>IFERROR(IF(VLOOKUP('Xlookup set'!$S998,'Xlookup set'!$A$1:$R$1200,11,FALSE)=0,"",VLOOKUP('Xlookup set'!$S998,'Xlookup set'!$A$1:$R$1200,11,FALSE)),"")</f>
        <v/>
      </c>
      <c r="K998" t="str">
        <f>IFERROR(IF(VLOOKUP('Xlookup set'!$S998,'Xlookup set'!$A$1:$R$1200,12,FALSE)=0,"",VLOOKUP('Xlookup set'!$S998,'Xlookup set'!$A$1:$R$1200,12,FALSE)),"")</f>
        <v/>
      </c>
      <c r="L998" t="str">
        <f>IFERROR(IF(VLOOKUP('Xlookup set'!$S998,'Xlookup set'!$A$1:$R$1200,13,FALSE)=0,"",VLOOKUP('Xlookup set'!$S998,'Xlookup set'!$A$1:$R$1200,13,FALSE)),"")</f>
        <v/>
      </c>
      <c r="M998" t="str">
        <f>IFERROR(IF(VLOOKUP('Xlookup set'!$S998,'Xlookup set'!$A$1:$R$1200,14,FALSE)=0,"",VLOOKUP('Xlookup set'!$S998,'Xlookup set'!$A$1:$R$1200,14,FALSE)),"")</f>
        <v/>
      </c>
      <c r="N998" t="str">
        <f>IFERROR(IF(VLOOKUP('Xlookup set'!$S998,'Xlookup set'!$A$1:$R$1200,15,FALSE)=0,"",VLOOKUP('Xlookup set'!$S998,'Xlookup set'!$A$1:$R$1200,15,FALSE)),"")</f>
        <v/>
      </c>
      <c r="O998" t="str">
        <f>IFERROR(IF(VLOOKUP('Xlookup set'!$S998,'Xlookup set'!$A$1:$R$1200,16,FALSE)=0,"",VLOOKUP('Xlookup set'!$S998,'Xlookup set'!$A$1:$R$1200,16,FALSE)),"")</f>
        <v/>
      </c>
      <c r="P998" t="str">
        <f t="array" aca="1" ref="P998" ca="1">IFERROR(Y2IF(VLOOKUP('Xlookup set'!$S998,'Xlookup set'!$A$1:$R$1200,17,FALSE)=0,"",VLOOKUP('Xlookup set'!$S998,'Xlookup set'!$A$1:$R$1200,17,FALSE)),"")</f>
        <v/>
      </c>
      <c r="Q998" t="str">
        <f>IFERROR(IF(VLOOKUP('Xlookup set'!$S998,'Xlookup set'!$A$1:$R$1200,18,FALSE)=0,"",VLOOKUP('Xlookup set'!$S998,'Xlookup set'!$A$1:$R$1200,18,FALSE)),"")</f>
        <v/>
      </c>
    </row>
    <row r="999" spans="1:17">
      <c r="A999" t="str">
        <f>IFERROR(VLOOKUP('Xlookup set'!$S999,'Xlookup set'!$A$1:$R$1200,2,FALSE),"")</f>
        <v/>
      </c>
      <c r="B999" t="str">
        <f>IF(I999&lt;&gt;"",ドッグキャリー!$I$2,"")</f>
        <v/>
      </c>
      <c r="C999" t="str">
        <f t="shared" si="34"/>
        <v/>
      </c>
      <c r="D999" t="str">
        <f t="shared" si="35"/>
        <v/>
      </c>
      <c r="E999" t="str">
        <f>IFERROR(IF(VLOOKUP('Xlookup set'!$S999,'Xlookup set'!$A$1:$R$1200,6,FALSE)=0,"",VLOOKUP('Xlookup set'!$S999,'Xlookup set'!$A$1:$R$1200,6,FALSE)),"")</f>
        <v/>
      </c>
      <c r="F999" t="str">
        <f t="array" aca="1" ref="F999" ca="1">IFERROR(F(VLOOKUP('Xlookup set'!$S999,'Xlookup set'!$A$1:$R$1200,7,FALSE)=0,"",VLOOKUP('Xlookup set'!$S999,'Xlookup set'!$A$1:$R$1200,7,FALSE)),"")</f>
        <v/>
      </c>
      <c r="G999" t="str">
        <f>IFERROR(IF(VLOOKUP('Xlookup set'!$S999,'Xlookup set'!$A$1:$R$1200,8,FALSE)=0,"",VLOOKUP('Xlookup set'!$S999,'Xlookup set'!$A$1:$R$1200,8,FALSE)),"")</f>
        <v/>
      </c>
      <c r="H999" s="89" t="str">
        <f>IFERROR(IF(VLOOKUP('Xlookup set'!$S999,'Xlookup set'!$A$1:$R$1200,9,FALSE)=0,"",VLOOKUP('Xlookup set'!$S999,'Xlookup set'!$A$1:$R$1200,9,FALSE)),"")</f>
        <v/>
      </c>
      <c r="I999" t="str">
        <f>IFERROR(IF(VLOOKUP('Xlookup set'!$S999,'Xlookup set'!$A$1:$R$1200,10,FALSE)=0,"",VLOOKUP('Xlookup set'!$S999,'Xlookup set'!$A$1:$R$1200,10,FALSE)),"")</f>
        <v/>
      </c>
      <c r="J999" t="str">
        <f>IFERROR(IF(VLOOKUP('Xlookup set'!$S999,'Xlookup set'!$A$1:$R$1200,11,FALSE)=0,"",VLOOKUP('Xlookup set'!$S999,'Xlookup set'!$A$1:$R$1200,11,FALSE)),"")</f>
        <v/>
      </c>
      <c r="K999" t="str">
        <f>IFERROR(IF(VLOOKUP('Xlookup set'!$S999,'Xlookup set'!$A$1:$R$1200,12,FALSE)=0,"",VLOOKUP('Xlookup set'!$S999,'Xlookup set'!$A$1:$R$1200,12,FALSE)),"")</f>
        <v/>
      </c>
      <c r="L999" t="str">
        <f>IFERROR(IF(VLOOKUP('Xlookup set'!$S999,'Xlookup set'!$A$1:$R$1200,13,FALSE)=0,"",VLOOKUP('Xlookup set'!$S999,'Xlookup set'!$A$1:$R$1200,13,FALSE)),"")</f>
        <v/>
      </c>
      <c r="M999" t="str">
        <f>IFERROR(IF(VLOOKUP('Xlookup set'!$S999,'Xlookup set'!$A$1:$R$1200,14,FALSE)=0,"",VLOOKUP('Xlookup set'!$S999,'Xlookup set'!$A$1:$R$1200,14,FALSE)),"")</f>
        <v/>
      </c>
      <c r="N999" t="str">
        <f>IFERROR(IF(VLOOKUP('Xlookup set'!$S999,'Xlookup set'!$A$1:$R$1200,15,FALSE)=0,"",VLOOKUP('Xlookup set'!$S999,'Xlookup set'!$A$1:$R$1200,15,FALSE)),"")</f>
        <v/>
      </c>
      <c r="O999" t="str">
        <f>IFERROR(IF(VLOOKUP('Xlookup set'!$S999,'Xlookup set'!$A$1:$R$1200,16,FALSE)=0,"",VLOOKUP('Xlookup set'!$S999,'Xlookup set'!$A$1:$R$1200,16,FALSE)),"")</f>
        <v/>
      </c>
      <c r="P999" t="str">
        <f t="array" aca="1" ref="P999" ca="1">IFERROR(Y2IF(VLOOKUP('Xlookup set'!$S999,'Xlookup set'!$A$1:$R$1200,17,FALSE)=0,"",VLOOKUP('Xlookup set'!$S999,'Xlookup set'!$A$1:$R$1200,17,FALSE)),"")</f>
        <v/>
      </c>
      <c r="Q999" t="str">
        <f>IFERROR(IF(VLOOKUP('Xlookup set'!$S999,'Xlookup set'!$A$1:$R$1200,18,FALSE)=0,"",VLOOKUP('Xlookup set'!$S999,'Xlookup set'!$A$1:$R$1200,18,FALSE)),"")</f>
        <v/>
      </c>
    </row>
    <row r="1000" spans="1:17">
      <c r="A1000" t="str">
        <f>IFERROR(VLOOKUP('Xlookup set'!$S1000,'Xlookup set'!$A$1:$R$1200,2,FALSE),"")</f>
        <v/>
      </c>
      <c r="B1000" t="str">
        <f>IF(I1000&lt;&gt;"",ドッグキャリー!$I$2,"")</f>
        <v/>
      </c>
      <c r="C1000" t="str">
        <f t="shared" si="34"/>
        <v/>
      </c>
      <c r="D1000" t="str">
        <f t="shared" si="35"/>
        <v/>
      </c>
      <c r="E1000" t="str">
        <f>IFERROR(IF(VLOOKUP('Xlookup set'!$S1000,'Xlookup set'!$A$1:$R$1200,6,FALSE)=0,"",VLOOKUP('Xlookup set'!$S1000,'Xlookup set'!$A$1:$R$1200,6,FALSE)),"")</f>
        <v/>
      </c>
      <c r="F1000" t="str">
        <f t="array" aca="1" ref="F1000" ca="1">IFERROR(F(VLOOKUP('Xlookup set'!$S1000,'Xlookup set'!$A$1:$R$1200,7,FALSE)=0,"",VLOOKUP('Xlookup set'!$S1000,'Xlookup set'!$A$1:$R$1200,7,FALSE)),"")</f>
        <v/>
      </c>
      <c r="G1000" t="str">
        <f>IFERROR(IF(VLOOKUP('Xlookup set'!$S1000,'Xlookup set'!$A$1:$R$1200,8,FALSE)=0,"",VLOOKUP('Xlookup set'!$S1000,'Xlookup set'!$A$1:$R$1200,8,FALSE)),"")</f>
        <v/>
      </c>
      <c r="H1000" s="89" t="str">
        <f>IFERROR(IF(VLOOKUP('Xlookup set'!$S1000,'Xlookup set'!$A$1:$R$1200,9,FALSE)=0,"",VLOOKUP('Xlookup set'!$S1000,'Xlookup set'!$A$1:$R$1200,9,FALSE)),"")</f>
        <v/>
      </c>
      <c r="I1000" t="str">
        <f>IFERROR(IF(VLOOKUP('Xlookup set'!$S1000,'Xlookup set'!$A$1:$R$1200,10,FALSE)=0,"",VLOOKUP('Xlookup set'!$S1000,'Xlookup set'!$A$1:$R$1200,10,FALSE)),"")</f>
        <v/>
      </c>
      <c r="J1000" t="str">
        <f>IFERROR(IF(VLOOKUP('Xlookup set'!$S1000,'Xlookup set'!$A$1:$R$1200,11,FALSE)=0,"",VLOOKUP('Xlookup set'!$S1000,'Xlookup set'!$A$1:$R$1200,11,FALSE)),"")</f>
        <v/>
      </c>
      <c r="K1000" t="str">
        <f>IFERROR(IF(VLOOKUP('Xlookup set'!$S1000,'Xlookup set'!$A$1:$R$1200,12,FALSE)=0,"",VLOOKUP('Xlookup set'!$S1000,'Xlookup set'!$A$1:$R$1200,12,FALSE)),"")</f>
        <v/>
      </c>
      <c r="L1000" t="str">
        <f>IFERROR(IF(VLOOKUP('Xlookup set'!$S1000,'Xlookup set'!$A$1:$R$1200,13,FALSE)=0,"",VLOOKUP('Xlookup set'!$S1000,'Xlookup set'!$A$1:$R$1200,13,FALSE)),"")</f>
        <v/>
      </c>
      <c r="M1000" t="str">
        <f>IFERROR(IF(VLOOKUP('Xlookup set'!$S1000,'Xlookup set'!$A$1:$R$1200,14,FALSE)=0,"",VLOOKUP('Xlookup set'!$S1000,'Xlookup set'!$A$1:$R$1200,14,FALSE)),"")</f>
        <v/>
      </c>
      <c r="N1000" t="str">
        <f>IFERROR(IF(VLOOKUP('Xlookup set'!$S1000,'Xlookup set'!$A$1:$R$1200,15,FALSE)=0,"",VLOOKUP('Xlookup set'!$S1000,'Xlookup set'!$A$1:$R$1200,15,FALSE)),"")</f>
        <v/>
      </c>
      <c r="O1000" t="str">
        <f>IFERROR(IF(VLOOKUP('Xlookup set'!$S1000,'Xlookup set'!$A$1:$R$1200,16,FALSE)=0,"",VLOOKUP('Xlookup set'!$S1000,'Xlookup set'!$A$1:$R$1200,16,FALSE)),"")</f>
        <v/>
      </c>
      <c r="P1000" t="str">
        <f t="array" aca="1" ref="P1000" ca="1">IFERROR(Y2IF(VLOOKUP('Xlookup set'!$S1000,'Xlookup set'!$A$1:$R$1200,17,FALSE)=0,"",VLOOKUP('Xlookup set'!$S1000,'Xlookup set'!$A$1:$R$1200,17,FALSE)),"")</f>
        <v/>
      </c>
      <c r="Q1000" t="str">
        <f>IFERROR(IF(VLOOKUP('Xlookup set'!$S1000,'Xlookup set'!$A$1:$R$1200,18,FALSE)=0,"",VLOOKUP('Xlookup set'!$S1000,'Xlookup set'!$A$1:$R$1200,18,FALSE)),"")</f>
        <v/>
      </c>
    </row>
  </sheetData>
  <phoneticPr fontId="3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ドッグキャリー</vt:lpstr>
      <vt:lpstr>スキンタイト</vt:lpstr>
      <vt:lpstr>ベッド・マット</vt:lpstr>
      <vt:lpstr>ウエア</vt:lpstr>
      <vt:lpstr>リード・アクセサリー</vt:lpstr>
      <vt:lpstr>アイテム</vt:lpstr>
      <vt:lpstr>トイ・販促</vt:lpstr>
      <vt:lpstr>Xlookup set</vt:lpstr>
      <vt:lpstr>CSV Output</vt:lpstr>
      <vt:lpstr>アイテム!Print_Titles</vt:lpstr>
      <vt:lpstr>ウエア!Print_Titles</vt:lpstr>
      <vt:lpstr>スキンタイト!Print_Titles</vt:lpstr>
      <vt:lpstr>トイ・販促!Print_Titles</vt:lpstr>
      <vt:lpstr>ベッド・マット!Print_Titles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dc:creator>
  <cp:keywords/>
  <dc:description/>
  <cp:lastModifiedBy>楠原</cp:lastModifiedBy>
  <cp:revision/>
  <cp:lastPrinted>2025-01-15T05:57:45Z</cp:lastPrinted>
  <dcterms:created xsi:type="dcterms:W3CDTF">2019-09-19T11:17:32Z</dcterms:created>
  <dcterms:modified xsi:type="dcterms:W3CDTF">2025-05-21T09:39:51Z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815a84-bb14-486b-9367-c1af54c95fa4_Enabled">
    <vt:lpwstr>true</vt:lpwstr>
  </property>
  <property fmtid="{D5CDD505-2E9C-101B-9397-08002B2CF9AE}" pid="3" name="MSIP_Label_0e815a84-bb14-486b-9367-c1af54c95fa4_SetDate">
    <vt:lpwstr>2024-01-10T10:10:11Z</vt:lpwstr>
  </property>
  <property fmtid="{D5CDD505-2E9C-101B-9397-08002B2CF9AE}" pid="4" name="MSIP_Label_0e815a84-bb14-486b-9367-c1af54c95fa4_Method">
    <vt:lpwstr>Standard</vt:lpwstr>
  </property>
  <property fmtid="{D5CDD505-2E9C-101B-9397-08002B2CF9AE}" pid="5" name="MSIP_Label_0e815a84-bb14-486b-9367-c1af54c95fa4_Name">
    <vt:lpwstr>Standard</vt:lpwstr>
  </property>
  <property fmtid="{D5CDD505-2E9C-101B-9397-08002B2CF9AE}" pid="6" name="MSIP_Label_0e815a84-bb14-486b-9367-c1af54c95fa4_SiteId">
    <vt:lpwstr>5dc645ed-297f-4dca-b0af-2339c71c5388</vt:lpwstr>
  </property>
  <property fmtid="{D5CDD505-2E9C-101B-9397-08002B2CF9AE}" pid="7" name="MSIP_Label_0e815a84-bb14-486b-9367-c1af54c95fa4_ActionId">
    <vt:lpwstr>d10cae7f-fe49-45c1-a600-d35768ef6770</vt:lpwstr>
  </property>
  <property fmtid="{D5CDD505-2E9C-101B-9397-08002B2CF9AE}" pid="8" name="MSIP_Label_0e815a84-bb14-486b-9367-c1af54c95fa4_ContentBits">
    <vt:lpwstr>0</vt:lpwstr>
  </property>
</Properties>
</file>